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A065BEE9-E5FF-4274-979D-5CF27A4C3CE1}" xr6:coauthVersionLast="47" xr6:coauthVersionMax="47" xr10:uidLastSave="{00000000-0000-0000-0000-000000000000}"/>
  <workbookProtection workbookAlgorithmName="SHA-512" workbookHashValue="AHFa/02ZzQq8a7Di4/vHVBiZsz4JR62I8D8sK3SYtQBU1XQDB7jSuW2saKVb1mX7atFbSaAaCQ2UO6fMsPTgMw==" workbookSaltValue="4Jbc3DUJZ93LvVM7eG1e8g==" workbookSpinCount="100000" lockStructure="1"/>
  <bookViews>
    <workbookView xWindow="-110" yWindow="-110" windowWidth="19420" windowHeight="10420" xr2:uid="{00000000-000D-0000-FFFF-FFFF00000000}"/>
  </bookViews>
  <sheets>
    <sheet name="Disclaimer" sheetId="1" r:id="rId1"/>
    <sheet name="New wallet manual" sheetId="5" r:id="rId2"/>
    <sheet name="Running wallet manual" sheetId="3" r:id="rId3"/>
    <sheet name="New wallet Strategy maker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dkriIR7au1L73xfcEH8/mAvPWOw=="/>
    </ext>
  </extLst>
</workbook>
</file>

<file path=xl/calcChain.xml><?xml version="1.0" encoding="utf-8"?>
<calcChain xmlns="http://schemas.openxmlformats.org/spreadsheetml/2006/main">
  <c r="I27" i="2" l="1"/>
  <c r="I28" i="2"/>
  <c r="I29" i="2"/>
  <c r="I30" i="2"/>
  <c r="I37" i="2" s="1"/>
  <c r="I44" i="2" s="1"/>
  <c r="I51" i="2" s="1"/>
  <c r="I58" i="2" s="1"/>
  <c r="I65" i="2" s="1"/>
  <c r="I72" i="2" s="1"/>
  <c r="I79" i="2" s="1"/>
  <c r="I86" i="2" s="1"/>
  <c r="I93" i="2" s="1"/>
  <c r="I100" i="2" s="1"/>
  <c r="I107" i="2" s="1"/>
  <c r="I114" i="2" s="1"/>
  <c r="I121" i="2" s="1"/>
  <c r="I128" i="2" s="1"/>
  <c r="I135" i="2" s="1"/>
  <c r="I142" i="2" s="1"/>
  <c r="I149" i="2" s="1"/>
  <c r="I156" i="2" s="1"/>
  <c r="I163" i="2" s="1"/>
  <c r="I170" i="2" s="1"/>
  <c r="I177" i="2" s="1"/>
  <c r="I184" i="2" s="1"/>
  <c r="I191" i="2" s="1"/>
  <c r="I198" i="2" s="1"/>
  <c r="I205" i="2" s="1"/>
  <c r="I212" i="2" s="1"/>
  <c r="I219" i="2" s="1"/>
  <c r="I226" i="2" s="1"/>
  <c r="I233" i="2" s="1"/>
  <c r="I240" i="2" s="1"/>
  <c r="I247" i="2" s="1"/>
  <c r="I254" i="2" s="1"/>
  <c r="I261" i="2" s="1"/>
  <c r="I268" i="2" s="1"/>
  <c r="I275" i="2" s="1"/>
  <c r="I282" i="2" s="1"/>
  <c r="I289" i="2" s="1"/>
  <c r="I296" i="2" s="1"/>
  <c r="I303" i="2" s="1"/>
  <c r="I310" i="2" s="1"/>
  <c r="I317" i="2" s="1"/>
  <c r="I324" i="2" s="1"/>
  <c r="I331" i="2" s="1"/>
  <c r="I338" i="2" s="1"/>
  <c r="I345" i="2" s="1"/>
  <c r="I352" i="2" s="1"/>
  <c r="I359" i="2" s="1"/>
  <c r="I366" i="2" s="1"/>
  <c r="I373" i="2" s="1"/>
  <c r="I380" i="2" s="1"/>
  <c r="I33" i="2"/>
  <c r="I40" i="2" s="1"/>
  <c r="I47" i="2" s="1"/>
  <c r="I54" i="2" s="1"/>
  <c r="I61" i="2" s="1"/>
  <c r="I68" i="2" s="1"/>
  <c r="I75" i="2" s="1"/>
  <c r="I82" i="2" s="1"/>
  <c r="I89" i="2" s="1"/>
  <c r="I96" i="2" s="1"/>
  <c r="I103" i="2" s="1"/>
  <c r="I110" i="2" s="1"/>
  <c r="I117" i="2" s="1"/>
  <c r="I124" i="2" s="1"/>
  <c r="I131" i="2" s="1"/>
  <c r="I138" i="2" s="1"/>
  <c r="I145" i="2" s="1"/>
  <c r="I152" i="2" s="1"/>
  <c r="I159" i="2" s="1"/>
  <c r="I166" i="2" s="1"/>
  <c r="I173" i="2" s="1"/>
  <c r="I180" i="2" s="1"/>
  <c r="I187" i="2" s="1"/>
  <c r="I194" i="2" s="1"/>
  <c r="I201" i="2" s="1"/>
  <c r="I208" i="2" s="1"/>
  <c r="I215" i="2" s="1"/>
  <c r="I222" i="2" s="1"/>
  <c r="I229" i="2" s="1"/>
  <c r="I236" i="2" s="1"/>
  <c r="I243" i="2" s="1"/>
  <c r="I250" i="2" s="1"/>
  <c r="I257" i="2" s="1"/>
  <c r="I264" i="2" s="1"/>
  <c r="I271" i="2" s="1"/>
  <c r="I278" i="2" s="1"/>
  <c r="I285" i="2" s="1"/>
  <c r="I292" i="2" s="1"/>
  <c r="I299" i="2" s="1"/>
  <c r="I306" i="2" s="1"/>
  <c r="I313" i="2" s="1"/>
  <c r="I320" i="2" s="1"/>
  <c r="I327" i="2" s="1"/>
  <c r="I334" i="2" s="1"/>
  <c r="I341" i="2" s="1"/>
  <c r="I348" i="2" s="1"/>
  <c r="I355" i="2" s="1"/>
  <c r="I362" i="2" s="1"/>
  <c r="I369" i="2" s="1"/>
  <c r="I376" i="2" s="1"/>
  <c r="I383" i="2" s="1"/>
  <c r="I34" i="2"/>
  <c r="I41" i="2" s="1"/>
  <c r="I48" i="2" s="1"/>
  <c r="I55" i="2" s="1"/>
  <c r="I62" i="2" s="1"/>
  <c r="I69" i="2" s="1"/>
  <c r="I76" i="2" s="1"/>
  <c r="I83" i="2" s="1"/>
  <c r="I90" i="2" s="1"/>
  <c r="I97" i="2" s="1"/>
  <c r="I104" i="2" s="1"/>
  <c r="I111" i="2" s="1"/>
  <c r="I118" i="2" s="1"/>
  <c r="I125" i="2" s="1"/>
  <c r="I132" i="2" s="1"/>
  <c r="I139" i="2" s="1"/>
  <c r="I146" i="2" s="1"/>
  <c r="I153" i="2" s="1"/>
  <c r="I160" i="2" s="1"/>
  <c r="I167" i="2" s="1"/>
  <c r="I174" i="2" s="1"/>
  <c r="I181" i="2" s="1"/>
  <c r="I188" i="2" s="1"/>
  <c r="I195" i="2" s="1"/>
  <c r="I202" i="2" s="1"/>
  <c r="I209" i="2" s="1"/>
  <c r="I216" i="2" s="1"/>
  <c r="I223" i="2" s="1"/>
  <c r="I230" i="2" s="1"/>
  <c r="I237" i="2" s="1"/>
  <c r="I244" i="2" s="1"/>
  <c r="I251" i="2" s="1"/>
  <c r="I258" i="2" s="1"/>
  <c r="I265" i="2" s="1"/>
  <c r="I272" i="2" s="1"/>
  <c r="I279" i="2" s="1"/>
  <c r="I286" i="2" s="1"/>
  <c r="I293" i="2" s="1"/>
  <c r="I300" i="2" s="1"/>
  <c r="I307" i="2" s="1"/>
  <c r="I314" i="2" s="1"/>
  <c r="I321" i="2" s="1"/>
  <c r="I328" i="2" s="1"/>
  <c r="I335" i="2" s="1"/>
  <c r="I342" i="2" s="1"/>
  <c r="I349" i="2" s="1"/>
  <c r="I356" i="2" s="1"/>
  <c r="I363" i="2" s="1"/>
  <c r="I370" i="2" s="1"/>
  <c r="I377" i="2" s="1"/>
  <c r="I35" i="2"/>
  <c r="I36" i="2"/>
  <c r="I42" i="2"/>
  <c r="I49" i="2" s="1"/>
  <c r="I56" i="2" s="1"/>
  <c r="I63" i="2" s="1"/>
  <c r="I70" i="2" s="1"/>
  <c r="I77" i="2" s="1"/>
  <c r="I84" i="2" s="1"/>
  <c r="I91" i="2" s="1"/>
  <c r="I98" i="2" s="1"/>
  <c r="I105" i="2" s="1"/>
  <c r="I112" i="2" s="1"/>
  <c r="I119" i="2" s="1"/>
  <c r="I126" i="2" s="1"/>
  <c r="I133" i="2" s="1"/>
  <c r="I140" i="2" s="1"/>
  <c r="I147" i="2" s="1"/>
  <c r="I154" i="2" s="1"/>
  <c r="I161" i="2" s="1"/>
  <c r="I168" i="2" s="1"/>
  <c r="I175" i="2" s="1"/>
  <c r="I182" i="2" s="1"/>
  <c r="I189" i="2" s="1"/>
  <c r="I196" i="2" s="1"/>
  <c r="I203" i="2" s="1"/>
  <c r="I210" i="2" s="1"/>
  <c r="I217" i="2" s="1"/>
  <c r="I224" i="2" s="1"/>
  <c r="I231" i="2" s="1"/>
  <c r="I238" i="2" s="1"/>
  <c r="I245" i="2" s="1"/>
  <c r="I252" i="2" s="1"/>
  <c r="I259" i="2" s="1"/>
  <c r="I266" i="2" s="1"/>
  <c r="I273" i="2" s="1"/>
  <c r="I280" i="2" s="1"/>
  <c r="I287" i="2" s="1"/>
  <c r="I294" i="2" s="1"/>
  <c r="I301" i="2" s="1"/>
  <c r="I308" i="2" s="1"/>
  <c r="I315" i="2" s="1"/>
  <c r="I322" i="2" s="1"/>
  <c r="I329" i="2" s="1"/>
  <c r="I336" i="2" s="1"/>
  <c r="I343" i="2" s="1"/>
  <c r="I350" i="2" s="1"/>
  <c r="I357" i="2" s="1"/>
  <c r="I364" i="2" s="1"/>
  <c r="I371" i="2" s="1"/>
  <c r="I378" i="2" s="1"/>
  <c r="I43" i="2"/>
  <c r="I50" i="2"/>
  <c r="I57" i="2" s="1"/>
  <c r="I64" i="2" s="1"/>
  <c r="I71" i="2" s="1"/>
  <c r="I78" i="2" s="1"/>
  <c r="I85" i="2" s="1"/>
  <c r="I92" i="2" s="1"/>
  <c r="I99" i="2" s="1"/>
  <c r="I106" i="2" s="1"/>
  <c r="I113" i="2" s="1"/>
  <c r="I120" i="2" s="1"/>
  <c r="I127" i="2" s="1"/>
  <c r="I134" i="2" s="1"/>
  <c r="I141" i="2" s="1"/>
  <c r="I148" i="2" s="1"/>
  <c r="I155" i="2" s="1"/>
  <c r="I162" i="2" s="1"/>
  <c r="I169" i="2" s="1"/>
  <c r="I176" i="2" s="1"/>
  <c r="I183" i="2" s="1"/>
  <c r="I190" i="2" s="1"/>
  <c r="I197" i="2" s="1"/>
  <c r="I204" i="2" s="1"/>
  <c r="I211" i="2" s="1"/>
  <c r="I218" i="2" s="1"/>
  <c r="I225" i="2" s="1"/>
  <c r="I232" i="2" s="1"/>
  <c r="I239" i="2" s="1"/>
  <c r="I246" i="2" s="1"/>
  <c r="I253" i="2" s="1"/>
  <c r="I260" i="2" s="1"/>
  <c r="I267" i="2" s="1"/>
  <c r="I274" i="2" s="1"/>
  <c r="I281" i="2" s="1"/>
  <c r="I288" i="2" s="1"/>
  <c r="I295" i="2" s="1"/>
  <c r="I302" i="2" s="1"/>
  <c r="I309" i="2" s="1"/>
  <c r="I316" i="2" s="1"/>
  <c r="I323" i="2" s="1"/>
  <c r="I330" i="2" s="1"/>
  <c r="I337" i="2" s="1"/>
  <c r="I344" i="2" s="1"/>
  <c r="I351" i="2" s="1"/>
  <c r="I358" i="2" s="1"/>
  <c r="I365" i="2" s="1"/>
  <c r="I372" i="2" s="1"/>
  <c r="I379" i="2" s="1"/>
  <c r="I26" i="2"/>
  <c r="J20" i="2"/>
  <c r="J27" i="2" s="1"/>
  <c r="J34" i="2" s="1"/>
  <c r="J41" i="2" s="1"/>
  <c r="J48" i="2" s="1"/>
  <c r="J55" i="2" s="1"/>
  <c r="J62" i="2" s="1"/>
  <c r="J69" i="2" s="1"/>
  <c r="J76" i="2" s="1"/>
  <c r="J83" i="2" s="1"/>
  <c r="J90" i="2" s="1"/>
  <c r="J97" i="2" s="1"/>
  <c r="J104" i="2" s="1"/>
  <c r="J111" i="2" s="1"/>
  <c r="J118" i="2" s="1"/>
  <c r="J125" i="2" s="1"/>
  <c r="J132" i="2" s="1"/>
  <c r="J139" i="2" s="1"/>
  <c r="J146" i="2" s="1"/>
  <c r="J153" i="2" s="1"/>
  <c r="J160" i="2" s="1"/>
  <c r="J167" i="2" s="1"/>
  <c r="J174" i="2" s="1"/>
  <c r="J181" i="2" s="1"/>
  <c r="J188" i="2" s="1"/>
  <c r="J195" i="2" s="1"/>
  <c r="J202" i="2" s="1"/>
  <c r="J209" i="2" s="1"/>
  <c r="J216" i="2" s="1"/>
  <c r="J223" i="2" s="1"/>
  <c r="J230" i="2" s="1"/>
  <c r="J237" i="2" s="1"/>
  <c r="J244" i="2" s="1"/>
  <c r="J251" i="2" s="1"/>
  <c r="J258" i="2" s="1"/>
  <c r="J265" i="2" s="1"/>
  <c r="J272" i="2" s="1"/>
  <c r="J279" i="2" s="1"/>
  <c r="J286" i="2" s="1"/>
  <c r="J293" i="2" s="1"/>
  <c r="J300" i="2" s="1"/>
  <c r="J307" i="2" s="1"/>
  <c r="J314" i="2" s="1"/>
  <c r="J321" i="2" s="1"/>
  <c r="J328" i="2" s="1"/>
  <c r="J335" i="2" s="1"/>
  <c r="J342" i="2" s="1"/>
  <c r="J349" i="2" s="1"/>
  <c r="J356" i="2" s="1"/>
  <c r="J363" i="2" s="1"/>
  <c r="J370" i="2" s="1"/>
  <c r="J377" i="2" s="1"/>
  <c r="J21" i="2"/>
  <c r="J28" i="2" s="1"/>
  <c r="J35" i="2" s="1"/>
  <c r="J42" i="2" s="1"/>
  <c r="J49" i="2" s="1"/>
  <c r="J56" i="2" s="1"/>
  <c r="J63" i="2" s="1"/>
  <c r="J70" i="2" s="1"/>
  <c r="J77" i="2" s="1"/>
  <c r="J84" i="2" s="1"/>
  <c r="J91" i="2" s="1"/>
  <c r="J98" i="2" s="1"/>
  <c r="J105" i="2" s="1"/>
  <c r="J112" i="2" s="1"/>
  <c r="J119" i="2" s="1"/>
  <c r="J126" i="2" s="1"/>
  <c r="J133" i="2" s="1"/>
  <c r="J140" i="2" s="1"/>
  <c r="J147" i="2" s="1"/>
  <c r="J154" i="2" s="1"/>
  <c r="J161" i="2" s="1"/>
  <c r="J168" i="2" s="1"/>
  <c r="J175" i="2" s="1"/>
  <c r="J182" i="2" s="1"/>
  <c r="J189" i="2" s="1"/>
  <c r="J196" i="2" s="1"/>
  <c r="J203" i="2" s="1"/>
  <c r="J210" i="2" s="1"/>
  <c r="J217" i="2" s="1"/>
  <c r="J224" i="2" s="1"/>
  <c r="J231" i="2" s="1"/>
  <c r="J238" i="2" s="1"/>
  <c r="J245" i="2" s="1"/>
  <c r="J252" i="2" s="1"/>
  <c r="J259" i="2" s="1"/>
  <c r="J266" i="2" s="1"/>
  <c r="J273" i="2" s="1"/>
  <c r="J280" i="2" s="1"/>
  <c r="J287" i="2" s="1"/>
  <c r="J294" i="2" s="1"/>
  <c r="J301" i="2" s="1"/>
  <c r="J308" i="2" s="1"/>
  <c r="J315" i="2" s="1"/>
  <c r="J322" i="2" s="1"/>
  <c r="J329" i="2" s="1"/>
  <c r="J336" i="2" s="1"/>
  <c r="J343" i="2" s="1"/>
  <c r="J350" i="2" s="1"/>
  <c r="J357" i="2" s="1"/>
  <c r="J364" i="2" s="1"/>
  <c r="J371" i="2" s="1"/>
  <c r="J378" i="2" s="1"/>
  <c r="J22" i="2"/>
  <c r="J29" i="2" s="1"/>
  <c r="J36" i="2" s="1"/>
  <c r="J43" i="2" s="1"/>
  <c r="J50" i="2" s="1"/>
  <c r="J57" i="2" s="1"/>
  <c r="J64" i="2" s="1"/>
  <c r="J71" i="2" s="1"/>
  <c r="J78" i="2" s="1"/>
  <c r="J85" i="2" s="1"/>
  <c r="J92" i="2" s="1"/>
  <c r="J99" i="2" s="1"/>
  <c r="J106" i="2" s="1"/>
  <c r="J113" i="2" s="1"/>
  <c r="J120" i="2" s="1"/>
  <c r="J127" i="2" s="1"/>
  <c r="J134" i="2" s="1"/>
  <c r="J141" i="2" s="1"/>
  <c r="J148" i="2" s="1"/>
  <c r="J155" i="2" s="1"/>
  <c r="J162" i="2" s="1"/>
  <c r="J169" i="2" s="1"/>
  <c r="J176" i="2" s="1"/>
  <c r="J183" i="2" s="1"/>
  <c r="J190" i="2" s="1"/>
  <c r="J197" i="2" s="1"/>
  <c r="J204" i="2" s="1"/>
  <c r="J211" i="2" s="1"/>
  <c r="J218" i="2" s="1"/>
  <c r="J225" i="2" s="1"/>
  <c r="J232" i="2" s="1"/>
  <c r="J239" i="2" s="1"/>
  <c r="J246" i="2" s="1"/>
  <c r="J253" i="2" s="1"/>
  <c r="J260" i="2" s="1"/>
  <c r="J267" i="2" s="1"/>
  <c r="J274" i="2" s="1"/>
  <c r="J281" i="2" s="1"/>
  <c r="J288" i="2" s="1"/>
  <c r="J295" i="2" s="1"/>
  <c r="J302" i="2" s="1"/>
  <c r="J309" i="2" s="1"/>
  <c r="J316" i="2" s="1"/>
  <c r="J323" i="2" s="1"/>
  <c r="J330" i="2" s="1"/>
  <c r="J337" i="2" s="1"/>
  <c r="J344" i="2" s="1"/>
  <c r="J351" i="2" s="1"/>
  <c r="J358" i="2" s="1"/>
  <c r="J365" i="2" s="1"/>
  <c r="J372" i="2" s="1"/>
  <c r="J379" i="2" s="1"/>
  <c r="J23" i="2"/>
  <c r="J30" i="2" s="1"/>
  <c r="J37" i="2" s="1"/>
  <c r="J44" i="2" s="1"/>
  <c r="J51" i="2" s="1"/>
  <c r="J58" i="2" s="1"/>
  <c r="J65" i="2" s="1"/>
  <c r="J72" i="2" s="1"/>
  <c r="J79" i="2" s="1"/>
  <c r="J86" i="2" s="1"/>
  <c r="J93" i="2" s="1"/>
  <c r="J100" i="2" s="1"/>
  <c r="J107" i="2" s="1"/>
  <c r="J114" i="2" s="1"/>
  <c r="J121" i="2" s="1"/>
  <c r="J128" i="2" s="1"/>
  <c r="J135" i="2" s="1"/>
  <c r="J142" i="2" s="1"/>
  <c r="J149" i="2" s="1"/>
  <c r="J156" i="2" s="1"/>
  <c r="J163" i="2" s="1"/>
  <c r="J170" i="2" s="1"/>
  <c r="J177" i="2" s="1"/>
  <c r="J184" i="2" s="1"/>
  <c r="J191" i="2" s="1"/>
  <c r="J198" i="2" s="1"/>
  <c r="J205" i="2" s="1"/>
  <c r="J212" i="2" s="1"/>
  <c r="J219" i="2" s="1"/>
  <c r="J226" i="2" s="1"/>
  <c r="J233" i="2" s="1"/>
  <c r="J240" i="2" s="1"/>
  <c r="J247" i="2" s="1"/>
  <c r="J254" i="2" s="1"/>
  <c r="J261" i="2" s="1"/>
  <c r="J268" i="2" s="1"/>
  <c r="J275" i="2" s="1"/>
  <c r="J282" i="2" s="1"/>
  <c r="J289" i="2" s="1"/>
  <c r="J296" i="2" s="1"/>
  <c r="J303" i="2" s="1"/>
  <c r="J310" i="2" s="1"/>
  <c r="J317" i="2" s="1"/>
  <c r="J324" i="2" s="1"/>
  <c r="J331" i="2" s="1"/>
  <c r="J338" i="2" s="1"/>
  <c r="J345" i="2" s="1"/>
  <c r="J352" i="2" s="1"/>
  <c r="J359" i="2" s="1"/>
  <c r="J366" i="2" s="1"/>
  <c r="J373" i="2" s="1"/>
  <c r="J380" i="2" s="1"/>
  <c r="J24" i="2"/>
  <c r="J31" i="2" s="1"/>
  <c r="J38" i="2" s="1"/>
  <c r="J45" i="2" s="1"/>
  <c r="J52" i="2" s="1"/>
  <c r="J59" i="2" s="1"/>
  <c r="J66" i="2" s="1"/>
  <c r="J73" i="2" s="1"/>
  <c r="J80" i="2" s="1"/>
  <c r="J87" i="2" s="1"/>
  <c r="J94" i="2" s="1"/>
  <c r="J101" i="2" s="1"/>
  <c r="J108" i="2" s="1"/>
  <c r="J115" i="2" s="1"/>
  <c r="J122" i="2" s="1"/>
  <c r="J129" i="2" s="1"/>
  <c r="J136" i="2" s="1"/>
  <c r="J143" i="2" s="1"/>
  <c r="J150" i="2" s="1"/>
  <c r="J157" i="2" s="1"/>
  <c r="J164" i="2" s="1"/>
  <c r="J171" i="2" s="1"/>
  <c r="J178" i="2" s="1"/>
  <c r="J185" i="2" s="1"/>
  <c r="J192" i="2" s="1"/>
  <c r="J199" i="2" s="1"/>
  <c r="J206" i="2" s="1"/>
  <c r="J213" i="2" s="1"/>
  <c r="J220" i="2" s="1"/>
  <c r="J227" i="2" s="1"/>
  <c r="J234" i="2" s="1"/>
  <c r="J241" i="2" s="1"/>
  <c r="J248" i="2" s="1"/>
  <c r="J255" i="2" s="1"/>
  <c r="J262" i="2" s="1"/>
  <c r="J269" i="2" s="1"/>
  <c r="J276" i="2" s="1"/>
  <c r="J283" i="2" s="1"/>
  <c r="J290" i="2" s="1"/>
  <c r="J297" i="2" s="1"/>
  <c r="J304" i="2" s="1"/>
  <c r="J311" i="2" s="1"/>
  <c r="J318" i="2" s="1"/>
  <c r="J325" i="2" s="1"/>
  <c r="J332" i="2" s="1"/>
  <c r="J339" i="2" s="1"/>
  <c r="J346" i="2" s="1"/>
  <c r="J353" i="2" s="1"/>
  <c r="J360" i="2" s="1"/>
  <c r="J367" i="2" s="1"/>
  <c r="J374" i="2" s="1"/>
  <c r="J381" i="2" s="1"/>
  <c r="J25" i="2"/>
  <c r="J32" i="2" s="1"/>
  <c r="J39" i="2" s="1"/>
  <c r="J46" i="2" s="1"/>
  <c r="J53" i="2" s="1"/>
  <c r="J60" i="2" s="1"/>
  <c r="J67" i="2" s="1"/>
  <c r="J74" i="2" s="1"/>
  <c r="J81" i="2" s="1"/>
  <c r="J88" i="2" s="1"/>
  <c r="J95" i="2" s="1"/>
  <c r="J102" i="2" s="1"/>
  <c r="J109" i="2" s="1"/>
  <c r="J116" i="2" s="1"/>
  <c r="J123" i="2" s="1"/>
  <c r="J130" i="2" s="1"/>
  <c r="J137" i="2" s="1"/>
  <c r="J144" i="2" s="1"/>
  <c r="J151" i="2" s="1"/>
  <c r="J158" i="2" s="1"/>
  <c r="J165" i="2" s="1"/>
  <c r="J172" i="2" s="1"/>
  <c r="J179" i="2" s="1"/>
  <c r="J186" i="2" s="1"/>
  <c r="J193" i="2" s="1"/>
  <c r="J200" i="2" s="1"/>
  <c r="J207" i="2" s="1"/>
  <c r="J214" i="2" s="1"/>
  <c r="J221" i="2" s="1"/>
  <c r="J228" i="2" s="1"/>
  <c r="J235" i="2" s="1"/>
  <c r="J242" i="2" s="1"/>
  <c r="J249" i="2" s="1"/>
  <c r="J256" i="2" s="1"/>
  <c r="J263" i="2" s="1"/>
  <c r="J270" i="2" s="1"/>
  <c r="J277" i="2" s="1"/>
  <c r="J284" i="2" s="1"/>
  <c r="J291" i="2" s="1"/>
  <c r="J298" i="2" s="1"/>
  <c r="J305" i="2" s="1"/>
  <c r="J312" i="2" s="1"/>
  <c r="J319" i="2" s="1"/>
  <c r="J326" i="2" s="1"/>
  <c r="J333" i="2" s="1"/>
  <c r="J340" i="2" s="1"/>
  <c r="J347" i="2" s="1"/>
  <c r="J354" i="2" s="1"/>
  <c r="J361" i="2" s="1"/>
  <c r="J368" i="2" s="1"/>
  <c r="J375" i="2" s="1"/>
  <c r="J382" i="2" s="1"/>
  <c r="J19" i="2"/>
  <c r="J26" i="2" s="1"/>
  <c r="J33" i="2" s="1"/>
  <c r="J40" i="2" s="1"/>
  <c r="J47" i="2" s="1"/>
  <c r="J54" i="2" s="1"/>
  <c r="J61" i="2" s="1"/>
  <c r="J68" i="2" s="1"/>
  <c r="J75" i="2" s="1"/>
  <c r="J82" i="2" s="1"/>
  <c r="J89" i="2" s="1"/>
  <c r="J96" i="2" s="1"/>
  <c r="J103" i="2" s="1"/>
  <c r="J110" i="2" s="1"/>
  <c r="J117" i="2" s="1"/>
  <c r="J124" i="2" s="1"/>
  <c r="J131" i="2" s="1"/>
  <c r="J138" i="2" s="1"/>
  <c r="J145" i="2" s="1"/>
  <c r="J152" i="2" s="1"/>
  <c r="J159" i="2" s="1"/>
  <c r="J166" i="2" s="1"/>
  <c r="J173" i="2" s="1"/>
  <c r="J180" i="2" s="1"/>
  <c r="J187" i="2" s="1"/>
  <c r="J194" i="2" s="1"/>
  <c r="J201" i="2" s="1"/>
  <c r="J208" i="2" s="1"/>
  <c r="J215" i="2" s="1"/>
  <c r="J222" i="2" s="1"/>
  <c r="J229" i="2" s="1"/>
  <c r="J236" i="2" s="1"/>
  <c r="J243" i="2" s="1"/>
  <c r="J250" i="2" s="1"/>
  <c r="J257" i="2" s="1"/>
  <c r="J264" i="2" s="1"/>
  <c r="J271" i="2" s="1"/>
  <c r="J278" i="2" s="1"/>
  <c r="J285" i="2" s="1"/>
  <c r="J292" i="2" s="1"/>
  <c r="J299" i="2" s="1"/>
  <c r="J306" i="2" s="1"/>
  <c r="J313" i="2" s="1"/>
  <c r="J320" i="2" s="1"/>
  <c r="J327" i="2" s="1"/>
  <c r="J334" i="2" s="1"/>
  <c r="J341" i="2" s="1"/>
  <c r="J348" i="2" s="1"/>
  <c r="J355" i="2" s="1"/>
  <c r="J362" i="2" s="1"/>
  <c r="J369" i="2" s="1"/>
  <c r="J376" i="2" s="1"/>
  <c r="J383" i="2" s="1"/>
  <c r="I20" i="2"/>
  <c r="I21" i="2"/>
  <c r="I22" i="2"/>
  <c r="I23" i="2"/>
  <c r="I24" i="2"/>
  <c r="I31" i="2" s="1"/>
  <c r="I38" i="2" s="1"/>
  <c r="I45" i="2" s="1"/>
  <c r="I52" i="2" s="1"/>
  <c r="I59" i="2" s="1"/>
  <c r="I66" i="2" s="1"/>
  <c r="I73" i="2" s="1"/>
  <c r="I80" i="2" s="1"/>
  <c r="I87" i="2" s="1"/>
  <c r="I94" i="2" s="1"/>
  <c r="I101" i="2" s="1"/>
  <c r="I108" i="2" s="1"/>
  <c r="I115" i="2" s="1"/>
  <c r="I122" i="2" s="1"/>
  <c r="I129" i="2" s="1"/>
  <c r="I136" i="2" s="1"/>
  <c r="I143" i="2" s="1"/>
  <c r="I150" i="2" s="1"/>
  <c r="I157" i="2" s="1"/>
  <c r="I164" i="2" s="1"/>
  <c r="I171" i="2" s="1"/>
  <c r="I178" i="2" s="1"/>
  <c r="I185" i="2" s="1"/>
  <c r="I192" i="2" s="1"/>
  <c r="I199" i="2" s="1"/>
  <c r="I206" i="2" s="1"/>
  <c r="I213" i="2" s="1"/>
  <c r="I220" i="2" s="1"/>
  <c r="I227" i="2" s="1"/>
  <c r="I234" i="2" s="1"/>
  <c r="I241" i="2" s="1"/>
  <c r="I248" i="2" s="1"/>
  <c r="I255" i="2" s="1"/>
  <c r="I262" i="2" s="1"/>
  <c r="I269" i="2" s="1"/>
  <c r="I276" i="2" s="1"/>
  <c r="I283" i="2" s="1"/>
  <c r="I290" i="2" s="1"/>
  <c r="I297" i="2" s="1"/>
  <c r="I304" i="2" s="1"/>
  <c r="I311" i="2" s="1"/>
  <c r="I318" i="2" s="1"/>
  <c r="I325" i="2" s="1"/>
  <c r="I332" i="2" s="1"/>
  <c r="I339" i="2" s="1"/>
  <c r="I346" i="2" s="1"/>
  <c r="I353" i="2" s="1"/>
  <c r="I360" i="2" s="1"/>
  <c r="I367" i="2" s="1"/>
  <c r="I374" i="2" s="1"/>
  <c r="I381" i="2" s="1"/>
  <c r="I25" i="2"/>
  <c r="I32" i="2" s="1"/>
  <c r="I39" i="2" s="1"/>
  <c r="I46" i="2" s="1"/>
  <c r="I53" i="2" s="1"/>
  <c r="I60" i="2" s="1"/>
  <c r="I67" i="2" s="1"/>
  <c r="I74" i="2" s="1"/>
  <c r="I81" i="2" s="1"/>
  <c r="I88" i="2" s="1"/>
  <c r="I95" i="2" s="1"/>
  <c r="I102" i="2" s="1"/>
  <c r="I109" i="2" s="1"/>
  <c r="I116" i="2" s="1"/>
  <c r="I123" i="2" s="1"/>
  <c r="I130" i="2" s="1"/>
  <c r="I137" i="2" s="1"/>
  <c r="I144" i="2" s="1"/>
  <c r="I151" i="2" s="1"/>
  <c r="I158" i="2" s="1"/>
  <c r="I165" i="2" s="1"/>
  <c r="I172" i="2" s="1"/>
  <c r="I179" i="2" s="1"/>
  <c r="I186" i="2" s="1"/>
  <c r="I193" i="2" s="1"/>
  <c r="I200" i="2" s="1"/>
  <c r="I207" i="2" s="1"/>
  <c r="I214" i="2" s="1"/>
  <c r="I221" i="2" s="1"/>
  <c r="I228" i="2" s="1"/>
  <c r="I235" i="2" s="1"/>
  <c r="I242" i="2" s="1"/>
  <c r="I249" i="2" s="1"/>
  <c r="I256" i="2" s="1"/>
  <c r="I263" i="2" s="1"/>
  <c r="I270" i="2" s="1"/>
  <c r="I277" i="2" s="1"/>
  <c r="I284" i="2" s="1"/>
  <c r="I291" i="2" s="1"/>
  <c r="I298" i="2" s="1"/>
  <c r="I305" i="2" s="1"/>
  <c r="I312" i="2" s="1"/>
  <c r="I319" i="2" s="1"/>
  <c r="I326" i="2" s="1"/>
  <c r="I333" i="2" s="1"/>
  <c r="I340" i="2" s="1"/>
  <c r="I347" i="2" s="1"/>
  <c r="I354" i="2" s="1"/>
  <c r="I361" i="2" s="1"/>
  <c r="I368" i="2" s="1"/>
  <c r="I375" i="2" s="1"/>
  <c r="I382" i="2" s="1"/>
  <c r="I19" i="2"/>
  <c r="A8" i="2"/>
  <c r="A9" i="2" s="1"/>
  <c r="A10" i="2" s="1"/>
  <c r="A11" i="2" s="1"/>
  <c r="A12" i="2" s="1"/>
  <c r="A13" i="2" s="1"/>
  <c r="A14" i="2" s="1"/>
  <c r="S370" i="5"/>
  <c r="S369" i="5"/>
  <c r="S368" i="5"/>
  <c r="S367" i="5"/>
  <c r="S365" i="5"/>
  <c r="S362" i="5"/>
  <c r="S361" i="5"/>
  <c r="S360" i="5"/>
  <c r="S359" i="5"/>
  <c r="S355" i="5"/>
  <c r="S353" i="5"/>
  <c r="S352" i="5"/>
  <c r="S348" i="5"/>
  <c r="S346" i="5"/>
  <c r="S345" i="5"/>
  <c r="S342" i="5"/>
  <c r="S337" i="5"/>
  <c r="S335" i="5"/>
  <c r="S334" i="5"/>
  <c r="S333" i="5"/>
  <c r="S332" i="5"/>
  <c r="S331" i="5"/>
  <c r="S330" i="5"/>
  <c r="S326" i="5"/>
  <c r="S325" i="5"/>
  <c r="S324" i="5"/>
  <c r="S320" i="5"/>
  <c r="S319" i="5"/>
  <c r="S314" i="5"/>
  <c r="S313" i="5"/>
  <c r="S312" i="5"/>
  <c r="S311" i="5"/>
  <c r="S307" i="5"/>
  <c r="S306" i="5"/>
  <c r="S305" i="5"/>
  <c r="S302" i="5"/>
  <c r="S299" i="5"/>
  <c r="S298" i="5"/>
  <c r="S293" i="5"/>
  <c r="S292" i="5"/>
  <c r="S291" i="5"/>
  <c r="S290" i="5"/>
  <c r="S285" i="5"/>
  <c r="S282" i="5"/>
  <c r="S281" i="5"/>
  <c r="S278" i="5"/>
  <c r="S277" i="5"/>
  <c r="S274" i="5"/>
  <c r="S271" i="5"/>
  <c r="S270" i="5"/>
  <c r="S269" i="5"/>
  <c r="S265" i="5"/>
  <c r="S264" i="5"/>
  <c r="S263" i="5"/>
  <c r="S262" i="5"/>
  <c r="S260" i="5"/>
  <c r="S256" i="5"/>
  <c r="S255" i="5"/>
  <c r="S254" i="5"/>
  <c r="S251" i="5"/>
  <c r="S248" i="5"/>
  <c r="S247" i="5"/>
  <c r="S246" i="5"/>
  <c r="S244" i="5"/>
  <c r="S243" i="5"/>
  <c r="S239" i="5"/>
  <c r="S236" i="5"/>
  <c r="S235" i="5"/>
  <c r="S230" i="5"/>
  <c r="S229" i="5"/>
  <c r="S228" i="5"/>
  <c r="S227" i="5"/>
  <c r="S223" i="5"/>
  <c r="S222" i="5"/>
  <c r="S221" i="5"/>
  <c r="S220" i="5"/>
  <c r="S219" i="5"/>
  <c r="S215" i="5"/>
  <c r="S214" i="5"/>
  <c r="S213" i="5"/>
  <c r="S212" i="5"/>
  <c r="S211" i="5"/>
  <c r="S207" i="5"/>
  <c r="S206" i="5"/>
  <c r="S205" i="5"/>
  <c r="S204" i="5"/>
  <c r="S199" i="5"/>
  <c r="S198" i="5"/>
  <c r="S197" i="5"/>
  <c r="S195" i="5"/>
  <c r="S191" i="5"/>
  <c r="S190" i="5"/>
  <c r="S187" i="5"/>
  <c r="S186" i="5"/>
  <c r="S185" i="5"/>
  <c r="S181" i="5"/>
  <c r="S180" i="5"/>
  <c r="S179" i="5"/>
  <c r="S178" i="5"/>
  <c r="S177" i="5"/>
  <c r="S173" i="5"/>
  <c r="S172" i="5"/>
  <c r="S171" i="5"/>
  <c r="S170" i="5"/>
  <c r="S169" i="5"/>
  <c r="S166" i="5"/>
  <c r="S165" i="5"/>
  <c r="S164" i="5"/>
  <c r="S163" i="5"/>
  <c r="S162" i="5"/>
  <c r="S158" i="5"/>
  <c r="S156" i="5"/>
  <c r="S155" i="5"/>
  <c r="S153" i="5"/>
  <c r="S151" i="5"/>
  <c r="S150" i="5"/>
  <c r="S146" i="5"/>
  <c r="S145" i="5"/>
  <c r="S144" i="5"/>
  <c r="S143" i="5"/>
  <c r="S142" i="5"/>
  <c r="S139" i="5"/>
  <c r="S138" i="5"/>
  <c r="S137" i="5"/>
  <c r="S136" i="5"/>
  <c r="S135" i="5"/>
  <c r="S134" i="5"/>
  <c r="S131" i="5"/>
  <c r="S130" i="5"/>
  <c r="S129" i="5"/>
  <c r="S128" i="5"/>
  <c r="S127" i="5"/>
  <c r="S123" i="5"/>
  <c r="S122" i="5"/>
  <c r="S121" i="5"/>
  <c r="S120" i="5"/>
  <c r="S118" i="5"/>
  <c r="S115" i="5"/>
  <c r="S114" i="5"/>
  <c r="S113" i="5"/>
  <c r="S111" i="5"/>
  <c r="S110" i="5"/>
  <c r="S107" i="5"/>
  <c r="S106" i="5"/>
  <c r="S104" i="5"/>
  <c r="S103" i="5"/>
  <c r="S102" i="5"/>
  <c r="S99" i="5"/>
  <c r="S97" i="5"/>
  <c r="S96" i="5"/>
  <c r="S95" i="5"/>
  <c r="S89" i="5"/>
  <c r="S88" i="5"/>
  <c r="S87" i="5"/>
  <c r="S83" i="5"/>
  <c r="S82" i="5"/>
  <c r="S81" i="5"/>
  <c r="S80" i="5"/>
  <c r="S79" i="5"/>
  <c r="S75" i="5"/>
  <c r="S74" i="5"/>
  <c r="S73" i="5"/>
  <c r="S72" i="5"/>
  <c r="S67" i="5"/>
  <c r="S62" i="5"/>
  <c r="S61" i="5"/>
  <c r="S60" i="5"/>
  <c r="S59" i="5"/>
  <c r="S54" i="5"/>
  <c r="S53" i="5"/>
  <c r="S52" i="5"/>
  <c r="S51" i="5"/>
  <c r="S47" i="5"/>
  <c r="S46" i="5"/>
  <c r="S45" i="5"/>
  <c r="S44" i="5"/>
  <c r="S43" i="5"/>
  <c r="S39" i="5"/>
  <c r="S38" i="5"/>
  <c r="S37" i="5"/>
  <c r="S36" i="5"/>
  <c r="S31" i="5"/>
  <c r="S30" i="5"/>
  <c r="S29" i="5"/>
  <c r="S27" i="5"/>
  <c r="S24" i="5"/>
  <c r="S23" i="5"/>
  <c r="S22" i="5"/>
  <c r="S19" i="5"/>
  <c r="S17" i="5"/>
  <c r="S16" i="5"/>
  <c r="S15" i="5"/>
  <c r="S13" i="5"/>
  <c r="S12" i="5"/>
  <c r="S11" i="5"/>
  <c r="S10" i="5"/>
  <c r="S9" i="5"/>
  <c r="S8" i="5"/>
  <c r="A8" i="5"/>
  <c r="A9" i="5" s="1"/>
  <c r="A10" i="5" s="1"/>
  <c r="A11" i="5" s="1"/>
  <c r="T7" i="5"/>
  <c r="S7" i="5"/>
  <c r="U7" i="5" s="1"/>
  <c r="V7" i="5" s="1"/>
  <c r="N7" i="5" a="1"/>
  <c r="N7" i="5" s="1"/>
  <c r="M7" i="5"/>
  <c r="M7" i="5" a="1"/>
  <c r="L7" i="5"/>
  <c r="K7" i="5"/>
  <c r="E7" i="5"/>
  <c r="D7" i="5"/>
  <c r="C7" i="5"/>
  <c r="G7" i="5" s="1"/>
  <c r="B7" i="5"/>
  <c r="S20" i="2"/>
  <c r="S21" i="2"/>
  <c r="S22" i="2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14" i="3"/>
  <c r="S13" i="3"/>
  <c r="S12" i="3"/>
  <c r="A12" i="3"/>
  <c r="A13" i="3" s="1"/>
  <c r="A14" i="3" s="1"/>
  <c r="A15" i="3" s="1"/>
  <c r="T11" i="3"/>
  <c r="U11" i="3" s="1"/>
  <c r="V11" i="3" s="1"/>
  <c r="S11" i="3"/>
  <c r="O11" i="3"/>
  <c r="N11" i="3" a="1"/>
  <c r="N11" i="3" s="1"/>
  <c r="M11" i="3" a="1"/>
  <c r="M11" i="3" s="1"/>
  <c r="L11" i="3"/>
  <c r="K11" i="3"/>
  <c r="H11" i="3"/>
  <c r="E11" i="3"/>
  <c r="F11" i="3" s="1"/>
  <c r="D11" i="3"/>
  <c r="C11" i="3"/>
  <c r="G11" i="3" s="1"/>
  <c r="B11" i="3"/>
  <c r="A19" i="2"/>
  <c r="A20" i="2" s="1"/>
  <c r="A21" i="2" s="1"/>
  <c r="T18" i="2"/>
  <c r="S18" i="2"/>
  <c r="N18" i="2" a="1"/>
  <c r="N18" i="2" s="1"/>
  <c r="M18" i="2" a="1"/>
  <c r="M18" i="2" s="1"/>
  <c r="L18" i="2"/>
  <c r="K18" i="2"/>
  <c r="E18" i="2"/>
  <c r="D18" i="2"/>
  <c r="C18" i="2"/>
  <c r="B18" i="2"/>
  <c r="D8" i="5" l="1"/>
  <c r="S90" i="5"/>
  <c r="S188" i="5"/>
  <c r="S300" i="5"/>
  <c r="S20" i="5"/>
  <c r="S286" i="5"/>
  <c r="S174" i="5"/>
  <c r="S55" i="5"/>
  <c r="S272" i="5"/>
  <c r="S279" i="5"/>
  <c r="G18" i="2"/>
  <c r="M8" i="5" a="1"/>
  <c r="M8" i="5" s="1"/>
  <c r="A12" i="5"/>
  <c r="B11" i="5"/>
  <c r="K8" i="5"/>
  <c r="O7" i="5"/>
  <c r="P7" i="5" s="1"/>
  <c r="Q7" i="5" s="1"/>
  <c r="R7" i="5" s="1" a="1"/>
  <c r="R7" i="5" s="1"/>
  <c r="E8" i="5" s="1"/>
  <c r="L8" i="5" s="1"/>
  <c r="S58" i="5"/>
  <c r="F7" i="5"/>
  <c r="S41" i="5"/>
  <c r="S18" i="5"/>
  <c r="S25" i="5"/>
  <c r="S92" i="5"/>
  <c r="S26" i="5"/>
  <c r="H7" i="5"/>
  <c r="S64" i="5"/>
  <c r="S34" i="5"/>
  <c r="S76" i="5"/>
  <c r="B8" i="5"/>
  <c r="S32" i="5"/>
  <c r="B9" i="5"/>
  <c r="S40" i="5"/>
  <c r="S48" i="5"/>
  <c r="S65" i="5"/>
  <c r="S66" i="5"/>
  <c r="S50" i="5"/>
  <c r="B10" i="5"/>
  <c r="S33" i="5"/>
  <c r="S57" i="5"/>
  <c r="S71" i="5"/>
  <c r="S93" i="5"/>
  <c r="S68" i="5"/>
  <c r="S85" i="5"/>
  <c r="S101" i="5"/>
  <c r="S148" i="5"/>
  <c r="S69" i="5"/>
  <c r="S94" i="5"/>
  <c r="S100" i="5"/>
  <c r="S78" i="5"/>
  <c r="S86" i="5"/>
  <c r="S109" i="5"/>
  <c r="S108" i="5"/>
  <c r="S132" i="5"/>
  <c r="S141" i="5"/>
  <c r="S176" i="5"/>
  <c r="S125" i="5"/>
  <c r="S157" i="5"/>
  <c r="S116" i="5"/>
  <c r="S124" i="5"/>
  <c r="S152" i="5"/>
  <c r="S167" i="5"/>
  <c r="S117" i="5"/>
  <c r="S149" i="5"/>
  <c r="S193" i="5"/>
  <c r="S159" i="5"/>
  <c r="S184" i="5"/>
  <c r="S183" i="5"/>
  <c r="S160" i="5"/>
  <c r="S202" i="5"/>
  <c r="S237" i="5"/>
  <c r="S218" i="5"/>
  <c r="S225" i="5"/>
  <c r="S192" i="5"/>
  <c r="S232" i="5"/>
  <c r="S240" i="5"/>
  <c r="S200" i="5"/>
  <c r="S226" i="5"/>
  <c r="S194" i="5"/>
  <c r="S208" i="5"/>
  <c r="S233" i="5"/>
  <c r="S253" i="5"/>
  <c r="S201" i="5"/>
  <c r="S216" i="5"/>
  <c r="S261" i="5"/>
  <c r="S209" i="5"/>
  <c r="S234" i="5"/>
  <c r="S296" i="5"/>
  <c r="S241" i="5"/>
  <c r="S289" i="5"/>
  <c r="S249" i="5"/>
  <c r="S257" i="5"/>
  <c r="S268" i="5"/>
  <c r="S309" i="5"/>
  <c r="S242" i="5"/>
  <c r="S250" i="5"/>
  <c r="S258" i="5"/>
  <c r="S267" i="5"/>
  <c r="S276" i="5"/>
  <c r="S275" i="5"/>
  <c r="S283" i="5"/>
  <c r="S284" i="5"/>
  <c r="S318" i="5"/>
  <c r="S297" i="5"/>
  <c r="S288" i="5"/>
  <c r="S303" i="5"/>
  <c r="S295" i="5"/>
  <c r="S304" i="5"/>
  <c r="S351" i="5"/>
  <c r="S341" i="5"/>
  <c r="S310" i="5"/>
  <c r="S316" i="5"/>
  <c r="S327" i="5"/>
  <c r="S317" i="5"/>
  <c r="S321" i="5"/>
  <c r="S363" i="5"/>
  <c r="S323" i="5"/>
  <c r="S366" i="5"/>
  <c r="S347" i="5"/>
  <c r="S354" i="5"/>
  <c r="S328" i="5"/>
  <c r="S338" i="5"/>
  <c r="S339" i="5"/>
  <c r="S340" i="5"/>
  <c r="S344" i="5"/>
  <c r="S356" i="5"/>
  <c r="S358" i="5"/>
  <c r="S349" i="5"/>
  <c r="S372" i="5"/>
  <c r="U18" i="2"/>
  <c r="V18" i="2" s="1"/>
  <c r="F18" i="2"/>
  <c r="D12" i="3"/>
  <c r="D19" i="2"/>
  <c r="M19" i="2" s="1" a="1"/>
  <c r="M19" i="2" s="1"/>
  <c r="S19" i="2" s="1"/>
  <c r="B12" i="3"/>
  <c r="B15" i="3"/>
  <c r="A16" i="3"/>
  <c r="B19" i="2"/>
  <c r="M12" i="3" a="1"/>
  <c r="M12" i="3" s="1"/>
  <c r="K12" i="3"/>
  <c r="G12" i="3" s="1"/>
  <c r="P11" i="3"/>
  <c r="Q11" i="3" s="1"/>
  <c r="R11" i="3" s="1" a="1"/>
  <c r="R11" i="3" s="1"/>
  <c r="E12" i="3" s="1"/>
  <c r="B14" i="3"/>
  <c r="B13" i="3"/>
  <c r="B21" i="2"/>
  <c r="O18" i="2"/>
  <c r="P18" i="2" s="1"/>
  <c r="Q18" i="2" s="1"/>
  <c r="R18" i="2" s="1" a="1"/>
  <c r="R18" i="2" s="1"/>
  <c r="H18" i="2"/>
  <c r="A22" i="2"/>
  <c r="B20" i="2"/>
  <c r="A13" i="5" l="1"/>
  <c r="B12" i="5"/>
  <c r="N8" i="5" a="1"/>
  <c r="N8" i="5" s="1"/>
  <c r="F8" i="5"/>
  <c r="K19" i="2"/>
  <c r="E19" i="2"/>
  <c r="F19" i="2" s="1"/>
  <c r="B22" i="2"/>
  <c r="A23" i="2"/>
  <c r="D13" i="3"/>
  <c r="K13" i="3" s="1"/>
  <c r="G13" i="3" s="1"/>
  <c r="A17" i="3"/>
  <c r="B16" i="3"/>
  <c r="L12" i="3"/>
  <c r="N12" i="3" a="1"/>
  <c r="N12" i="3" s="1"/>
  <c r="F12" i="3"/>
  <c r="O8" i="5" l="1"/>
  <c r="T8" i="5"/>
  <c r="B13" i="5"/>
  <c r="A14" i="5"/>
  <c r="N19" i="2" a="1"/>
  <c r="N19" i="2" s="1"/>
  <c r="T19" i="2" s="1"/>
  <c r="L19" i="2"/>
  <c r="O12" i="3"/>
  <c r="P12" i="3" s="1"/>
  <c r="Q12" i="3" s="1"/>
  <c r="T12" i="3"/>
  <c r="U12" i="3" s="1"/>
  <c r="V12" i="3" s="1"/>
  <c r="M13" i="3" a="1"/>
  <c r="M13" i="3" s="1"/>
  <c r="D14" i="3" s="1"/>
  <c r="A24" i="2"/>
  <c r="B23" i="2"/>
  <c r="A18" i="3"/>
  <c r="B17" i="3"/>
  <c r="C8" i="5" l="1"/>
  <c r="G8" i="5" s="1"/>
  <c r="U8" i="5"/>
  <c r="V8" i="5" s="1"/>
  <c r="A15" i="5"/>
  <c r="B14" i="5"/>
  <c r="O19" i="2"/>
  <c r="U19" i="2"/>
  <c r="V19" i="2" s="1"/>
  <c r="C19" i="2"/>
  <c r="G19" i="2" s="1"/>
  <c r="D20" i="2" s="1"/>
  <c r="B24" i="2"/>
  <c r="A25" i="2"/>
  <c r="A19" i="3"/>
  <c r="B18" i="3"/>
  <c r="M14" i="3" a="1"/>
  <c r="M14" i="3" s="1"/>
  <c r="K14" i="3"/>
  <c r="G14" i="3" s="1"/>
  <c r="R12" i="3" a="1"/>
  <c r="R12" i="3" s="1"/>
  <c r="H12" i="3"/>
  <c r="D9" i="5" l="1"/>
  <c r="P8" i="5"/>
  <c r="Q8" i="5" s="1"/>
  <c r="A16" i="5"/>
  <c r="B15" i="5"/>
  <c r="P19" i="2"/>
  <c r="Q19" i="2" s="1"/>
  <c r="R19" i="2" s="1" a="1"/>
  <c r="R19" i="2" s="1"/>
  <c r="M20" i="2" a="1"/>
  <c r="M20" i="2" s="1"/>
  <c r="K20" i="2"/>
  <c r="A26" i="2"/>
  <c r="B25" i="2"/>
  <c r="D15" i="3"/>
  <c r="K15" i="3" s="1"/>
  <c r="G15" i="3" s="1"/>
  <c r="B19" i="3"/>
  <c r="A20" i="3"/>
  <c r="M15" i="3" a="1"/>
  <c r="M15" i="3" s="1"/>
  <c r="E13" i="3"/>
  <c r="R8" i="5" l="1" a="1"/>
  <c r="R8" i="5" s="1"/>
  <c r="H8" i="5"/>
  <c r="M9" i="5" a="1"/>
  <c r="M9" i="5" s="1"/>
  <c r="K9" i="5"/>
  <c r="A17" i="5"/>
  <c r="B16" i="5"/>
  <c r="H19" i="2"/>
  <c r="E20" i="2" s="1"/>
  <c r="F20" i="2" s="1"/>
  <c r="A27" i="2"/>
  <c r="B26" i="2"/>
  <c r="A21" i="3"/>
  <c r="B20" i="3"/>
  <c r="D16" i="3"/>
  <c r="N13" i="3" a="1"/>
  <c r="N13" i="3" s="1"/>
  <c r="T13" i="3" s="1"/>
  <c r="U13" i="3" s="1"/>
  <c r="V13" i="3" s="1"/>
  <c r="L13" i="3"/>
  <c r="H13" i="3" s="1"/>
  <c r="F13" i="3"/>
  <c r="E9" i="5" l="1"/>
  <c r="F9" i="5" s="1"/>
  <c r="N9" i="5" a="1"/>
  <c r="N9" i="5" s="1"/>
  <c r="L9" i="5"/>
  <c r="A18" i="5"/>
  <c r="B17" i="5"/>
  <c r="L20" i="2"/>
  <c r="N20" i="2" a="1"/>
  <c r="N20" i="2" s="1"/>
  <c r="T20" i="2" s="1"/>
  <c r="S26" i="2"/>
  <c r="A28" i="2"/>
  <c r="B27" i="2"/>
  <c r="B21" i="3"/>
  <c r="A22" i="3"/>
  <c r="M16" i="3" a="1"/>
  <c r="M16" i="3" s="1"/>
  <c r="K16" i="3"/>
  <c r="G16" i="3" s="1"/>
  <c r="O13" i="3"/>
  <c r="O9" i="5" l="1"/>
  <c r="T9" i="5"/>
  <c r="A19" i="5"/>
  <c r="B18" i="5"/>
  <c r="O20" i="2"/>
  <c r="C20" i="2"/>
  <c r="G20" i="2" s="1"/>
  <c r="D21" i="2" s="1"/>
  <c r="U20" i="2"/>
  <c r="V20" i="2" s="1"/>
  <c r="S27" i="2"/>
  <c r="A29" i="2"/>
  <c r="B28" i="2"/>
  <c r="D17" i="3"/>
  <c r="K17" i="3" s="1"/>
  <c r="G17" i="3" s="1"/>
  <c r="A23" i="3"/>
  <c r="B22" i="3"/>
  <c r="P13" i="3"/>
  <c r="Q13" i="3" s="1"/>
  <c r="R13" i="3" s="1" a="1"/>
  <c r="R13" i="3" s="1"/>
  <c r="E14" i="3" s="1"/>
  <c r="C9" i="5" l="1"/>
  <c r="G9" i="5" s="1"/>
  <c r="D10" i="5" s="1"/>
  <c r="U9" i="5"/>
  <c r="V9" i="5" s="1"/>
  <c r="P9" i="5"/>
  <c r="Q9" i="5" s="1"/>
  <c r="A20" i="5"/>
  <c r="B19" i="5"/>
  <c r="P20" i="2"/>
  <c r="Q20" i="2" s="1"/>
  <c r="R20" i="2" s="1" a="1"/>
  <c r="R20" i="2" s="1"/>
  <c r="K21" i="2"/>
  <c r="M21" i="2" a="1"/>
  <c r="M21" i="2" s="1"/>
  <c r="A30" i="2"/>
  <c r="B29" i="2"/>
  <c r="M17" i="3" a="1"/>
  <c r="M17" i="3" s="1"/>
  <c r="D18" i="3" s="1"/>
  <c r="M18" i="3" s="1" a="1"/>
  <c r="M18" i="3" s="1"/>
  <c r="A24" i="3"/>
  <c r="B23" i="3"/>
  <c r="N14" i="3" a="1"/>
  <c r="N14" i="3" s="1"/>
  <c r="T14" i="3" s="1"/>
  <c r="U14" i="3" s="1"/>
  <c r="V14" i="3" s="1"/>
  <c r="L14" i="3"/>
  <c r="H14" i="3" s="1"/>
  <c r="F14" i="3"/>
  <c r="R9" i="5" l="1" a="1"/>
  <c r="R9" i="5" s="1"/>
  <c r="H9" i="5"/>
  <c r="K10" i="5"/>
  <c r="M10" i="5" a="1"/>
  <c r="M10" i="5" s="1"/>
  <c r="A21" i="5"/>
  <c r="B20" i="5"/>
  <c r="H20" i="2"/>
  <c r="E21" i="2" s="1"/>
  <c r="L21" i="2" s="1"/>
  <c r="S28" i="2"/>
  <c r="A31" i="2"/>
  <c r="B30" i="2"/>
  <c r="K18" i="3"/>
  <c r="G18" i="3" s="1"/>
  <c r="D19" i="3" s="1"/>
  <c r="A25" i="3"/>
  <c r="B24" i="3"/>
  <c r="O14" i="3"/>
  <c r="E10" i="5" l="1"/>
  <c r="L10" i="5" s="1"/>
  <c r="N21" i="2" a="1"/>
  <c r="N21" i="2" s="1"/>
  <c r="T21" i="2" s="1"/>
  <c r="C21" i="2" s="1"/>
  <c r="G21" i="2" s="1"/>
  <c r="D22" i="2" s="1"/>
  <c r="F21" i="2"/>
  <c r="A22" i="5"/>
  <c r="B21" i="5"/>
  <c r="A32" i="2"/>
  <c r="B31" i="2"/>
  <c r="A26" i="3"/>
  <c r="B25" i="3"/>
  <c r="P14" i="3"/>
  <c r="Q14" i="3" s="1"/>
  <c r="R14" i="3" s="1" a="1"/>
  <c r="R14" i="3" s="1"/>
  <c r="E15" i="3" s="1"/>
  <c r="M19" i="3" a="1"/>
  <c r="M19" i="3" s="1"/>
  <c r="K19" i="3"/>
  <c r="G19" i="3" s="1"/>
  <c r="N10" i="5" l="1" a="1"/>
  <c r="N10" i="5" s="1"/>
  <c r="F10" i="5"/>
  <c r="U21" i="2"/>
  <c r="V21" i="2" s="1"/>
  <c r="O21" i="2"/>
  <c r="P21" i="2" s="1"/>
  <c r="Q21" i="2" s="1"/>
  <c r="A23" i="5"/>
  <c r="B22" i="5"/>
  <c r="K22" i="2"/>
  <c r="M22" i="2" a="1"/>
  <c r="M22" i="2" s="1"/>
  <c r="A33" i="2"/>
  <c r="B32" i="2"/>
  <c r="D20" i="3"/>
  <c r="M20" i="3" s="1" a="1"/>
  <c r="M20" i="3" s="1"/>
  <c r="A27" i="3"/>
  <c r="B26" i="3"/>
  <c r="L15" i="3"/>
  <c r="H15" i="3" s="1"/>
  <c r="N15" i="3" a="1"/>
  <c r="N15" i="3" s="1"/>
  <c r="F15" i="3"/>
  <c r="O15" i="3" l="1"/>
  <c r="T15" i="3"/>
  <c r="U15" i="3" s="1"/>
  <c r="V15" i="3" s="1"/>
  <c r="O10" i="5"/>
  <c r="T10" i="5"/>
  <c r="R21" i="2" a="1"/>
  <c r="R21" i="2" s="1"/>
  <c r="H21" i="2"/>
  <c r="A24" i="5"/>
  <c r="B23" i="5"/>
  <c r="A34" i="2"/>
  <c r="B33" i="2"/>
  <c r="K20" i="3"/>
  <c r="G20" i="3" s="1"/>
  <c r="D21" i="3" s="1"/>
  <c r="K21" i="3" s="1"/>
  <c r="G21" i="3" s="1"/>
  <c r="A28" i="3"/>
  <c r="B27" i="3"/>
  <c r="P15" i="3"/>
  <c r="Q15" i="3" s="1"/>
  <c r="R15" i="3" s="1" a="1"/>
  <c r="R15" i="3" s="1"/>
  <c r="E16" i="3" s="1"/>
  <c r="C10" i="5" l="1"/>
  <c r="G10" i="5" s="1"/>
  <c r="U10" i="5"/>
  <c r="V10" i="5" s="1"/>
  <c r="A25" i="5"/>
  <c r="B24" i="5"/>
  <c r="A35" i="2"/>
  <c r="B34" i="2"/>
  <c r="M21" i="3" a="1"/>
  <c r="M21" i="3" s="1"/>
  <c r="D22" i="3" s="1"/>
  <c r="A29" i="3"/>
  <c r="B28" i="3"/>
  <c r="N16" i="3" a="1"/>
  <c r="N16" i="3" s="1"/>
  <c r="T16" i="3" s="1"/>
  <c r="U16" i="3" s="1"/>
  <c r="V16" i="3" s="1"/>
  <c r="L16" i="3"/>
  <c r="H16" i="3" s="1"/>
  <c r="F16" i="3"/>
  <c r="E22" i="2"/>
  <c r="N22" i="2" s="1" a="1"/>
  <c r="N22" i="2" s="1"/>
  <c r="T22" i="2" s="1"/>
  <c r="P10" i="5" l="1"/>
  <c r="Q10" i="5" s="1"/>
  <c r="D11" i="5"/>
  <c r="B25" i="5"/>
  <c r="A26" i="5"/>
  <c r="C22" i="2"/>
  <c r="G22" i="2" s="1"/>
  <c r="D23" i="2" s="1"/>
  <c r="U22" i="2"/>
  <c r="V22" i="2" s="1"/>
  <c r="A36" i="2"/>
  <c r="B35" i="2"/>
  <c r="O16" i="3"/>
  <c r="P16" i="3" s="1"/>
  <c r="Q16" i="3" s="1"/>
  <c r="R16" i="3" s="1" a="1"/>
  <c r="R16" i="3" s="1"/>
  <c r="E17" i="3" s="1"/>
  <c r="A30" i="3"/>
  <c r="B29" i="3"/>
  <c r="M22" i="3" a="1"/>
  <c r="M22" i="3" s="1"/>
  <c r="K22" i="3"/>
  <c r="G22" i="3" s="1"/>
  <c r="F22" i="2"/>
  <c r="L22" i="2"/>
  <c r="O22" i="2" s="1"/>
  <c r="K11" i="5" l="1"/>
  <c r="M11" i="5" a="1"/>
  <c r="M11" i="5" s="1"/>
  <c r="H10" i="5"/>
  <c r="R10" i="5" a="1"/>
  <c r="R10" i="5" s="1"/>
  <c r="A27" i="5"/>
  <c r="B26" i="5"/>
  <c r="K23" i="2"/>
  <c r="M23" i="2" a="1"/>
  <c r="M23" i="2" s="1"/>
  <c r="S23" i="2" s="1"/>
  <c r="A37" i="2"/>
  <c r="B36" i="2"/>
  <c r="D23" i="3"/>
  <c r="M23" i="3" s="1" a="1"/>
  <c r="M23" i="3" s="1"/>
  <c r="B30" i="3"/>
  <c r="A31" i="3"/>
  <c r="N17" i="3" a="1"/>
  <c r="N17" i="3" s="1"/>
  <c r="T17" i="3" s="1"/>
  <c r="U17" i="3" s="1"/>
  <c r="V17" i="3" s="1"/>
  <c r="L17" i="3"/>
  <c r="H17" i="3" s="1"/>
  <c r="F17" i="3"/>
  <c r="P22" i="2"/>
  <c r="Q22" i="2" s="1"/>
  <c r="R22" i="2" s="1" a="1"/>
  <c r="R22" i="2" s="1"/>
  <c r="E11" i="5" l="1"/>
  <c r="L11" i="5" s="1"/>
  <c r="A28" i="5"/>
  <c r="B27" i="5"/>
  <c r="A38" i="2"/>
  <c r="B37" i="2"/>
  <c r="K23" i="3"/>
  <c r="G23" i="3" s="1"/>
  <c r="D24" i="3" s="1"/>
  <c r="B31" i="3"/>
  <c r="A32" i="3"/>
  <c r="O17" i="3"/>
  <c r="P17" i="3" s="1"/>
  <c r="Q17" i="3" s="1"/>
  <c r="R17" i="3" s="1" a="1"/>
  <c r="R17" i="3" s="1"/>
  <c r="E18" i="3" s="1"/>
  <c r="H22" i="2"/>
  <c r="N11" i="5" l="1" a="1"/>
  <c r="N11" i="5" s="1"/>
  <c r="F11" i="5"/>
  <c r="A29" i="5"/>
  <c r="B28" i="5"/>
  <c r="A39" i="2"/>
  <c r="B38" i="2"/>
  <c r="M24" i="3" a="1"/>
  <c r="M24" i="3" s="1"/>
  <c r="K24" i="3"/>
  <c r="G24" i="3" s="1"/>
  <c r="B32" i="3"/>
  <c r="A33" i="3"/>
  <c r="N18" i="3" a="1"/>
  <c r="N18" i="3" s="1"/>
  <c r="T18" i="3" s="1"/>
  <c r="U18" i="3" s="1"/>
  <c r="V18" i="3" s="1"/>
  <c r="F18" i="3"/>
  <c r="L18" i="3"/>
  <c r="H18" i="3" s="1"/>
  <c r="E23" i="2"/>
  <c r="N23" i="2" s="1" a="1"/>
  <c r="N23" i="2" s="1"/>
  <c r="T23" i="2" s="1"/>
  <c r="O11" i="5" l="1"/>
  <c r="T11" i="5"/>
  <c r="A30" i="5"/>
  <c r="B29" i="5"/>
  <c r="C23" i="2"/>
  <c r="G23" i="2" s="1"/>
  <c r="D24" i="2" s="1"/>
  <c r="U23" i="2"/>
  <c r="V23" i="2" s="1"/>
  <c r="D25" i="3"/>
  <c r="M25" i="3" s="1" a="1"/>
  <c r="M25" i="3" s="1"/>
  <c r="A40" i="2"/>
  <c r="B39" i="2"/>
  <c r="O18" i="3"/>
  <c r="P18" i="3" s="1"/>
  <c r="Q18" i="3" s="1"/>
  <c r="R18" i="3" s="1" a="1"/>
  <c r="R18" i="3" s="1"/>
  <c r="E19" i="3" s="1"/>
  <c r="L19" i="3" s="1"/>
  <c r="H19" i="3" s="1"/>
  <c r="A34" i="3"/>
  <c r="B33" i="3"/>
  <c r="F23" i="2"/>
  <c r="L23" i="2"/>
  <c r="O23" i="2" s="1"/>
  <c r="K25" i="3" l="1"/>
  <c r="G25" i="3" s="1"/>
  <c r="C11" i="5"/>
  <c r="G11" i="5" s="1"/>
  <c r="U11" i="5"/>
  <c r="V11" i="5" s="1"/>
  <c r="M24" i="2" a="1"/>
  <c r="M24" i="2" s="1"/>
  <c r="S24" i="2" s="1"/>
  <c r="K24" i="2"/>
  <c r="A31" i="5"/>
  <c r="B30" i="5"/>
  <c r="A41" i="2"/>
  <c r="B40" i="2"/>
  <c r="D26" i="3"/>
  <c r="M26" i="3" s="1" a="1"/>
  <c r="M26" i="3" s="1"/>
  <c r="F19" i="3"/>
  <c r="N19" i="3" a="1"/>
  <c r="N19" i="3" s="1"/>
  <c r="A35" i="3"/>
  <c r="B34" i="3"/>
  <c r="K26" i="3"/>
  <c r="G26" i="3" s="1"/>
  <c r="P23" i="2"/>
  <c r="Q23" i="2" s="1"/>
  <c r="R23" i="2" s="1" a="1"/>
  <c r="R23" i="2" s="1"/>
  <c r="O19" i="3" l="1"/>
  <c r="P19" i="3" s="1"/>
  <c r="Q19" i="3" s="1"/>
  <c r="R19" i="3" s="1" a="1"/>
  <c r="R19" i="3" s="1"/>
  <c r="E20" i="3" s="1"/>
  <c r="F20" i="3" s="1"/>
  <c r="T19" i="3"/>
  <c r="U19" i="3" s="1"/>
  <c r="V19" i="3" s="1"/>
  <c r="P11" i="5"/>
  <c r="Q11" i="5" s="1"/>
  <c r="D12" i="5"/>
  <c r="A32" i="5"/>
  <c r="B31" i="5"/>
  <c r="D27" i="3"/>
  <c r="K27" i="3" s="1"/>
  <c r="G27" i="3" s="1"/>
  <c r="A42" i="2"/>
  <c r="B41" i="2"/>
  <c r="B35" i="3"/>
  <c r="A36" i="3"/>
  <c r="H23" i="2"/>
  <c r="L20" i="3" l="1"/>
  <c r="H20" i="3" s="1"/>
  <c r="M27" i="3" a="1"/>
  <c r="M27" i="3" s="1"/>
  <c r="N20" i="3" a="1"/>
  <c r="N20" i="3" s="1"/>
  <c r="T20" i="3" s="1"/>
  <c r="U20" i="3" s="1"/>
  <c r="V20" i="3" s="1"/>
  <c r="H11" i="5"/>
  <c r="R11" i="5" a="1"/>
  <c r="R11" i="5" s="1"/>
  <c r="M12" i="5" a="1"/>
  <c r="M12" i="5" s="1"/>
  <c r="K12" i="5"/>
  <c r="A33" i="5"/>
  <c r="B32" i="5"/>
  <c r="D28" i="3"/>
  <c r="A43" i="2"/>
  <c r="B42" i="2"/>
  <c r="A37" i="3"/>
  <c r="B36" i="3"/>
  <c r="K28" i="3"/>
  <c r="G28" i="3" s="1"/>
  <c r="M28" i="3" a="1"/>
  <c r="M28" i="3" s="1"/>
  <c r="E24" i="2"/>
  <c r="N24" i="2" s="1" a="1"/>
  <c r="N24" i="2" s="1"/>
  <c r="T24" i="2" s="1"/>
  <c r="C24" i="2" s="1"/>
  <c r="O20" i="3" l="1"/>
  <c r="P20" i="3" s="1"/>
  <c r="Q20" i="3" s="1"/>
  <c r="R20" i="3" s="1" a="1"/>
  <c r="R20" i="3" s="1"/>
  <c r="E21" i="3" s="1"/>
  <c r="L21" i="3" s="1"/>
  <c r="H21" i="3" s="1"/>
  <c r="E12" i="5"/>
  <c r="L12" i="5" s="1"/>
  <c r="A34" i="5"/>
  <c r="B33" i="5"/>
  <c r="U24" i="2"/>
  <c r="V24" i="2" s="1"/>
  <c r="G24" i="2"/>
  <c r="D25" i="2" s="1"/>
  <c r="D29" i="3"/>
  <c r="K29" i="3" s="1"/>
  <c r="G29" i="3" s="1"/>
  <c r="A44" i="2"/>
  <c r="B43" i="2"/>
  <c r="N21" i="3" a="1"/>
  <c r="N21" i="3" s="1"/>
  <c r="B37" i="3"/>
  <c r="A38" i="3"/>
  <c r="F24" i="2"/>
  <c r="L24" i="2"/>
  <c r="O24" i="2" s="1"/>
  <c r="M29" i="3" l="1" a="1"/>
  <c r="M29" i="3" s="1"/>
  <c r="F21" i="3"/>
  <c r="O21" i="3"/>
  <c r="P21" i="3" s="1"/>
  <c r="Q21" i="3" s="1"/>
  <c r="R21" i="3" s="1" a="1"/>
  <c r="R21" i="3" s="1"/>
  <c r="E22" i="3" s="1"/>
  <c r="N22" i="3" s="1" a="1"/>
  <c r="N22" i="3" s="1"/>
  <c r="T22" i="3" s="1"/>
  <c r="U22" i="3" s="1"/>
  <c r="T21" i="3"/>
  <c r="U21" i="3" s="1"/>
  <c r="V21" i="3" s="1"/>
  <c r="N12" i="5" a="1"/>
  <c r="N12" i="5" s="1"/>
  <c r="F12" i="5"/>
  <c r="A35" i="5"/>
  <c r="B34" i="5"/>
  <c r="S29" i="2"/>
  <c r="M25" i="2" a="1"/>
  <c r="M25" i="2" s="1"/>
  <c r="S25" i="2" s="1"/>
  <c r="K25" i="2"/>
  <c r="D30" i="3"/>
  <c r="M30" i="3" s="1" a="1"/>
  <c r="M30" i="3" s="1"/>
  <c r="A45" i="2"/>
  <c r="B44" i="2"/>
  <c r="A39" i="3"/>
  <c r="B38" i="3"/>
  <c r="P24" i="2"/>
  <c r="Q24" i="2" s="1"/>
  <c r="R24" i="2" s="1" a="1"/>
  <c r="R24" i="2" s="1"/>
  <c r="K30" i="3" l="1"/>
  <c r="G30" i="3" s="1"/>
  <c r="F22" i="3"/>
  <c r="L22" i="3"/>
  <c r="H22" i="3" s="1"/>
  <c r="V22" i="3"/>
  <c r="O12" i="5"/>
  <c r="T12" i="5"/>
  <c r="A36" i="5"/>
  <c r="B35" i="5"/>
  <c r="A46" i="2"/>
  <c r="B45" i="2"/>
  <c r="O22" i="3"/>
  <c r="P22" i="3" s="1"/>
  <c r="Q22" i="3" s="1"/>
  <c r="R22" i="3" s="1" a="1"/>
  <c r="R22" i="3" s="1"/>
  <c r="E23" i="3" s="1"/>
  <c r="F23" i="3" s="1"/>
  <c r="D31" i="3"/>
  <c r="K31" i="3" s="1"/>
  <c r="G31" i="3" s="1"/>
  <c r="A40" i="3"/>
  <c r="B39" i="3"/>
  <c r="M31" i="3" a="1"/>
  <c r="M31" i="3" s="1"/>
  <c r="H24" i="2"/>
  <c r="C12" i="5" l="1"/>
  <c r="G12" i="5" s="1"/>
  <c r="U12" i="5"/>
  <c r="V12" i="5" s="1"/>
  <c r="A37" i="5"/>
  <c r="B36" i="5"/>
  <c r="D32" i="3"/>
  <c r="K32" i="3" s="1"/>
  <c r="G32" i="3" s="1"/>
  <c r="A47" i="2"/>
  <c r="B46" i="2"/>
  <c r="L23" i="3"/>
  <c r="H23" i="3" s="1"/>
  <c r="N23" i="3" a="1"/>
  <c r="N23" i="3" s="1"/>
  <c r="T23" i="3" s="1"/>
  <c r="U23" i="3" s="1"/>
  <c r="V23" i="3" s="1"/>
  <c r="A41" i="3"/>
  <c r="B40" i="3"/>
  <c r="E25" i="2"/>
  <c r="M32" i="3" l="1" a="1"/>
  <c r="M32" i="3" s="1"/>
  <c r="D33" i="3" s="1"/>
  <c r="K33" i="3" s="1"/>
  <c r="G33" i="3" s="1"/>
  <c r="O23" i="3"/>
  <c r="P23" i="3" s="1"/>
  <c r="Q23" i="3" s="1"/>
  <c r="R23" i="3" s="1" a="1"/>
  <c r="R23" i="3" s="1"/>
  <c r="E24" i="3" s="1"/>
  <c r="N24" i="3" s="1" a="1"/>
  <c r="N24" i="3" s="1"/>
  <c r="T24" i="3" s="1"/>
  <c r="U24" i="3" s="1"/>
  <c r="V24" i="3" s="1"/>
  <c r="D13" i="5"/>
  <c r="P12" i="5"/>
  <c r="Q12" i="5" s="1"/>
  <c r="A38" i="5"/>
  <c r="B37" i="5"/>
  <c r="A48" i="2"/>
  <c r="B47" i="2"/>
  <c r="B41" i="3"/>
  <c r="A42" i="3"/>
  <c r="L25" i="2"/>
  <c r="N25" i="2" a="1"/>
  <c r="N25" i="2" s="1"/>
  <c r="T25" i="2" s="1"/>
  <c r="C25" i="2" s="1"/>
  <c r="F25" i="2"/>
  <c r="F24" i="3" l="1"/>
  <c r="L24" i="3"/>
  <c r="H24" i="3" s="1"/>
  <c r="R12" i="5" a="1"/>
  <c r="R12" i="5" s="1"/>
  <c r="H12" i="5"/>
  <c r="M13" i="5" a="1"/>
  <c r="M13" i="5" s="1"/>
  <c r="K13" i="5"/>
  <c r="A39" i="5"/>
  <c r="B38" i="5"/>
  <c r="U25" i="2"/>
  <c r="V25" i="2" s="1"/>
  <c r="G25" i="2"/>
  <c r="D26" i="2" s="1"/>
  <c r="M33" i="3" a="1"/>
  <c r="M33" i="3" s="1"/>
  <c r="D34" i="3" s="1"/>
  <c r="K34" i="3" s="1"/>
  <c r="G34" i="3" s="1"/>
  <c r="A49" i="2"/>
  <c r="B48" i="2"/>
  <c r="O24" i="3"/>
  <c r="P24" i="3" s="1"/>
  <c r="Q24" i="3" s="1"/>
  <c r="R24" i="3" s="1" a="1"/>
  <c r="R24" i="3" s="1"/>
  <c r="E25" i="3" s="1"/>
  <c r="A43" i="3"/>
  <c r="B42" i="3"/>
  <c r="O25" i="2"/>
  <c r="E13" i="5" l="1"/>
  <c r="F13" i="5" s="1"/>
  <c r="L13" i="5"/>
  <c r="A40" i="5"/>
  <c r="B39" i="5"/>
  <c r="P25" i="2"/>
  <c r="Q25" i="2" s="1"/>
  <c r="R25" i="2" s="1" a="1"/>
  <c r="R25" i="2" s="1"/>
  <c r="M26" i="2" a="1"/>
  <c r="M26" i="2" s="1"/>
  <c r="K26" i="2"/>
  <c r="A50" i="2"/>
  <c r="B49" i="2"/>
  <c r="F25" i="3"/>
  <c r="L25" i="3"/>
  <c r="H25" i="3" s="1"/>
  <c r="N25" i="3" a="1"/>
  <c r="N25" i="3" s="1"/>
  <c r="M34" i="3" a="1"/>
  <c r="M34" i="3" s="1"/>
  <c r="D35" i="3" s="1"/>
  <c r="K35" i="3" s="1"/>
  <c r="G35" i="3" s="1"/>
  <c r="A44" i="3"/>
  <c r="B43" i="3"/>
  <c r="N13" i="5" l="1" a="1"/>
  <c r="N13" i="5" s="1"/>
  <c r="T13" i="5" s="1"/>
  <c r="O13" i="5"/>
  <c r="O25" i="3"/>
  <c r="P25" i="3" s="1"/>
  <c r="Q25" i="3" s="1"/>
  <c r="R25" i="3" s="1" a="1"/>
  <c r="R25" i="3" s="1"/>
  <c r="E26" i="3" s="1"/>
  <c r="N26" i="3" s="1" a="1"/>
  <c r="N26" i="3" s="1"/>
  <c r="T26" i="3" s="1"/>
  <c r="U26" i="3" s="1"/>
  <c r="T25" i="3"/>
  <c r="U25" i="3" s="1"/>
  <c r="V25" i="3" s="1"/>
  <c r="C13" i="5"/>
  <c r="G13" i="5" s="1"/>
  <c r="D14" i="5" s="1"/>
  <c r="U13" i="5"/>
  <c r="V13" i="5" s="1"/>
  <c r="A41" i="5"/>
  <c r="B40" i="5"/>
  <c r="H25" i="2"/>
  <c r="E26" i="2" s="1"/>
  <c r="A51" i="2"/>
  <c r="B50" i="2"/>
  <c r="M35" i="3" a="1"/>
  <c r="M35" i="3" s="1"/>
  <c r="D36" i="3" s="1"/>
  <c r="K36" i="3" s="1"/>
  <c r="G36" i="3" s="1"/>
  <c r="B44" i="3"/>
  <c r="A45" i="3"/>
  <c r="P13" i="5" l="1"/>
  <c r="Q13" i="5" s="1"/>
  <c r="L26" i="3"/>
  <c r="H26" i="3" s="1"/>
  <c r="F26" i="3"/>
  <c r="V26" i="3"/>
  <c r="R13" i="5" a="1"/>
  <c r="R13" i="5" s="1"/>
  <c r="H13" i="5"/>
  <c r="K14" i="5"/>
  <c r="M14" i="5" a="1"/>
  <c r="M14" i="5" s="1"/>
  <c r="S14" i="5" s="1"/>
  <c r="A42" i="5"/>
  <c r="B41" i="5"/>
  <c r="A52" i="2"/>
  <c r="B51" i="2"/>
  <c r="O26" i="3"/>
  <c r="P26" i="3" s="1"/>
  <c r="Q26" i="3" s="1"/>
  <c r="R26" i="3" s="1" a="1"/>
  <c r="R26" i="3" s="1"/>
  <c r="E27" i="3" s="1"/>
  <c r="M36" i="3" a="1"/>
  <c r="M36" i="3" s="1"/>
  <c r="D37" i="3" s="1"/>
  <c r="M37" i="3" s="1" a="1"/>
  <c r="M37" i="3" s="1"/>
  <c r="B45" i="3"/>
  <c r="A46" i="3"/>
  <c r="L26" i="2"/>
  <c r="N26" i="2" a="1"/>
  <c r="N26" i="2" s="1"/>
  <c r="T26" i="2" s="1"/>
  <c r="F26" i="2"/>
  <c r="E14" i="5" l="1"/>
  <c r="F14" i="5" s="1"/>
  <c r="A43" i="5"/>
  <c r="B42" i="5"/>
  <c r="C26" i="2"/>
  <c r="G26" i="2" s="1"/>
  <c r="D27" i="2" s="1"/>
  <c r="U26" i="2"/>
  <c r="V26" i="2" s="1"/>
  <c r="O26" i="2"/>
  <c r="A53" i="2"/>
  <c r="B52" i="2"/>
  <c r="L27" i="3"/>
  <c r="H27" i="3" s="1"/>
  <c r="F27" i="3"/>
  <c r="N27" i="3" a="1"/>
  <c r="N27" i="3" s="1"/>
  <c r="K37" i="3"/>
  <c r="G37" i="3" s="1"/>
  <c r="D38" i="3" s="1"/>
  <c r="M38" i="3" s="1" a="1"/>
  <c r="M38" i="3" s="1"/>
  <c r="A47" i="3"/>
  <c r="B46" i="3"/>
  <c r="N14" i="5" l="1" a="1"/>
  <c r="N14" i="5" s="1"/>
  <c r="L14" i="5"/>
  <c r="O27" i="3"/>
  <c r="P27" i="3" s="1"/>
  <c r="Q27" i="3" s="1"/>
  <c r="R27" i="3" s="1" a="1"/>
  <c r="R27" i="3" s="1"/>
  <c r="T27" i="3"/>
  <c r="U27" i="3" s="1"/>
  <c r="V27" i="3" s="1"/>
  <c r="T14" i="5"/>
  <c r="P26" i="2"/>
  <c r="Q26" i="2" s="1"/>
  <c r="R26" i="2" s="1" a="1"/>
  <c r="R26" i="2" s="1"/>
  <c r="A44" i="5"/>
  <c r="B43" i="5"/>
  <c r="M27" i="2" a="1"/>
  <c r="M27" i="2" s="1"/>
  <c r="K27" i="2"/>
  <c r="A54" i="2"/>
  <c r="B53" i="2"/>
  <c r="E28" i="3"/>
  <c r="K38" i="3"/>
  <c r="G38" i="3" s="1"/>
  <c r="D39" i="3" s="1"/>
  <c r="K39" i="3" s="1"/>
  <c r="G39" i="3" s="1"/>
  <c r="A48" i="3"/>
  <c r="B47" i="3"/>
  <c r="O14" i="5" l="1"/>
  <c r="C14" i="5"/>
  <c r="G14" i="5" s="1"/>
  <c r="U14" i="5"/>
  <c r="V14" i="5" s="1"/>
  <c r="H26" i="2"/>
  <c r="E27" i="2" s="1"/>
  <c r="L27" i="2" s="1"/>
  <c r="A45" i="5"/>
  <c r="B44" i="5"/>
  <c r="A55" i="2"/>
  <c r="B54" i="2"/>
  <c r="L28" i="3"/>
  <c r="H28" i="3" s="1"/>
  <c r="F28" i="3"/>
  <c r="N28" i="3" a="1"/>
  <c r="N28" i="3" s="1"/>
  <c r="T28" i="3" s="1"/>
  <c r="U28" i="3" s="1"/>
  <c r="V28" i="3" s="1"/>
  <c r="M39" i="3" a="1"/>
  <c r="M39" i="3" s="1"/>
  <c r="D40" i="3" s="1"/>
  <c r="B48" i="3"/>
  <c r="A49" i="3"/>
  <c r="O28" i="3" l="1"/>
  <c r="P28" i="3" s="1"/>
  <c r="Q28" i="3" s="1"/>
  <c r="R28" i="3" s="1" a="1"/>
  <c r="R28" i="3" s="1"/>
  <c r="E29" i="3" s="1"/>
  <c r="L29" i="3" s="1"/>
  <c r="H29" i="3" s="1"/>
  <c r="P14" i="5"/>
  <c r="Q14" i="5" s="1"/>
  <c r="D15" i="5"/>
  <c r="A46" i="5"/>
  <c r="B45" i="5"/>
  <c r="F27" i="2"/>
  <c r="N27" i="2" a="1"/>
  <c r="N27" i="2" s="1"/>
  <c r="A56" i="2"/>
  <c r="B55" i="2"/>
  <c r="K40" i="3"/>
  <c r="G40" i="3" s="1"/>
  <c r="M40" i="3" a="1"/>
  <c r="M40" i="3" s="1"/>
  <c r="D41" i="3" s="1"/>
  <c r="B49" i="3"/>
  <c r="A50" i="3"/>
  <c r="N29" i="3" l="1" a="1"/>
  <c r="N29" i="3" s="1"/>
  <c r="T29" i="3" s="1"/>
  <c r="U29" i="3" s="1"/>
  <c r="V29" i="3" s="1"/>
  <c r="F29" i="3"/>
  <c r="M15" i="5" a="1"/>
  <c r="M15" i="5" s="1"/>
  <c r="K15" i="5"/>
  <c r="R14" i="5" a="1"/>
  <c r="R14" i="5" s="1"/>
  <c r="H14" i="5"/>
  <c r="A47" i="5"/>
  <c r="B46" i="5"/>
  <c r="O27" i="2"/>
  <c r="T27" i="2"/>
  <c r="A57" i="2"/>
  <c r="B56" i="2"/>
  <c r="M41" i="3" a="1"/>
  <c r="M41" i="3" s="1"/>
  <c r="K41" i="3"/>
  <c r="G41" i="3" s="1"/>
  <c r="A51" i="3"/>
  <c r="B50" i="3"/>
  <c r="O29" i="3" l="1"/>
  <c r="P29" i="3" s="1"/>
  <c r="Q29" i="3" s="1"/>
  <c r="R29" i="3" s="1" a="1"/>
  <c r="R29" i="3" s="1"/>
  <c r="E30" i="3" s="1"/>
  <c r="L30" i="3" s="1"/>
  <c r="H30" i="3" s="1"/>
  <c r="E15" i="5"/>
  <c r="L15" i="5" s="1"/>
  <c r="B47" i="5"/>
  <c r="A48" i="5"/>
  <c r="C27" i="2"/>
  <c r="G27" i="2" s="1"/>
  <c r="D28" i="2" s="1"/>
  <c r="U27" i="2"/>
  <c r="V27" i="2" s="1"/>
  <c r="A58" i="2"/>
  <c r="B57" i="2"/>
  <c r="D42" i="3"/>
  <c r="A52" i="3"/>
  <c r="B51" i="3"/>
  <c r="N30" i="3" l="1" a="1"/>
  <c r="N30" i="3" s="1"/>
  <c r="F30" i="3"/>
  <c r="N15" i="5" a="1"/>
  <c r="N15" i="5" s="1"/>
  <c r="F15" i="5"/>
  <c r="A49" i="5"/>
  <c r="B48" i="5"/>
  <c r="P27" i="2"/>
  <c r="Q27" i="2" s="1"/>
  <c r="R27" i="2" s="1" a="1"/>
  <c r="R27" i="2" s="1"/>
  <c r="M28" i="2" a="1"/>
  <c r="M28" i="2" s="1"/>
  <c r="K28" i="2"/>
  <c r="A59" i="2"/>
  <c r="B58" i="2"/>
  <c r="M42" i="3" a="1"/>
  <c r="M42" i="3" s="1"/>
  <c r="K42" i="3"/>
  <c r="G42" i="3" s="1"/>
  <c r="B52" i="3"/>
  <c r="A53" i="3"/>
  <c r="O30" i="3" l="1"/>
  <c r="P30" i="3" s="1"/>
  <c r="Q30" i="3" s="1"/>
  <c r="R30" i="3" s="1" a="1"/>
  <c r="R30" i="3" s="1"/>
  <c r="E31" i="3" s="1"/>
  <c r="L31" i="3" s="1"/>
  <c r="H31" i="3" s="1"/>
  <c r="T30" i="3"/>
  <c r="U30" i="3" s="1"/>
  <c r="V30" i="3" s="1"/>
  <c r="T15" i="5"/>
  <c r="O15" i="5"/>
  <c r="A50" i="5"/>
  <c r="B49" i="5"/>
  <c r="H27" i="2"/>
  <c r="E28" i="2" s="1"/>
  <c r="S33" i="2"/>
  <c r="A60" i="2"/>
  <c r="B59" i="2"/>
  <c r="D43" i="3"/>
  <c r="K43" i="3" s="1"/>
  <c r="G43" i="3" s="1"/>
  <c r="B53" i="3"/>
  <c r="A54" i="3"/>
  <c r="F31" i="3" l="1"/>
  <c r="N31" i="3" a="1"/>
  <c r="N31" i="3" s="1"/>
  <c r="C15" i="5"/>
  <c r="G15" i="5" s="1"/>
  <c r="U15" i="5"/>
  <c r="V15" i="5" s="1"/>
  <c r="A51" i="5"/>
  <c r="B50" i="5"/>
  <c r="N28" i="2" a="1"/>
  <c r="N28" i="2" s="1"/>
  <c r="L28" i="2"/>
  <c r="F28" i="2"/>
  <c r="A61" i="2"/>
  <c r="B60" i="2"/>
  <c r="M43" i="3" a="1"/>
  <c r="M43" i="3" s="1"/>
  <c r="D44" i="3" s="1"/>
  <c r="B54" i="3"/>
  <c r="A55" i="3"/>
  <c r="O31" i="3" l="1"/>
  <c r="P31" i="3" s="1"/>
  <c r="Q31" i="3" s="1"/>
  <c r="R31" i="3" s="1" a="1"/>
  <c r="R31" i="3" s="1"/>
  <c r="E32" i="3" s="1"/>
  <c r="L32" i="3" s="1"/>
  <c r="H32" i="3" s="1"/>
  <c r="T31" i="3"/>
  <c r="U31" i="3" s="1"/>
  <c r="V31" i="3" s="1"/>
  <c r="P15" i="5"/>
  <c r="Q15" i="5" s="1"/>
  <c r="D16" i="5"/>
  <c r="A52" i="5"/>
  <c r="B51" i="5"/>
  <c r="T28" i="2"/>
  <c r="O28" i="2"/>
  <c r="S34" i="2"/>
  <c r="A62" i="2"/>
  <c r="B61" i="2"/>
  <c r="K44" i="3"/>
  <c r="G44" i="3" s="1"/>
  <c r="M44" i="3" a="1"/>
  <c r="M44" i="3" s="1"/>
  <c r="D45" i="3" s="1"/>
  <c r="K45" i="3" s="1"/>
  <c r="G45" i="3" s="1"/>
  <c r="A56" i="3"/>
  <c r="B55" i="3"/>
  <c r="F32" i="3" l="1"/>
  <c r="N32" i="3" a="1"/>
  <c r="N32" i="3" s="1"/>
  <c r="K16" i="5"/>
  <c r="M16" i="5" a="1"/>
  <c r="M16" i="5" s="1"/>
  <c r="R15" i="5" a="1"/>
  <c r="R15" i="5" s="1"/>
  <c r="H15" i="5"/>
  <c r="A53" i="5"/>
  <c r="B52" i="5"/>
  <c r="C28" i="2"/>
  <c r="G28" i="2" s="1"/>
  <c r="U28" i="2"/>
  <c r="V28" i="2" s="1"/>
  <c r="A63" i="2"/>
  <c r="B62" i="2"/>
  <c r="M45" i="3" a="1"/>
  <c r="M45" i="3" s="1"/>
  <c r="D46" i="3" s="1"/>
  <c r="K46" i="3" s="1"/>
  <c r="G46" i="3" s="1"/>
  <c r="A57" i="3"/>
  <c r="B56" i="3"/>
  <c r="O32" i="3" l="1"/>
  <c r="T32" i="3"/>
  <c r="U32" i="3" s="1"/>
  <c r="V32" i="3" s="1"/>
  <c r="E16" i="5"/>
  <c r="L16" i="5" s="1"/>
  <c r="A54" i="5"/>
  <c r="B53" i="5"/>
  <c r="D29" i="2"/>
  <c r="P28" i="2"/>
  <c r="Q28" i="2" s="1"/>
  <c r="A64" i="2"/>
  <c r="B63" i="2"/>
  <c r="M46" i="3" a="1"/>
  <c r="M46" i="3" s="1"/>
  <c r="D47" i="3" s="1"/>
  <c r="A58" i="3"/>
  <c r="B57" i="3"/>
  <c r="P32" i="3" l="1"/>
  <c r="Q32" i="3" s="1"/>
  <c r="R32" i="3" s="1" a="1"/>
  <c r="R32" i="3" s="1"/>
  <c r="E33" i="3" s="1"/>
  <c r="L33" i="3" s="1"/>
  <c r="H33" i="3" s="1"/>
  <c r="N16" i="5" a="1"/>
  <c r="N16" i="5" s="1"/>
  <c r="F16" i="5"/>
  <c r="A55" i="5"/>
  <c r="B54" i="5"/>
  <c r="R28" i="2" a="1"/>
  <c r="R28" i="2" s="1"/>
  <c r="H28" i="2"/>
  <c r="K29" i="2"/>
  <c r="M29" i="2" a="1"/>
  <c r="M29" i="2" s="1"/>
  <c r="A65" i="2"/>
  <c r="B64" i="2"/>
  <c r="K47" i="3"/>
  <c r="G47" i="3" s="1"/>
  <c r="M47" i="3" a="1"/>
  <c r="M47" i="3" s="1"/>
  <c r="A59" i="3"/>
  <c r="B58" i="3"/>
  <c r="N33" i="3" l="1" a="1"/>
  <c r="N33" i="3" s="1"/>
  <c r="F33" i="3"/>
  <c r="O16" i="5"/>
  <c r="T16" i="5"/>
  <c r="A56" i="5"/>
  <c r="B55" i="5"/>
  <c r="E29" i="2"/>
  <c r="D48" i="3"/>
  <c r="M48" i="3" s="1" a="1"/>
  <c r="M48" i="3" s="1"/>
  <c r="A66" i="2"/>
  <c r="B65" i="2"/>
  <c r="A60" i="3"/>
  <c r="B59" i="3"/>
  <c r="K48" i="3" l="1"/>
  <c r="G48" i="3" s="1"/>
  <c r="T33" i="3"/>
  <c r="U33" i="3" s="1"/>
  <c r="V33" i="3" s="1"/>
  <c r="O33" i="3"/>
  <c r="P33" i="3" s="1"/>
  <c r="Q33" i="3" s="1"/>
  <c r="R33" i="3" s="1" a="1"/>
  <c r="R33" i="3" s="1"/>
  <c r="E34" i="3" s="1"/>
  <c r="L34" i="3" s="1"/>
  <c r="H34" i="3" s="1"/>
  <c r="C16" i="5"/>
  <c r="G16" i="5" s="1"/>
  <c r="U16" i="5"/>
  <c r="V16" i="5" s="1"/>
  <c r="A57" i="5"/>
  <c r="B56" i="5"/>
  <c r="L29" i="2"/>
  <c r="N29" i="2" a="1"/>
  <c r="N29" i="2" s="1"/>
  <c r="F29" i="2"/>
  <c r="A67" i="2"/>
  <c r="B66" i="2"/>
  <c r="D49" i="3"/>
  <c r="A61" i="3"/>
  <c r="B60" i="3"/>
  <c r="N34" i="3" l="1" a="1"/>
  <c r="N34" i="3" s="1"/>
  <c r="F34" i="3"/>
  <c r="P16" i="5"/>
  <c r="Q16" i="5" s="1"/>
  <c r="D17" i="5"/>
  <c r="A58" i="5"/>
  <c r="B57" i="5"/>
  <c r="T29" i="2"/>
  <c r="O29" i="2"/>
  <c r="S35" i="2"/>
  <c r="A68" i="2"/>
  <c r="B67" i="2"/>
  <c r="K49" i="3"/>
  <c r="G49" i="3" s="1"/>
  <c r="M49" i="3" a="1"/>
  <c r="M49" i="3" s="1"/>
  <c r="D50" i="3" s="1"/>
  <c r="A62" i="3"/>
  <c r="B61" i="3"/>
  <c r="O34" i="3" l="1"/>
  <c r="T34" i="3"/>
  <c r="U34" i="3" s="1"/>
  <c r="V34" i="3" s="1"/>
  <c r="K17" i="5"/>
  <c r="M17" i="5" a="1"/>
  <c r="M17" i="5" s="1"/>
  <c r="H16" i="5"/>
  <c r="R16" i="5" a="1"/>
  <c r="R16" i="5" s="1"/>
  <c r="A59" i="5"/>
  <c r="B58" i="5"/>
  <c r="C29" i="2"/>
  <c r="G29" i="2" s="1"/>
  <c r="D30" i="2" s="1"/>
  <c r="U29" i="2"/>
  <c r="V29" i="2" s="1"/>
  <c r="A69" i="2"/>
  <c r="B68" i="2"/>
  <c r="K50" i="3"/>
  <c r="G50" i="3" s="1"/>
  <c r="M50" i="3" a="1"/>
  <c r="M50" i="3" s="1"/>
  <c r="D51" i="3" s="1"/>
  <c r="B62" i="3"/>
  <c r="A63" i="3"/>
  <c r="P34" i="3" l="1"/>
  <c r="Q34" i="3" s="1"/>
  <c r="R34" i="3" s="1" a="1"/>
  <c r="R34" i="3" s="1"/>
  <c r="E35" i="3" s="1"/>
  <c r="L35" i="3" s="1"/>
  <c r="H35" i="3" s="1"/>
  <c r="E17" i="5"/>
  <c r="L17" i="5" s="1"/>
  <c r="A60" i="5"/>
  <c r="B59" i="5"/>
  <c r="K30" i="2"/>
  <c r="M30" i="2" a="1"/>
  <c r="M30" i="2" s="1"/>
  <c r="S30" i="2" s="1"/>
  <c r="P29" i="2"/>
  <c r="Q29" i="2" s="1"/>
  <c r="S36" i="2"/>
  <c r="A70" i="2"/>
  <c r="B69" i="2"/>
  <c r="M51" i="3" a="1"/>
  <c r="M51" i="3" s="1"/>
  <c r="K51" i="3"/>
  <c r="G51" i="3" s="1"/>
  <c r="B63" i="3"/>
  <c r="A64" i="3"/>
  <c r="F35" i="3" l="1"/>
  <c r="N35" i="3" a="1"/>
  <c r="N35" i="3" s="1"/>
  <c r="N17" i="5" a="1"/>
  <c r="N17" i="5" s="1"/>
  <c r="F17" i="5"/>
  <c r="A61" i="5"/>
  <c r="B60" i="5"/>
  <c r="R29" i="2" a="1"/>
  <c r="R29" i="2" s="1"/>
  <c r="H29" i="2"/>
  <c r="D52" i="3"/>
  <c r="K52" i="3" s="1"/>
  <c r="G52" i="3" s="1"/>
  <c r="A71" i="2"/>
  <c r="B70" i="2"/>
  <c r="M52" i="3" a="1"/>
  <c r="M52" i="3" s="1"/>
  <c r="B64" i="3"/>
  <c r="A65" i="3"/>
  <c r="T35" i="3" l="1"/>
  <c r="U35" i="3" s="1"/>
  <c r="V35" i="3" s="1"/>
  <c r="O35" i="3"/>
  <c r="P35" i="3" s="1"/>
  <c r="Q35" i="3" s="1"/>
  <c r="R35" i="3" s="1" a="1"/>
  <c r="R35" i="3" s="1"/>
  <c r="E36" i="3" s="1"/>
  <c r="L36" i="3" s="1"/>
  <c r="H36" i="3" s="1"/>
  <c r="O17" i="5"/>
  <c r="T17" i="5"/>
  <c r="A62" i="5"/>
  <c r="B61" i="5"/>
  <c r="E30" i="2"/>
  <c r="D53" i="3"/>
  <c r="M53" i="3" s="1" a="1"/>
  <c r="M53" i="3" s="1"/>
  <c r="A72" i="2"/>
  <c r="B71" i="2"/>
  <c r="A66" i="3"/>
  <c r="B65" i="3"/>
  <c r="F36" i="3" l="1"/>
  <c r="N36" i="3" a="1"/>
  <c r="N36" i="3" s="1"/>
  <c r="C17" i="5"/>
  <c r="G17" i="5" s="1"/>
  <c r="U17" i="5"/>
  <c r="V17" i="5" s="1"/>
  <c r="A63" i="5"/>
  <c r="B62" i="5"/>
  <c r="N30" i="2" a="1"/>
  <c r="N30" i="2" s="1"/>
  <c r="T30" i="2" s="1"/>
  <c r="L30" i="2"/>
  <c r="F30" i="2"/>
  <c r="K53" i="3"/>
  <c r="G53" i="3" s="1"/>
  <c r="D54" i="3" s="1"/>
  <c r="A73" i="2"/>
  <c r="B72" i="2"/>
  <c r="A67" i="3"/>
  <c r="B66" i="3"/>
  <c r="O36" i="3" l="1"/>
  <c r="T36" i="3"/>
  <c r="U36" i="3" s="1"/>
  <c r="V36" i="3" s="1"/>
  <c r="P17" i="5"/>
  <c r="Q17" i="5" s="1"/>
  <c r="D18" i="5"/>
  <c r="A64" i="5"/>
  <c r="B63" i="5"/>
  <c r="O30" i="2"/>
  <c r="C30" i="2"/>
  <c r="G30" i="2" s="1"/>
  <c r="U30" i="2"/>
  <c r="V30" i="2" s="1"/>
  <c r="M54" i="3" a="1"/>
  <c r="M54" i="3" s="1"/>
  <c r="K54" i="3"/>
  <c r="G54" i="3" s="1"/>
  <c r="A74" i="2"/>
  <c r="B73" i="2"/>
  <c r="B67" i="3"/>
  <c r="A68" i="3"/>
  <c r="L32" i="2"/>
  <c r="P36" i="3" l="1"/>
  <c r="Q36" i="3" s="1"/>
  <c r="R36" i="3" s="1" a="1"/>
  <c r="R36" i="3" s="1"/>
  <c r="E37" i="3" s="1"/>
  <c r="L37" i="3" s="1"/>
  <c r="H37" i="3" s="1"/>
  <c r="K18" i="5"/>
  <c r="M18" i="5" a="1"/>
  <c r="M18" i="5" s="1"/>
  <c r="R17" i="5" a="1"/>
  <c r="R17" i="5" s="1"/>
  <c r="H17" i="5"/>
  <c r="A65" i="5"/>
  <c r="B64" i="5"/>
  <c r="D31" i="2"/>
  <c r="P30" i="2"/>
  <c r="Q30" i="2" s="1"/>
  <c r="D55" i="3"/>
  <c r="A75" i="2"/>
  <c r="B74" i="2"/>
  <c r="A69" i="3"/>
  <c r="B68" i="3"/>
  <c r="N37" i="3" l="1" a="1"/>
  <c r="N37" i="3" s="1"/>
  <c r="F37" i="3"/>
  <c r="E18" i="5"/>
  <c r="L18" i="5" s="1"/>
  <c r="K31" i="2"/>
  <c r="M31" i="2" a="1"/>
  <c r="M31" i="2" s="1"/>
  <c r="S31" i="2" s="1"/>
  <c r="A66" i="5"/>
  <c r="B65" i="5"/>
  <c r="R30" i="2" a="1"/>
  <c r="R30" i="2" s="1"/>
  <c r="H30" i="2"/>
  <c r="K55" i="3"/>
  <c r="G55" i="3" s="1"/>
  <c r="M55" i="3" a="1"/>
  <c r="M55" i="3" s="1"/>
  <c r="A76" i="2"/>
  <c r="B75" i="2"/>
  <c r="A70" i="3"/>
  <c r="B69" i="3"/>
  <c r="T37" i="3" l="1"/>
  <c r="U37" i="3" s="1"/>
  <c r="V37" i="3" s="1"/>
  <c r="O37" i="3"/>
  <c r="N18" i="5" a="1"/>
  <c r="N18" i="5" s="1"/>
  <c r="F18" i="5"/>
  <c r="A67" i="5"/>
  <c r="B66" i="5"/>
  <c r="E31" i="2"/>
  <c r="L31" i="2" s="1"/>
  <c r="D56" i="3"/>
  <c r="K56" i="3" s="1"/>
  <c r="G56" i="3" s="1"/>
  <c r="A77" i="2"/>
  <c r="B76" i="2"/>
  <c r="A71" i="3"/>
  <c r="B70" i="3"/>
  <c r="P37" i="3" l="1"/>
  <c r="Q37" i="3" s="1"/>
  <c r="R37" i="3" s="1" a="1"/>
  <c r="R37" i="3" s="1"/>
  <c r="E38" i="3" s="1"/>
  <c r="L38" i="3" s="1"/>
  <c r="H38" i="3" s="1"/>
  <c r="T18" i="5"/>
  <c r="O18" i="5"/>
  <c r="A68" i="5"/>
  <c r="B67" i="5"/>
  <c r="N31" i="2" a="1"/>
  <c r="N31" i="2" s="1"/>
  <c r="F31" i="2"/>
  <c r="M56" i="3" a="1"/>
  <c r="M56" i="3" s="1"/>
  <c r="D57" i="3" s="1"/>
  <c r="M57" i="3" s="1" a="1"/>
  <c r="M57" i="3" s="1"/>
  <c r="A78" i="2"/>
  <c r="B77" i="2"/>
  <c r="B71" i="3"/>
  <c r="A72" i="3"/>
  <c r="F38" i="3" l="1"/>
  <c r="N38" i="3" a="1"/>
  <c r="N38" i="3" s="1"/>
  <c r="C18" i="5"/>
  <c r="G18" i="5" s="1"/>
  <c r="U18" i="5"/>
  <c r="V18" i="5" s="1"/>
  <c r="A69" i="5"/>
  <c r="B68" i="5"/>
  <c r="T31" i="2"/>
  <c r="O31" i="2"/>
  <c r="K57" i="3"/>
  <c r="G57" i="3" s="1"/>
  <c r="D58" i="3" s="1"/>
  <c r="A79" i="2"/>
  <c r="B78" i="2"/>
  <c r="A73" i="3"/>
  <c r="B72" i="3"/>
  <c r="T38" i="3" l="1"/>
  <c r="U38" i="3" s="1"/>
  <c r="V38" i="3" s="1"/>
  <c r="O38" i="3"/>
  <c r="P38" i="3" s="1"/>
  <c r="Q38" i="3" s="1"/>
  <c r="R38" i="3" s="1" a="1"/>
  <c r="R38" i="3" s="1"/>
  <c r="E39" i="3" s="1"/>
  <c r="L39" i="3" s="1"/>
  <c r="H39" i="3" s="1"/>
  <c r="P18" i="5"/>
  <c r="Q18" i="5" s="1"/>
  <c r="D19" i="5"/>
  <c r="A70" i="5"/>
  <c r="B69" i="5"/>
  <c r="C31" i="2"/>
  <c r="G31" i="2" s="1"/>
  <c r="U31" i="2"/>
  <c r="V31" i="2" s="1"/>
  <c r="M58" i="3" a="1"/>
  <c r="M58" i="3" s="1"/>
  <c r="K58" i="3"/>
  <c r="G58" i="3" s="1"/>
  <c r="A80" i="2"/>
  <c r="B79" i="2"/>
  <c r="A74" i="3"/>
  <c r="B73" i="3"/>
  <c r="N39" i="3" l="1" a="1"/>
  <c r="N39" i="3" s="1"/>
  <c r="F39" i="3"/>
  <c r="M19" i="5" a="1"/>
  <c r="M19" i="5" s="1"/>
  <c r="K19" i="5"/>
  <c r="R18" i="5" a="1"/>
  <c r="R18" i="5" s="1"/>
  <c r="H18" i="5"/>
  <c r="A71" i="5"/>
  <c r="B70" i="5"/>
  <c r="D32" i="2"/>
  <c r="K32" i="2" s="1"/>
  <c r="P31" i="2"/>
  <c r="Q31" i="2" s="1"/>
  <c r="D59" i="3"/>
  <c r="M59" i="3" s="1" a="1"/>
  <c r="M59" i="3" s="1"/>
  <c r="K59" i="3"/>
  <c r="G59" i="3" s="1"/>
  <c r="A81" i="2"/>
  <c r="B80" i="2"/>
  <c r="A75" i="3"/>
  <c r="B74" i="3"/>
  <c r="O39" i="3" l="1"/>
  <c r="T39" i="3"/>
  <c r="U39" i="3" s="1"/>
  <c r="V39" i="3" s="1"/>
  <c r="E19" i="5"/>
  <c r="L19" i="5" s="1"/>
  <c r="A72" i="5"/>
  <c r="B71" i="5"/>
  <c r="R31" i="2" a="1"/>
  <c r="R31" i="2" s="1"/>
  <c r="H31" i="2"/>
  <c r="M32" i="2" a="1"/>
  <c r="M32" i="2" s="1"/>
  <c r="D60" i="3"/>
  <c r="M60" i="3" s="1" a="1"/>
  <c r="M60" i="3" s="1"/>
  <c r="A82" i="2"/>
  <c r="B81" i="2"/>
  <c r="B75" i="3"/>
  <c r="A76" i="3"/>
  <c r="P39" i="3" l="1"/>
  <c r="Q39" i="3" s="1"/>
  <c r="R39" i="3" s="1" a="1"/>
  <c r="R39" i="3" s="1"/>
  <c r="E40" i="3" s="1"/>
  <c r="L40" i="3" s="1"/>
  <c r="H40" i="3" s="1"/>
  <c r="N19" i="5" a="1"/>
  <c r="N19" i="5" s="1"/>
  <c r="F19" i="5"/>
  <c r="A73" i="5"/>
  <c r="B72" i="5"/>
  <c r="E32" i="2"/>
  <c r="F32" i="2" s="1"/>
  <c r="S32" i="2"/>
  <c r="K60" i="3"/>
  <c r="G60" i="3" s="1"/>
  <c r="D61" i="3" s="1"/>
  <c r="K61" i="3" s="1"/>
  <c r="G61" i="3" s="1"/>
  <c r="A83" i="2"/>
  <c r="B82" i="2"/>
  <c r="B76" i="3"/>
  <c r="A77" i="3"/>
  <c r="N40" i="3" l="1" a="1"/>
  <c r="N40" i="3" s="1"/>
  <c r="F40" i="3"/>
  <c r="O19" i="5"/>
  <c r="T19" i="5"/>
  <c r="A74" i="5"/>
  <c r="B73" i="5"/>
  <c r="N32" i="2" a="1"/>
  <c r="N32" i="2" s="1"/>
  <c r="T32" i="2" s="1"/>
  <c r="C32" i="2" s="1"/>
  <c r="G32" i="2" s="1"/>
  <c r="D33" i="2" s="1"/>
  <c r="M61" i="3" a="1"/>
  <c r="M61" i="3" s="1"/>
  <c r="D62" i="3" s="1"/>
  <c r="K62" i="3" s="1"/>
  <c r="G62" i="3" s="1"/>
  <c r="A84" i="2"/>
  <c r="B83" i="2"/>
  <c r="A78" i="3"/>
  <c r="B77" i="3"/>
  <c r="T40" i="3" l="1"/>
  <c r="U40" i="3" s="1"/>
  <c r="V40" i="3" s="1"/>
  <c r="O40" i="3"/>
  <c r="C19" i="5"/>
  <c r="G19" i="5" s="1"/>
  <c r="U19" i="5"/>
  <c r="V19" i="5" s="1"/>
  <c r="A75" i="5"/>
  <c r="B74" i="5"/>
  <c r="U32" i="2"/>
  <c r="V32" i="2" s="1"/>
  <c r="O32" i="2"/>
  <c r="P32" i="2" s="1"/>
  <c r="Q32" i="2" s="1"/>
  <c r="R32" i="2" s="1" a="1"/>
  <c r="R32" i="2" s="1"/>
  <c r="M33" i="2" a="1"/>
  <c r="M33" i="2" s="1"/>
  <c r="K33" i="2"/>
  <c r="M62" i="3" a="1"/>
  <c r="M62" i="3" s="1"/>
  <c r="D63" i="3" s="1"/>
  <c r="K63" i="3" s="1"/>
  <c r="G63" i="3" s="1"/>
  <c r="A85" i="2"/>
  <c r="B84" i="2"/>
  <c r="B78" i="3"/>
  <c r="A79" i="3"/>
  <c r="P40" i="3" l="1"/>
  <c r="Q40" i="3" s="1"/>
  <c r="R40" i="3" s="1" a="1"/>
  <c r="R40" i="3" s="1"/>
  <c r="E41" i="3" s="1"/>
  <c r="L41" i="3" s="1"/>
  <c r="H41" i="3" s="1"/>
  <c r="P19" i="5"/>
  <c r="Q19" i="5" s="1"/>
  <c r="D20" i="5"/>
  <c r="H32" i="2"/>
  <c r="E33" i="2" s="1"/>
  <c r="N33" i="2" s="1" a="1"/>
  <c r="N33" i="2" s="1"/>
  <c r="T33" i="2" s="1"/>
  <c r="A76" i="5"/>
  <c r="B75" i="5"/>
  <c r="M63" i="3" a="1"/>
  <c r="M63" i="3" s="1"/>
  <c r="D64" i="3" s="1"/>
  <c r="M64" i="3" s="1" a="1"/>
  <c r="M64" i="3" s="1"/>
  <c r="A86" i="2"/>
  <c r="B85" i="2"/>
  <c r="B79" i="3"/>
  <c r="A80" i="3"/>
  <c r="N41" i="3" l="1" a="1"/>
  <c r="N41" i="3" s="1"/>
  <c r="F41" i="3"/>
  <c r="K20" i="5"/>
  <c r="M20" i="5" a="1"/>
  <c r="M20" i="5" s="1"/>
  <c r="H19" i="5"/>
  <c r="R19" i="5" a="1"/>
  <c r="R19" i="5" s="1"/>
  <c r="B76" i="5"/>
  <c r="A77" i="5"/>
  <c r="F33" i="2"/>
  <c r="L33" i="2"/>
  <c r="O33" i="2" s="1"/>
  <c r="C33" i="2"/>
  <c r="G33" i="2" s="1"/>
  <c r="U33" i="2"/>
  <c r="V33" i="2" s="1"/>
  <c r="S40" i="2"/>
  <c r="K64" i="3"/>
  <c r="G64" i="3" s="1"/>
  <c r="D65" i="3" s="1"/>
  <c r="M65" i="3" s="1" a="1"/>
  <c r="M65" i="3" s="1"/>
  <c r="A87" i="2"/>
  <c r="B86" i="2"/>
  <c r="B80" i="3"/>
  <c r="A81" i="3"/>
  <c r="T41" i="3" l="1"/>
  <c r="U41" i="3" s="1"/>
  <c r="V41" i="3" s="1"/>
  <c r="O41" i="3"/>
  <c r="E20" i="5"/>
  <c r="L20" i="5" s="1"/>
  <c r="A78" i="5"/>
  <c r="B77" i="5"/>
  <c r="D34" i="2"/>
  <c r="P33" i="2"/>
  <c r="Q33" i="2" s="1"/>
  <c r="K65" i="3"/>
  <c r="G65" i="3" s="1"/>
  <c r="D66" i="3" s="1"/>
  <c r="A88" i="2"/>
  <c r="B87" i="2"/>
  <c r="B81" i="3"/>
  <c r="A82" i="3"/>
  <c r="P41" i="3" l="1"/>
  <c r="Q41" i="3" s="1"/>
  <c r="R41" i="3" s="1" a="1"/>
  <c r="R41" i="3" s="1"/>
  <c r="E42" i="3" s="1"/>
  <c r="L42" i="3" s="1"/>
  <c r="H42" i="3" s="1"/>
  <c r="N20" i="5" a="1"/>
  <c r="N20" i="5" s="1"/>
  <c r="F20" i="5"/>
  <c r="A79" i="5"/>
  <c r="B78" i="5"/>
  <c r="R33" i="2" a="1"/>
  <c r="R33" i="2" s="1"/>
  <c r="H33" i="2"/>
  <c r="K34" i="2"/>
  <c r="M34" i="2" a="1"/>
  <c r="M34" i="2" s="1"/>
  <c r="S41" i="2"/>
  <c r="K66" i="3"/>
  <c r="G66" i="3" s="1"/>
  <c r="M66" i="3" a="1"/>
  <c r="M66" i="3" s="1"/>
  <c r="D67" i="3" s="1"/>
  <c r="A89" i="2"/>
  <c r="B88" i="2"/>
  <c r="A83" i="3"/>
  <c r="B82" i="3"/>
  <c r="F42" i="3" l="1"/>
  <c r="N42" i="3" a="1"/>
  <c r="N42" i="3" s="1"/>
  <c r="O20" i="5"/>
  <c r="T20" i="5"/>
  <c r="A80" i="5"/>
  <c r="B79" i="5"/>
  <c r="E34" i="2"/>
  <c r="K67" i="3"/>
  <c r="G67" i="3" s="1"/>
  <c r="M67" i="3" a="1"/>
  <c r="M67" i="3" s="1"/>
  <c r="A90" i="2"/>
  <c r="B89" i="2"/>
  <c r="A84" i="3"/>
  <c r="B83" i="3"/>
  <c r="D68" i="3" l="1"/>
  <c r="K68" i="3" s="1"/>
  <c r="G68" i="3" s="1"/>
  <c r="T42" i="3"/>
  <c r="U42" i="3" s="1"/>
  <c r="V42" i="3" s="1"/>
  <c r="O42" i="3"/>
  <c r="P42" i="3" s="1"/>
  <c r="Q42" i="3" s="1"/>
  <c r="R42" i="3" s="1" a="1"/>
  <c r="R42" i="3" s="1"/>
  <c r="E43" i="3" s="1"/>
  <c r="L43" i="3" s="1"/>
  <c r="H43" i="3" s="1"/>
  <c r="C20" i="5"/>
  <c r="G20" i="5" s="1"/>
  <c r="D21" i="5" s="1"/>
  <c r="U20" i="5"/>
  <c r="V20" i="5" s="1"/>
  <c r="A81" i="5"/>
  <c r="B80" i="5"/>
  <c r="N34" i="2" a="1"/>
  <c r="N34" i="2" s="1"/>
  <c r="L34" i="2"/>
  <c r="F34" i="2"/>
  <c r="S42" i="2"/>
  <c r="M68" i="3" a="1"/>
  <c r="M68" i="3" s="1"/>
  <c r="D69" i="3" s="1"/>
  <c r="M69" i="3" s="1" a="1"/>
  <c r="M69" i="3" s="1"/>
  <c r="A91" i="2"/>
  <c r="B90" i="2"/>
  <c r="A85" i="3"/>
  <c r="B84" i="3"/>
  <c r="N43" i="3" l="1" a="1"/>
  <c r="N43" i="3" s="1"/>
  <c r="F43" i="3"/>
  <c r="P20" i="5"/>
  <c r="Q20" i="5" s="1"/>
  <c r="K21" i="5"/>
  <c r="M21" i="5" a="1"/>
  <c r="M21" i="5" s="1"/>
  <c r="S21" i="5" s="1"/>
  <c r="A82" i="5"/>
  <c r="B81" i="5"/>
  <c r="T34" i="2"/>
  <c r="O34" i="2"/>
  <c r="S43" i="2"/>
  <c r="K69" i="3"/>
  <c r="G69" i="3" s="1"/>
  <c r="D70" i="3" s="1"/>
  <c r="A92" i="2"/>
  <c r="B91" i="2"/>
  <c r="A86" i="3"/>
  <c r="B85" i="3"/>
  <c r="O43" i="3" l="1"/>
  <c r="P43" i="3" s="1"/>
  <c r="Q43" i="3" s="1"/>
  <c r="R43" i="3" s="1" a="1"/>
  <c r="R43" i="3" s="1"/>
  <c r="E44" i="3" s="1"/>
  <c r="L44" i="3" s="1"/>
  <c r="H44" i="3" s="1"/>
  <c r="T43" i="3"/>
  <c r="U43" i="3" s="1"/>
  <c r="V43" i="3" s="1"/>
  <c r="R20" i="5" a="1"/>
  <c r="R20" i="5" s="1"/>
  <c r="H20" i="5"/>
  <c r="A83" i="5"/>
  <c r="B82" i="5"/>
  <c r="U34" i="2"/>
  <c r="V34" i="2" s="1"/>
  <c r="C34" i="2"/>
  <c r="G34" i="2" s="1"/>
  <c r="D35" i="2" s="1"/>
  <c r="K70" i="3"/>
  <c r="G70" i="3" s="1"/>
  <c r="M70" i="3" a="1"/>
  <c r="M70" i="3" s="1"/>
  <c r="A93" i="2"/>
  <c r="B92" i="2"/>
  <c r="B86" i="3"/>
  <c r="A87" i="3"/>
  <c r="D71" i="3" l="1"/>
  <c r="N44" i="3" a="1"/>
  <c r="N44" i="3" s="1"/>
  <c r="F44" i="3"/>
  <c r="E21" i="5"/>
  <c r="L21" i="5" s="1"/>
  <c r="A84" i="5"/>
  <c r="B83" i="5"/>
  <c r="K35" i="2"/>
  <c r="M35" i="2" a="1"/>
  <c r="M35" i="2" s="1"/>
  <c r="P34" i="2"/>
  <c r="Q34" i="2" s="1"/>
  <c r="M71" i="3" a="1"/>
  <c r="M71" i="3" s="1"/>
  <c r="K71" i="3"/>
  <c r="G71" i="3" s="1"/>
  <c r="A94" i="2"/>
  <c r="B93" i="2"/>
  <c r="A88" i="3"/>
  <c r="B87" i="3"/>
  <c r="O44" i="3" l="1"/>
  <c r="T44" i="3"/>
  <c r="U44" i="3" s="1"/>
  <c r="V44" i="3" s="1"/>
  <c r="N21" i="5" a="1"/>
  <c r="N21" i="5" s="1"/>
  <c r="F21" i="5"/>
  <c r="A85" i="5"/>
  <c r="B84" i="5"/>
  <c r="R34" i="2" a="1"/>
  <c r="R34" i="2" s="1"/>
  <c r="H34" i="2"/>
  <c r="D72" i="3"/>
  <c r="K72" i="3" s="1"/>
  <c r="G72" i="3" s="1"/>
  <c r="M72" i="3" a="1"/>
  <c r="M72" i="3" s="1"/>
  <c r="A95" i="2"/>
  <c r="B94" i="2"/>
  <c r="A89" i="3"/>
  <c r="B88" i="3"/>
  <c r="P44" i="3" l="1"/>
  <c r="Q44" i="3" s="1"/>
  <c r="R44" i="3" s="1" a="1"/>
  <c r="R44" i="3" s="1"/>
  <c r="E45" i="3" s="1"/>
  <c r="L45" i="3" s="1"/>
  <c r="H45" i="3" s="1"/>
  <c r="O21" i="5"/>
  <c r="T21" i="5"/>
  <c r="A86" i="5"/>
  <c r="B85" i="5"/>
  <c r="E35" i="2"/>
  <c r="D73" i="3"/>
  <c r="K73" i="3"/>
  <c r="G73" i="3" s="1"/>
  <c r="M73" i="3" a="1"/>
  <c r="M73" i="3" s="1"/>
  <c r="D74" i="3" s="1"/>
  <c r="K74" i="3" s="1"/>
  <c r="G74" i="3" s="1"/>
  <c r="A96" i="2"/>
  <c r="B95" i="2"/>
  <c r="A90" i="3"/>
  <c r="B89" i="3"/>
  <c r="F45" i="3" l="1"/>
  <c r="N45" i="3" a="1"/>
  <c r="N45" i="3" s="1"/>
  <c r="C21" i="5"/>
  <c r="G21" i="5" s="1"/>
  <c r="U21" i="5"/>
  <c r="V21" i="5" s="1"/>
  <c r="A87" i="5"/>
  <c r="B86" i="5"/>
  <c r="N35" i="2" a="1"/>
  <c r="N35" i="2" s="1"/>
  <c r="T35" i="2" s="1"/>
  <c r="L35" i="2"/>
  <c r="F35" i="2"/>
  <c r="M74" i="3" a="1"/>
  <c r="M74" i="3" s="1"/>
  <c r="D75" i="3" s="1"/>
  <c r="M75" i="3" s="1" a="1"/>
  <c r="M75" i="3" s="1"/>
  <c r="A97" i="2"/>
  <c r="B96" i="2"/>
  <c r="B90" i="3"/>
  <c r="A91" i="3"/>
  <c r="T45" i="3" l="1"/>
  <c r="U45" i="3" s="1"/>
  <c r="V45" i="3" s="1"/>
  <c r="O45" i="3"/>
  <c r="P45" i="3" s="1"/>
  <c r="Q45" i="3" s="1"/>
  <c r="R45" i="3" s="1" a="1"/>
  <c r="R45" i="3" s="1"/>
  <c r="E46" i="3" s="1"/>
  <c r="L46" i="3" s="1"/>
  <c r="H46" i="3" s="1"/>
  <c r="P21" i="5"/>
  <c r="Q21" i="5" s="1"/>
  <c r="D22" i="5"/>
  <c r="A88" i="5"/>
  <c r="B87" i="5"/>
  <c r="O35" i="2"/>
  <c r="C35" i="2"/>
  <c r="G35" i="2" s="1"/>
  <c r="U35" i="2"/>
  <c r="V35" i="2" s="1"/>
  <c r="K75" i="3"/>
  <c r="G75" i="3" s="1"/>
  <c r="D76" i="3" s="1"/>
  <c r="K76" i="3" s="1"/>
  <c r="G76" i="3" s="1"/>
  <c r="A98" i="2"/>
  <c r="B97" i="2"/>
  <c r="B91" i="3"/>
  <c r="A92" i="3"/>
  <c r="M76" i="3" l="1" a="1"/>
  <c r="M76" i="3" s="1"/>
  <c r="N46" i="3" a="1"/>
  <c r="N46" i="3" s="1"/>
  <c r="F46" i="3"/>
  <c r="K22" i="5"/>
  <c r="M22" i="5" a="1"/>
  <c r="M22" i="5" s="1"/>
  <c r="R21" i="5" a="1"/>
  <c r="R21" i="5" s="1"/>
  <c r="H21" i="5"/>
  <c r="A89" i="5"/>
  <c r="B88" i="5"/>
  <c r="D36" i="2"/>
  <c r="P35" i="2"/>
  <c r="Q35" i="2" s="1"/>
  <c r="D77" i="3"/>
  <c r="M77" i="3" s="1" a="1"/>
  <c r="M77" i="3" s="1"/>
  <c r="A99" i="2"/>
  <c r="B98" i="2"/>
  <c r="A93" i="3"/>
  <c r="B92" i="3"/>
  <c r="K77" i="3" l="1"/>
  <c r="G77" i="3" s="1"/>
  <c r="O46" i="3"/>
  <c r="T46" i="3"/>
  <c r="U46" i="3" s="1"/>
  <c r="V46" i="3" s="1"/>
  <c r="E22" i="5"/>
  <c r="L22" i="5" s="1"/>
  <c r="A90" i="5"/>
  <c r="B89" i="5"/>
  <c r="K36" i="2"/>
  <c r="M36" i="2" a="1"/>
  <c r="M36" i="2" s="1"/>
  <c r="R35" i="2" a="1"/>
  <c r="R35" i="2" s="1"/>
  <c r="H35" i="2"/>
  <c r="D78" i="3"/>
  <c r="M78" i="3" s="1" a="1"/>
  <c r="M78" i="3" s="1"/>
  <c r="A100" i="2"/>
  <c r="B99" i="2"/>
  <c r="B93" i="3"/>
  <c r="A94" i="3"/>
  <c r="P46" i="3" l="1"/>
  <c r="Q46" i="3" s="1"/>
  <c r="R46" i="3" s="1" a="1"/>
  <c r="R46" i="3" s="1"/>
  <c r="E47" i="3" s="1"/>
  <c r="L47" i="3" s="1"/>
  <c r="H47" i="3" s="1"/>
  <c r="N22" i="5" a="1"/>
  <c r="N22" i="5" s="1"/>
  <c r="F22" i="5"/>
  <c r="A91" i="5"/>
  <c r="B90" i="5"/>
  <c r="E36" i="2"/>
  <c r="K78" i="3"/>
  <c r="G78" i="3" s="1"/>
  <c r="D79" i="3" s="1"/>
  <c r="K79" i="3" s="1"/>
  <c r="G79" i="3" s="1"/>
  <c r="A101" i="2"/>
  <c r="B100" i="2"/>
  <c r="B94" i="3"/>
  <c r="A95" i="3"/>
  <c r="N47" i="3" l="1" a="1"/>
  <c r="N47" i="3" s="1"/>
  <c r="F47" i="3"/>
  <c r="T22" i="5"/>
  <c r="O22" i="5"/>
  <c r="A92" i="5"/>
  <c r="B91" i="5"/>
  <c r="N36" i="2" a="1"/>
  <c r="N36" i="2" s="1"/>
  <c r="T36" i="2" s="1"/>
  <c r="L36" i="2"/>
  <c r="F36" i="2"/>
  <c r="M79" i="3" a="1"/>
  <c r="M79" i="3" s="1"/>
  <c r="D80" i="3" s="1"/>
  <c r="A102" i="2"/>
  <c r="B101" i="2"/>
  <c r="A96" i="3"/>
  <c r="B95" i="3"/>
  <c r="L39" i="2"/>
  <c r="T47" i="3" l="1"/>
  <c r="U47" i="3" s="1"/>
  <c r="V47" i="3" s="1"/>
  <c r="O47" i="3"/>
  <c r="P47" i="3" s="1"/>
  <c r="Q47" i="3" s="1"/>
  <c r="R47" i="3" s="1" a="1"/>
  <c r="R47" i="3" s="1"/>
  <c r="E48" i="3" s="1"/>
  <c r="L48" i="3" s="1"/>
  <c r="H48" i="3" s="1"/>
  <c r="C22" i="5"/>
  <c r="G22" i="5" s="1"/>
  <c r="U22" i="5"/>
  <c r="V22" i="5" s="1"/>
  <c r="A93" i="5"/>
  <c r="B92" i="5"/>
  <c r="O36" i="2"/>
  <c r="C36" i="2"/>
  <c r="G36" i="2" s="1"/>
  <c r="U36" i="2"/>
  <c r="V36" i="2" s="1"/>
  <c r="M80" i="3" a="1"/>
  <c r="M80" i="3" s="1"/>
  <c r="K80" i="3"/>
  <c r="G80" i="3" s="1"/>
  <c r="A103" i="2"/>
  <c r="B102" i="2"/>
  <c r="A97" i="3"/>
  <c r="B96" i="3"/>
  <c r="N48" i="3" l="1" a="1"/>
  <c r="N48" i="3" s="1"/>
  <c r="F48" i="3"/>
  <c r="P22" i="5"/>
  <c r="Q22" i="5" s="1"/>
  <c r="D23" i="5"/>
  <c r="A94" i="5"/>
  <c r="B93" i="5"/>
  <c r="D37" i="2"/>
  <c r="P36" i="2"/>
  <c r="Q36" i="2" s="1"/>
  <c r="D81" i="3"/>
  <c r="M81" i="3" s="1" a="1"/>
  <c r="M81" i="3" s="1"/>
  <c r="A104" i="2"/>
  <c r="B103" i="2"/>
  <c r="B97" i="3"/>
  <c r="A98" i="3"/>
  <c r="O48" i="3" l="1"/>
  <c r="T48" i="3"/>
  <c r="U48" i="3" s="1"/>
  <c r="V48" i="3" s="1"/>
  <c r="K23" i="5"/>
  <c r="M23" i="5" a="1"/>
  <c r="M23" i="5" s="1"/>
  <c r="R22" i="5" a="1"/>
  <c r="R22" i="5" s="1"/>
  <c r="H22" i="5"/>
  <c r="A95" i="5"/>
  <c r="B94" i="5"/>
  <c r="R36" i="2" a="1"/>
  <c r="R36" i="2" s="1"/>
  <c r="H36" i="2"/>
  <c r="K37" i="2"/>
  <c r="M37" i="2" a="1"/>
  <c r="M37" i="2" s="1"/>
  <c r="S37" i="2" s="1"/>
  <c r="K81" i="3"/>
  <c r="G81" i="3" s="1"/>
  <c r="D82" i="3" s="1"/>
  <c r="K82" i="3" s="1"/>
  <c r="G82" i="3" s="1"/>
  <c r="A105" i="2"/>
  <c r="B104" i="2"/>
  <c r="B98" i="3"/>
  <c r="A99" i="3"/>
  <c r="M82" i="3" l="1" a="1"/>
  <c r="M82" i="3" s="1"/>
  <c r="D83" i="3" s="1"/>
  <c r="K83" i="3" s="1"/>
  <c r="G83" i="3" s="1"/>
  <c r="P48" i="3"/>
  <c r="Q48" i="3" s="1"/>
  <c r="R48" i="3" s="1" a="1"/>
  <c r="R48" i="3" s="1"/>
  <c r="E49" i="3" s="1"/>
  <c r="L49" i="3" s="1"/>
  <c r="H49" i="3" s="1"/>
  <c r="E23" i="5"/>
  <c r="L23" i="5" s="1"/>
  <c r="A96" i="5"/>
  <c r="B95" i="5"/>
  <c r="E37" i="2"/>
  <c r="F37" i="2" s="1"/>
  <c r="A106" i="2"/>
  <c r="B105" i="2"/>
  <c r="M83" i="3" a="1"/>
  <c r="M83" i="3" s="1"/>
  <c r="D84" i="3" s="1"/>
  <c r="M84" i="3" s="1" a="1"/>
  <c r="M84" i="3" s="1"/>
  <c r="A100" i="3"/>
  <c r="B99" i="3"/>
  <c r="F49" i="3" l="1"/>
  <c r="N49" i="3" a="1"/>
  <c r="N49" i="3" s="1"/>
  <c r="N23" i="5" a="1"/>
  <c r="N23" i="5" s="1"/>
  <c r="F23" i="5"/>
  <c r="N37" i="2" a="1"/>
  <c r="N37" i="2" s="1"/>
  <c r="T37" i="2" s="1"/>
  <c r="C37" i="2" s="1"/>
  <c r="G37" i="2" s="1"/>
  <c r="D38" i="2" s="1"/>
  <c r="K38" i="2" s="1"/>
  <c r="A97" i="5"/>
  <c r="B96" i="5"/>
  <c r="L37" i="2"/>
  <c r="A107" i="2"/>
  <c r="B106" i="2"/>
  <c r="K84" i="3"/>
  <c r="G84" i="3" s="1"/>
  <c r="D85" i="3" s="1"/>
  <c r="A101" i="3"/>
  <c r="B100" i="3"/>
  <c r="T49" i="3" l="1"/>
  <c r="U49" i="3" s="1"/>
  <c r="V49" i="3" s="1"/>
  <c r="O49" i="3"/>
  <c r="P49" i="3" s="1"/>
  <c r="Q49" i="3" s="1"/>
  <c r="R49" i="3" s="1" a="1"/>
  <c r="R49" i="3" s="1"/>
  <c r="E50" i="3" s="1"/>
  <c r="L50" i="3" s="1"/>
  <c r="H50" i="3" s="1"/>
  <c r="T23" i="5"/>
  <c r="O23" i="5"/>
  <c r="O37" i="2"/>
  <c r="P37" i="2" s="1"/>
  <c r="Q37" i="2" s="1"/>
  <c r="U37" i="2"/>
  <c r="V37" i="2" s="1"/>
  <c r="A98" i="5"/>
  <c r="B97" i="5"/>
  <c r="M38" i="2" a="1"/>
  <c r="M38" i="2" s="1"/>
  <c r="S38" i="2" s="1"/>
  <c r="A108" i="2"/>
  <c r="B107" i="2"/>
  <c r="A102" i="3"/>
  <c r="B101" i="3"/>
  <c r="K85" i="3"/>
  <c r="G85" i="3" s="1"/>
  <c r="M85" i="3" a="1"/>
  <c r="M85" i="3" s="1"/>
  <c r="F50" i="3" l="1"/>
  <c r="N50" i="3" a="1"/>
  <c r="N50" i="3" s="1"/>
  <c r="C23" i="5"/>
  <c r="G23" i="5" s="1"/>
  <c r="U23" i="5"/>
  <c r="V23" i="5" s="1"/>
  <c r="R37" i="2" a="1"/>
  <c r="R37" i="2" s="1"/>
  <c r="H37" i="2"/>
  <c r="A99" i="5"/>
  <c r="B98" i="5"/>
  <c r="S47" i="2"/>
  <c r="A109" i="2"/>
  <c r="B108" i="2"/>
  <c r="A103" i="3"/>
  <c r="B102" i="3"/>
  <c r="D86" i="3"/>
  <c r="O50" i="3" l="1"/>
  <c r="P50" i="3" s="1"/>
  <c r="Q50" i="3" s="1"/>
  <c r="R50" i="3" s="1" a="1"/>
  <c r="R50" i="3" s="1"/>
  <c r="E51" i="3" s="1"/>
  <c r="L51" i="3" s="1"/>
  <c r="H51" i="3" s="1"/>
  <c r="T50" i="3"/>
  <c r="U50" i="3" s="1"/>
  <c r="V50" i="3" s="1"/>
  <c r="P23" i="5"/>
  <c r="Q23" i="5" s="1"/>
  <c r="D24" i="5"/>
  <c r="E38" i="2"/>
  <c r="N38" i="2" s="1" a="1"/>
  <c r="N38" i="2" s="1"/>
  <c r="A100" i="5"/>
  <c r="B99" i="5"/>
  <c r="A110" i="2"/>
  <c r="B109" i="2"/>
  <c r="B103" i="3"/>
  <c r="A104" i="3"/>
  <c r="K86" i="3"/>
  <c r="G86" i="3" s="1"/>
  <c r="M86" i="3" a="1"/>
  <c r="M86" i="3" s="1"/>
  <c r="D87" i="3" s="1"/>
  <c r="N51" i="3" l="1" a="1"/>
  <c r="N51" i="3" s="1"/>
  <c r="F51" i="3"/>
  <c r="K24" i="5"/>
  <c r="M24" i="5" a="1"/>
  <c r="M24" i="5" s="1"/>
  <c r="R23" i="5" a="1"/>
  <c r="R23" i="5" s="1"/>
  <c r="H23" i="5"/>
  <c r="F38" i="2"/>
  <c r="L38" i="2"/>
  <c r="O38" i="2" s="1"/>
  <c r="A101" i="5"/>
  <c r="B100" i="5"/>
  <c r="T38" i="2"/>
  <c r="S48" i="2"/>
  <c r="A111" i="2"/>
  <c r="B110" i="2"/>
  <c r="A105" i="3"/>
  <c r="B104" i="3"/>
  <c r="K87" i="3"/>
  <c r="G87" i="3" s="1"/>
  <c r="M87" i="3" a="1"/>
  <c r="M87" i="3" s="1"/>
  <c r="O51" i="3" l="1"/>
  <c r="P51" i="3" s="1"/>
  <c r="Q51" i="3" s="1"/>
  <c r="R51" i="3" s="1" a="1"/>
  <c r="R51" i="3" s="1"/>
  <c r="E52" i="3" s="1"/>
  <c r="L52" i="3" s="1"/>
  <c r="H52" i="3" s="1"/>
  <c r="T51" i="3"/>
  <c r="U51" i="3" s="1"/>
  <c r="V51" i="3" s="1"/>
  <c r="E24" i="5"/>
  <c r="L24" i="5" s="1"/>
  <c r="A102" i="5"/>
  <c r="B101" i="5"/>
  <c r="C38" i="2"/>
  <c r="G38" i="2" s="1"/>
  <c r="U38" i="2"/>
  <c r="V38" i="2" s="1"/>
  <c r="S49" i="2"/>
  <c r="D88" i="3"/>
  <c r="K88" i="3" s="1"/>
  <c r="G88" i="3" s="1"/>
  <c r="A112" i="2"/>
  <c r="B111" i="2"/>
  <c r="B105" i="3"/>
  <c r="A106" i="3"/>
  <c r="M88" i="3" a="1"/>
  <c r="M88" i="3" s="1"/>
  <c r="N52" i="3" l="1" a="1"/>
  <c r="N52" i="3" s="1"/>
  <c r="F52" i="3"/>
  <c r="N24" i="5" a="1"/>
  <c r="N24" i="5" s="1"/>
  <c r="F24" i="5"/>
  <c r="A103" i="5"/>
  <c r="B102" i="5"/>
  <c r="D39" i="2"/>
  <c r="K39" i="2" s="1"/>
  <c r="P38" i="2"/>
  <c r="Q38" i="2" s="1"/>
  <c r="S50" i="2"/>
  <c r="A113" i="2"/>
  <c r="B112" i="2"/>
  <c r="A107" i="3"/>
  <c r="B106" i="3"/>
  <c r="D89" i="3"/>
  <c r="K89" i="3" s="1"/>
  <c r="G89" i="3" s="1"/>
  <c r="M89" i="3" l="1" a="1"/>
  <c r="M89" i="3" s="1"/>
  <c r="O52" i="3"/>
  <c r="T52" i="3"/>
  <c r="U52" i="3" s="1"/>
  <c r="V52" i="3" s="1"/>
  <c r="O24" i="5"/>
  <c r="T24" i="5"/>
  <c r="A104" i="5"/>
  <c r="B103" i="5"/>
  <c r="R38" i="2" a="1"/>
  <c r="R38" i="2" s="1"/>
  <c r="H38" i="2"/>
  <c r="M39" i="2" a="1"/>
  <c r="M39" i="2" s="1"/>
  <c r="A114" i="2"/>
  <c r="B113" i="2"/>
  <c r="B107" i="3"/>
  <c r="A108" i="3"/>
  <c r="D90" i="3"/>
  <c r="K90" i="3" s="1"/>
  <c r="G90" i="3" s="1"/>
  <c r="P52" i="3" l="1"/>
  <c r="Q52" i="3" s="1"/>
  <c r="R52" i="3" s="1" a="1"/>
  <c r="R52" i="3" s="1"/>
  <c r="E53" i="3" s="1"/>
  <c r="L53" i="3" s="1"/>
  <c r="H53" i="3" s="1"/>
  <c r="C24" i="5"/>
  <c r="G24" i="5" s="1"/>
  <c r="U24" i="5"/>
  <c r="V24" i="5" s="1"/>
  <c r="A105" i="5"/>
  <c r="B104" i="5"/>
  <c r="S39" i="2"/>
  <c r="E39" i="2"/>
  <c r="M90" i="3" a="1"/>
  <c r="M90" i="3" s="1"/>
  <c r="D91" i="3" s="1"/>
  <c r="A115" i="2"/>
  <c r="B114" i="2"/>
  <c r="A109" i="3"/>
  <c r="B108" i="3"/>
  <c r="F53" i="3" l="1"/>
  <c r="N53" i="3" a="1"/>
  <c r="N53" i="3" s="1"/>
  <c r="P24" i="5"/>
  <c r="Q24" i="5" s="1"/>
  <c r="D25" i="5"/>
  <c r="A106" i="5"/>
  <c r="B105" i="5"/>
  <c r="N39" i="2" a="1"/>
  <c r="N39" i="2" s="1"/>
  <c r="F39" i="2"/>
  <c r="K91" i="3"/>
  <c r="G91" i="3" s="1"/>
  <c r="M91" i="3" a="1"/>
  <c r="M91" i="3" s="1"/>
  <c r="A116" i="2"/>
  <c r="B115" i="2"/>
  <c r="A110" i="3"/>
  <c r="B109" i="3"/>
  <c r="T53" i="3" l="1"/>
  <c r="U53" i="3" s="1"/>
  <c r="V53" i="3" s="1"/>
  <c r="O53" i="3"/>
  <c r="P53" i="3" s="1"/>
  <c r="Q53" i="3" s="1"/>
  <c r="R53" i="3" s="1" a="1"/>
  <c r="R53" i="3" s="1"/>
  <c r="E54" i="3" s="1"/>
  <c r="L54" i="3" s="1"/>
  <c r="H54" i="3" s="1"/>
  <c r="H24" i="5"/>
  <c r="R24" i="5" a="1"/>
  <c r="R24" i="5" s="1"/>
  <c r="M25" i="5" a="1"/>
  <c r="M25" i="5" s="1"/>
  <c r="K25" i="5"/>
  <c r="A107" i="5"/>
  <c r="B106" i="5"/>
  <c r="T39" i="2"/>
  <c r="O39" i="2"/>
  <c r="D92" i="3"/>
  <c r="M92" i="3" s="1" a="1"/>
  <c r="M92" i="3" s="1"/>
  <c r="A117" i="2"/>
  <c r="B116" i="2"/>
  <c r="B110" i="3"/>
  <c r="A111" i="3"/>
  <c r="K92" i="3"/>
  <c r="G92" i="3" s="1"/>
  <c r="N54" i="3" l="1" a="1"/>
  <c r="N54" i="3" s="1"/>
  <c r="F54" i="3"/>
  <c r="E25" i="5"/>
  <c r="L25" i="5" s="1"/>
  <c r="A108" i="5"/>
  <c r="B107" i="5"/>
  <c r="C39" i="2"/>
  <c r="G39" i="2" s="1"/>
  <c r="U39" i="2"/>
  <c r="V39" i="2" s="1"/>
  <c r="D93" i="3"/>
  <c r="M93" i="3" s="1" a="1"/>
  <c r="M93" i="3" s="1"/>
  <c r="A118" i="2"/>
  <c r="B117" i="2"/>
  <c r="B111" i="3"/>
  <c r="A112" i="3"/>
  <c r="O54" i="3" l="1"/>
  <c r="T54" i="3"/>
  <c r="U54" i="3" s="1"/>
  <c r="V54" i="3" s="1"/>
  <c r="N25" i="5" a="1"/>
  <c r="N25" i="5" s="1"/>
  <c r="F25" i="5"/>
  <c r="A109" i="5"/>
  <c r="B108" i="5"/>
  <c r="D40" i="2"/>
  <c r="P39" i="2"/>
  <c r="Q39" i="2" s="1"/>
  <c r="K93" i="3"/>
  <c r="G93" i="3" s="1"/>
  <c r="D94" i="3" s="1"/>
  <c r="K94" i="3" s="1"/>
  <c r="G94" i="3" s="1"/>
  <c r="A119" i="2"/>
  <c r="B118" i="2"/>
  <c r="B112" i="3"/>
  <c r="A113" i="3"/>
  <c r="P54" i="3" l="1"/>
  <c r="Q54" i="3" s="1"/>
  <c r="R54" i="3" s="1" a="1"/>
  <c r="R54" i="3" s="1"/>
  <c r="E55" i="3" s="1"/>
  <c r="L55" i="3" s="1"/>
  <c r="H55" i="3" s="1"/>
  <c r="O25" i="5"/>
  <c r="T25" i="5"/>
  <c r="A110" i="5"/>
  <c r="B109" i="5"/>
  <c r="R39" i="2" a="1"/>
  <c r="R39" i="2" s="1"/>
  <c r="H39" i="2"/>
  <c r="M40" i="2" a="1"/>
  <c r="M40" i="2" s="1"/>
  <c r="K40" i="2"/>
  <c r="M94" i="3" a="1"/>
  <c r="M94" i="3" s="1"/>
  <c r="D95" i="3" s="1"/>
  <c r="K95" i="3" s="1"/>
  <c r="G95" i="3" s="1"/>
  <c r="A120" i="2"/>
  <c r="B119" i="2"/>
  <c r="A114" i="3"/>
  <c r="B113" i="3"/>
  <c r="F55" i="3" l="1"/>
  <c r="N55" i="3" a="1"/>
  <c r="N55" i="3" s="1"/>
  <c r="C25" i="5"/>
  <c r="G25" i="5" s="1"/>
  <c r="U25" i="5"/>
  <c r="V25" i="5" s="1"/>
  <c r="A111" i="5"/>
  <c r="B110" i="5"/>
  <c r="E40" i="2"/>
  <c r="M95" i="3" a="1"/>
  <c r="M95" i="3" s="1"/>
  <c r="D96" i="3" s="1"/>
  <c r="A121" i="2"/>
  <c r="B120" i="2"/>
  <c r="B114" i="3"/>
  <c r="A115" i="3"/>
  <c r="T55" i="3" l="1"/>
  <c r="U55" i="3" s="1"/>
  <c r="V55" i="3" s="1"/>
  <c r="O55" i="3"/>
  <c r="P55" i="3" s="1"/>
  <c r="Q55" i="3" s="1"/>
  <c r="R55" i="3" s="1" a="1"/>
  <c r="R55" i="3" s="1"/>
  <c r="E56" i="3" s="1"/>
  <c r="L56" i="3" s="1"/>
  <c r="H56" i="3" s="1"/>
  <c r="P25" i="5"/>
  <c r="Q25" i="5" s="1"/>
  <c r="D26" i="5"/>
  <c r="A112" i="5"/>
  <c r="B111" i="5"/>
  <c r="N40" i="2" a="1"/>
  <c r="N40" i="2" s="1"/>
  <c r="L40" i="2"/>
  <c r="F40" i="2"/>
  <c r="A122" i="2"/>
  <c r="B121" i="2"/>
  <c r="B115" i="3"/>
  <c r="A116" i="3"/>
  <c r="K96" i="3"/>
  <c r="G96" i="3" s="1"/>
  <c r="M96" i="3" a="1"/>
  <c r="M96" i="3" s="1"/>
  <c r="D97" i="3" s="1"/>
  <c r="F56" i="3" l="1"/>
  <c r="N56" i="3" a="1"/>
  <c r="N56" i="3" s="1"/>
  <c r="M26" i="5" a="1"/>
  <c r="M26" i="5" s="1"/>
  <c r="K26" i="5"/>
  <c r="H25" i="5"/>
  <c r="R25" i="5" a="1"/>
  <c r="R25" i="5" s="1"/>
  <c r="A113" i="5"/>
  <c r="B112" i="5"/>
  <c r="T40" i="2"/>
  <c r="O40" i="2"/>
  <c r="A123" i="2"/>
  <c r="B122" i="2"/>
  <c r="B116" i="3"/>
  <c r="A117" i="3"/>
  <c r="K97" i="3"/>
  <c r="G97" i="3" s="1"/>
  <c r="M97" i="3" a="1"/>
  <c r="M97" i="3" s="1"/>
  <c r="O56" i="3" l="1"/>
  <c r="P56" i="3" s="1"/>
  <c r="Q56" i="3" s="1"/>
  <c r="R56" i="3" s="1" a="1"/>
  <c r="R56" i="3" s="1"/>
  <c r="E57" i="3" s="1"/>
  <c r="L57" i="3" s="1"/>
  <c r="H57" i="3" s="1"/>
  <c r="T56" i="3"/>
  <c r="U56" i="3" s="1"/>
  <c r="V56" i="3" s="1"/>
  <c r="E26" i="5"/>
  <c r="L26" i="5" s="1"/>
  <c r="A114" i="5"/>
  <c r="B113" i="5"/>
  <c r="U40" i="2"/>
  <c r="V40" i="2" s="1"/>
  <c r="C40" i="2"/>
  <c r="G40" i="2" s="1"/>
  <c r="D41" i="2" s="1"/>
  <c r="D98" i="3"/>
  <c r="K98" i="3" s="1"/>
  <c r="G98" i="3" s="1"/>
  <c r="A124" i="2"/>
  <c r="B123" i="2"/>
  <c r="B117" i="3"/>
  <c r="A118" i="3"/>
  <c r="M98" i="3" a="1"/>
  <c r="M98" i="3" s="1"/>
  <c r="N57" i="3" l="1" a="1"/>
  <c r="N57" i="3" s="1"/>
  <c r="F57" i="3"/>
  <c r="N26" i="5" a="1"/>
  <c r="N26" i="5" s="1"/>
  <c r="F26" i="5"/>
  <c r="A115" i="5"/>
  <c r="B114" i="5"/>
  <c r="M41" i="2" a="1"/>
  <c r="M41" i="2" s="1"/>
  <c r="K41" i="2"/>
  <c r="P40" i="2"/>
  <c r="Q40" i="2" s="1"/>
  <c r="A125" i="2"/>
  <c r="B124" i="2"/>
  <c r="B118" i="3"/>
  <c r="A119" i="3"/>
  <c r="D99" i="3"/>
  <c r="M99" i="3" s="1" a="1"/>
  <c r="M99" i="3" s="1"/>
  <c r="O57" i="3" l="1"/>
  <c r="T57" i="3"/>
  <c r="U57" i="3" s="1"/>
  <c r="V57" i="3" s="1"/>
  <c r="O26" i="5"/>
  <c r="T26" i="5"/>
  <c r="A116" i="5"/>
  <c r="B115" i="5"/>
  <c r="R40" i="2" a="1"/>
  <c r="R40" i="2" s="1"/>
  <c r="H40" i="2"/>
  <c r="K99" i="3"/>
  <c r="G99" i="3" s="1"/>
  <c r="D100" i="3" s="1"/>
  <c r="M100" i="3" s="1" a="1"/>
  <c r="M100" i="3" s="1"/>
  <c r="A126" i="2"/>
  <c r="B125" i="2"/>
  <c r="B119" i="3"/>
  <c r="A120" i="3"/>
  <c r="P57" i="3" l="1"/>
  <c r="Q57" i="3" s="1"/>
  <c r="R57" i="3" s="1" a="1"/>
  <c r="R57" i="3" s="1"/>
  <c r="E58" i="3" s="1"/>
  <c r="L58" i="3" s="1"/>
  <c r="H58" i="3" s="1"/>
  <c r="C26" i="5"/>
  <c r="G26" i="5" s="1"/>
  <c r="U26" i="5"/>
  <c r="V26" i="5" s="1"/>
  <c r="A117" i="5"/>
  <c r="B116" i="5"/>
  <c r="E41" i="2"/>
  <c r="L41" i="2" s="1"/>
  <c r="K100" i="3"/>
  <c r="G100" i="3" s="1"/>
  <c r="D101" i="3" s="1"/>
  <c r="A127" i="2"/>
  <c r="B126" i="2"/>
  <c r="B120" i="3"/>
  <c r="A121" i="3"/>
  <c r="F58" i="3" l="1"/>
  <c r="N58" i="3" a="1"/>
  <c r="N58" i="3" s="1"/>
  <c r="P26" i="5"/>
  <c r="Q26" i="5" s="1"/>
  <c r="D27" i="5"/>
  <c r="N41" i="2" a="1"/>
  <c r="N41" i="2" s="1"/>
  <c r="T41" i="2" s="1"/>
  <c r="C41" i="2" s="1"/>
  <c r="G41" i="2" s="1"/>
  <c r="D42" i="2" s="1"/>
  <c r="A118" i="5"/>
  <c r="B117" i="5"/>
  <c r="F41" i="2"/>
  <c r="K101" i="3"/>
  <c r="G101" i="3" s="1"/>
  <c r="M101" i="3" a="1"/>
  <c r="M101" i="3" s="1"/>
  <c r="D102" i="3" s="1"/>
  <c r="K102" i="3" s="1"/>
  <c r="G102" i="3" s="1"/>
  <c r="A128" i="2"/>
  <c r="B127" i="2"/>
  <c r="A122" i="3"/>
  <c r="B121" i="3"/>
  <c r="T58" i="3" l="1"/>
  <c r="U58" i="3" s="1"/>
  <c r="V58" i="3" s="1"/>
  <c r="O58" i="3"/>
  <c r="R26" i="5" a="1"/>
  <c r="R26" i="5" s="1"/>
  <c r="H26" i="5"/>
  <c r="M27" i="5" a="1"/>
  <c r="M27" i="5" s="1"/>
  <c r="K27" i="5"/>
  <c r="O41" i="2"/>
  <c r="P41" i="2" s="1"/>
  <c r="Q41" i="2" s="1"/>
  <c r="U41" i="2"/>
  <c r="V41" i="2" s="1"/>
  <c r="A119" i="5"/>
  <c r="B118" i="5"/>
  <c r="M42" i="2" a="1"/>
  <c r="M42" i="2" s="1"/>
  <c r="K42" i="2"/>
  <c r="M102" i="3" a="1"/>
  <c r="M102" i="3" s="1"/>
  <c r="D103" i="3" s="1"/>
  <c r="A129" i="2"/>
  <c r="B128" i="2"/>
  <c r="B122" i="3"/>
  <c r="A123" i="3"/>
  <c r="P58" i="3" l="1"/>
  <c r="Q58" i="3" s="1"/>
  <c r="R58" i="3" s="1" a="1"/>
  <c r="R58" i="3" s="1"/>
  <c r="E59" i="3" s="1"/>
  <c r="L59" i="3" s="1"/>
  <c r="H59" i="3" s="1"/>
  <c r="E27" i="5"/>
  <c r="L27" i="5" s="1"/>
  <c r="A120" i="5"/>
  <c r="B119" i="5"/>
  <c r="R41" i="2" a="1"/>
  <c r="R41" i="2" s="1"/>
  <c r="H41" i="2"/>
  <c r="M103" i="3" a="1"/>
  <c r="M103" i="3" s="1"/>
  <c r="K103" i="3"/>
  <c r="G103" i="3" s="1"/>
  <c r="A130" i="2"/>
  <c r="B129" i="2"/>
  <c r="B123" i="3"/>
  <c r="A124" i="3"/>
  <c r="D104" i="3" l="1"/>
  <c r="N59" i="3" a="1"/>
  <c r="N59" i="3" s="1"/>
  <c r="F59" i="3"/>
  <c r="N27" i="5" a="1"/>
  <c r="N27" i="5" s="1"/>
  <c r="F27" i="5"/>
  <c r="A121" i="5"/>
  <c r="B120" i="5"/>
  <c r="E42" i="2"/>
  <c r="L42" i="2" s="1"/>
  <c r="A131" i="2"/>
  <c r="B130" i="2"/>
  <c r="B124" i="3"/>
  <c r="A125" i="3"/>
  <c r="K104" i="3"/>
  <c r="G104" i="3" s="1"/>
  <c r="M104" i="3" a="1"/>
  <c r="M104" i="3" s="1"/>
  <c r="L46" i="2"/>
  <c r="T59" i="3" l="1"/>
  <c r="U59" i="3" s="1"/>
  <c r="V59" i="3" s="1"/>
  <c r="O59" i="3"/>
  <c r="O27" i="5"/>
  <c r="T27" i="5"/>
  <c r="F42" i="2"/>
  <c r="N42" i="2" a="1"/>
  <c r="N42" i="2" s="1"/>
  <c r="T42" i="2" s="1"/>
  <c r="C42" i="2" s="1"/>
  <c r="G42" i="2" s="1"/>
  <c r="A122" i="5"/>
  <c r="B121" i="5"/>
  <c r="A132" i="2"/>
  <c r="B131" i="2"/>
  <c r="B125" i="3"/>
  <c r="A126" i="3"/>
  <c r="D105" i="3"/>
  <c r="M105" i="3" s="1" a="1"/>
  <c r="M105" i="3" s="1"/>
  <c r="P59" i="3" l="1"/>
  <c r="Q59" i="3" s="1"/>
  <c r="R59" i="3" s="1" a="1"/>
  <c r="R59" i="3" s="1"/>
  <c r="E60" i="3" s="1"/>
  <c r="L60" i="3" s="1"/>
  <c r="H60" i="3" s="1"/>
  <c r="C27" i="5"/>
  <c r="G27" i="5" s="1"/>
  <c r="D28" i="5" s="1"/>
  <c r="U27" i="5"/>
  <c r="V27" i="5" s="1"/>
  <c r="P27" i="5"/>
  <c r="Q27" i="5" s="1"/>
  <c r="U42" i="2"/>
  <c r="V42" i="2" s="1"/>
  <c r="O42" i="2"/>
  <c r="P42" i="2" s="1"/>
  <c r="Q42" i="2" s="1"/>
  <c r="A123" i="5"/>
  <c r="B122" i="5"/>
  <c r="D43" i="2"/>
  <c r="A133" i="2"/>
  <c r="B132" i="2"/>
  <c r="B126" i="3"/>
  <c r="A127" i="3"/>
  <c r="K105" i="3"/>
  <c r="G105" i="3" s="1"/>
  <c r="D106" i="3" s="1"/>
  <c r="F60" i="3" l="1"/>
  <c r="N60" i="3" a="1"/>
  <c r="N60" i="3" s="1"/>
  <c r="R27" i="5" a="1"/>
  <c r="R27" i="5" s="1"/>
  <c r="H27" i="5"/>
  <c r="K28" i="5"/>
  <c r="M28" i="5" a="1"/>
  <c r="M28" i="5" s="1"/>
  <c r="A124" i="5"/>
  <c r="B123" i="5"/>
  <c r="R42" i="2" a="1"/>
  <c r="R42" i="2" s="1"/>
  <c r="H42" i="2"/>
  <c r="M43" i="2" a="1"/>
  <c r="M43" i="2" s="1"/>
  <c r="K43" i="2"/>
  <c r="A134" i="2"/>
  <c r="B133" i="2"/>
  <c r="A128" i="3"/>
  <c r="B127" i="3"/>
  <c r="K106" i="3"/>
  <c r="G106" i="3" s="1"/>
  <c r="M106" i="3" a="1"/>
  <c r="M106" i="3" s="1"/>
  <c r="E28" i="5" l="1"/>
  <c r="F28" i="5" s="1"/>
  <c r="T60" i="3"/>
  <c r="U60" i="3" s="1"/>
  <c r="V60" i="3" s="1"/>
  <c r="O60" i="3"/>
  <c r="P60" i="3" s="1"/>
  <c r="Q60" i="3" s="1"/>
  <c r="R60" i="3" s="1" a="1"/>
  <c r="R60" i="3" s="1"/>
  <c r="E61" i="3" s="1"/>
  <c r="L61" i="3" s="1"/>
  <c r="H61" i="3" s="1"/>
  <c r="S28" i="5"/>
  <c r="L28" i="5"/>
  <c r="N28" i="5" a="1"/>
  <c r="N28" i="5" s="1"/>
  <c r="T28" i="5" s="1"/>
  <c r="C28" i="5" s="1"/>
  <c r="G28" i="5" s="1"/>
  <c r="D29" i="5" s="1"/>
  <c r="A125" i="5"/>
  <c r="B124" i="5"/>
  <c r="E43" i="2"/>
  <c r="A135" i="2"/>
  <c r="B134" i="2"/>
  <c r="A129" i="3"/>
  <c r="B128" i="3"/>
  <c r="D107" i="3"/>
  <c r="M107" i="3" a="1"/>
  <c r="M107" i="3" s="1"/>
  <c r="K107" i="3"/>
  <c r="G107" i="3" s="1"/>
  <c r="N61" i="3" l="1" a="1"/>
  <c r="N61" i="3" s="1"/>
  <c r="F61" i="3"/>
  <c r="M29" i="5" a="1"/>
  <c r="M29" i="5" s="1"/>
  <c r="K29" i="5"/>
  <c r="O28" i="5"/>
  <c r="U28" i="5"/>
  <c r="V28" i="5" s="1"/>
  <c r="A126" i="5"/>
  <c r="B125" i="5"/>
  <c r="L43" i="2"/>
  <c r="N43" i="2" a="1"/>
  <c r="N43" i="2" s="1"/>
  <c r="F43" i="2"/>
  <c r="A136" i="2"/>
  <c r="B135" i="2"/>
  <c r="A130" i="3"/>
  <c r="B129" i="3"/>
  <c r="D108" i="3"/>
  <c r="O61" i="3" l="1"/>
  <c r="P61" i="3" s="1"/>
  <c r="Q61" i="3" s="1"/>
  <c r="R61" i="3" s="1" a="1"/>
  <c r="R61" i="3" s="1"/>
  <c r="E62" i="3" s="1"/>
  <c r="L62" i="3" s="1"/>
  <c r="H62" i="3" s="1"/>
  <c r="T61" i="3"/>
  <c r="U61" i="3" s="1"/>
  <c r="V61" i="3" s="1"/>
  <c r="P28" i="5"/>
  <c r="Q28" i="5" s="1"/>
  <c r="A127" i="5"/>
  <c r="B126" i="5"/>
  <c r="T43" i="2"/>
  <c r="O43" i="2"/>
  <c r="S54" i="2"/>
  <c r="A137" i="2"/>
  <c r="B136" i="2"/>
  <c r="A131" i="3"/>
  <c r="B130" i="3"/>
  <c r="M108" i="3" a="1"/>
  <c r="M108" i="3" s="1"/>
  <c r="K108" i="3"/>
  <c r="G108" i="3" s="1"/>
  <c r="N62" i="3" l="1" a="1"/>
  <c r="N62" i="3" s="1"/>
  <c r="F62" i="3"/>
  <c r="H28" i="5"/>
  <c r="R28" i="5" a="1"/>
  <c r="R28" i="5" s="1"/>
  <c r="A128" i="5"/>
  <c r="B127" i="5"/>
  <c r="C43" i="2"/>
  <c r="G43" i="2" s="1"/>
  <c r="D44" i="2" s="1"/>
  <c r="U43" i="2"/>
  <c r="V43" i="2" s="1"/>
  <c r="S55" i="2"/>
  <c r="A138" i="2"/>
  <c r="B137" i="2"/>
  <c r="D109" i="3"/>
  <c r="K109" i="3" s="1"/>
  <c r="G109" i="3" s="1"/>
  <c r="A132" i="3"/>
  <c r="B131" i="3"/>
  <c r="O62" i="3" l="1"/>
  <c r="P62" i="3" s="1"/>
  <c r="Q62" i="3" s="1"/>
  <c r="R62" i="3" s="1" a="1"/>
  <c r="R62" i="3" s="1"/>
  <c r="E63" i="3" s="1"/>
  <c r="L63" i="3" s="1"/>
  <c r="H63" i="3" s="1"/>
  <c r="T62" i="3"/>
  <c r="U62" i="3" s="1"/>
  <c r="V62" i="3" s="1"/>
  <c r="E29" i="5"/>
  <c r="L29" i="5" s="1"/>
  <c r="A129" i="5"/>
  <c r="B128" i="5"/>
  <c r="M44" i="2" a="1"/>
  <c r="M44" i="2" s="1"/>
  <c r="K44" i="2"/>
  <c r="P43" i="2"/>
  <c r="Q43" i="2" s="1"/>
  <c r="S56" i="2"/>
  <c r="M109" i="3" a="1"/>
  <c r="M109" i="3" s="1"/>
  <c r="D110" i="3" s="1"/>
  <c r="M110" i="3" s="1" a="1"/>
  <c r="M110" i="3" s="1"/>
  <c r="A139" i="2"/>
  <c r="B138" i="2"/>
  <c r="A133" i="3"/>
  <c r="B132" i="3"/>
  <c r="N63" i="3" l="1" a="1"/>
  <c r="N63" i="3" s="1"/>
  <c r="F63" i="3"/>
  <c r="N29" i="5" a="1"/>
  <c r="N29" i="5" s="1"/>
  <c r="F29" i="5"/>
  <c r="A130" i="5"/>
  <c r="B129" i="5"/>
  <c r="R43" i="2" a="1"/>
  <c r="R43" i="2" s="1"/>
  <c r="H43" i="2"/>
  <c r="S44" i="2"/>
  <c r="S57" i="2"/>
  <c r="K110" i="3"/>
  <c r="G110" i="3" s="1"/>
  <c r="D111" i="3" s="1"/>
  <c r="A140" i="2"/>
  <c r="B139" i="2"/>
  <c r="A134" i="3"/>
  <c r="B133" i="3"/>
  <c r="O63" i="3" l="1"/>
  <c r="T63" i="3"/>
  <c r="U63" i="3" s="1"/>
  <c r="V63" i="3" s="1"/>
  <c r="T29" i="5"/>
  <c r="O29" i="5"/>
  <c r="A131" i="5"/>
  <c r="B130" i="5"/>
  <c r="E44" i="2"/>
  <c r="K111" i="3"/>
  <c r="G111" i="3" s="1"/>
  <c r="M111" i="3" a="1"/>
  <c r="M111" i="3" s="1"/>
  <c r="A141" i="2"/>
  <c r="B140" i="2"/>
  <c r="B134" i="3"/>
  <c r="A135" i="3"/>
  <c r="P63" i="3" l="1"/>
  <c r="Q63" i="3" s="1"/>
  <c r="R63" i="3" s="1" a="1"/>
  <c r="R63" i="3" s="1"/>
  <c r="E64" i="3" s="1"/>
  <c r="L64" i="3" s="1"/>
  <c r="H64" i="3" s="1"/>
  <c r="C29" i="5"/>
  <c r="G29" i="5" s="1"/>
  <c r="U29" i="5"/>
  <c r="V29" i="5" s="1"/>
  <c r="A132" i="5"/>
  <c r="B131" i="5"/>
  <c r="L44" i="2"/>
  <c r="N44" i="2" a="1"/>
  <c r="N44" i="2" s="1"/>
  <c r="F44" i="2"/>
  <c r="D112" i="3"/>
  <c r="M112" i="3" s="1" a="1"/>
  <c r="M112" i="3" s="1"/>
  <c r="A142" i="2"/>
  <c r="B141" i="2"/>
  <c r="A136" i="3"/>
  <c r="B135" i="3"/>
  <c r="K112" i="3" l="1"/>
  <c r="G112" i="3" s="1"/>
  <c r="D113" i="3" s="1"/>
  <c r="F64" i="3"/>
  <c r="N64" i="3" a="1"/>
  <c r="N64" i="3" s="1"/>
  <c r="P29" i="5"/>
  <c r="Q29" i="5" s="1"/>
  <c r="D30" i="5"/>
  <c r="A133" i="5"/>
  <c r="B132" i="5"/>
  <c r="T44" i="2"/>
  <c r="O44" i="2"/>
  <c r="A143" i="2"/>
  <c r="B142" i="2"/>
  <c r="B136" i="3"/>
  <c r="A137" i="3"/>
  <c r="K113" i="3" l="1"/>
  <c r="M113" i="3" a="1"/>
  <c r="M113" i="3" s="1"/>
  <c r="G113" i="3"/>
  <c r="T64" i="3"/>
  <c r="U64" i="3" s="1"/>
  <c r="V64" i="3" s="1"/>
  <c r="O64" i="3"/>
  <c r="K30" i="5"/>
  <c r="M30" i="5" a="1"/>
  <c r="M30" i="5" s="1"/>
  <c r="H29" i="5"/>
  <c r="R29" i="5" a="1"/>
  <c r="R29" i="5" s="1"/>
  <c r="A134" i="5"/>
  <c r="B133" i="5"/>
  <c r="C44" i="2"/>
  <c r="G44" i="2" s="1"/>
  <c r="U44" i="2"/>
  <c r="V44" i="2" s="1"/>
  <c r="A144" i="2"/>
  <c r="B143" i="2"/>
  <c r="D114" i="3"/>
  <c r="M114" i="3" s="1" a="1"/>
  <c r="M114" i="3" s="1"/>
  <c r="A138" i="3"/>
  <c r="B137" i="3"/>
  <c r="P64" i="3" l="1"/>
  <c r="Q64" i="3" s="1"/>
  <c r="R64" i="3" s="1" a="1"/>
  <c r="R64" i="3" s="1"/>
  <c r="E65" i="3" s="1"/>
  <c r="L65" i="3" s="1"/>
  <c r="H65" i="3" s="1"/>
  <c r="E30" i="5"/>
  <c r="L30" i="5" s="1"/>
  <c r="A135" i="5"/>
  <c r="B134" i="5"/>
  <c r="D45" i="2"/>
  <c r="P44" i="2"/>
  <c r="Q44" i="2" s="1"/>
  <c r="K114" i="3"/>
  <c r="G114" i="3" s="1"/>
  <c r="D115" i="3" s="1"/>
  <c r="K115" i="3" s="1"/>
  <c r="G115" i="3" s="1"/>
  <c r="A145" i="2"/>
  <c r="B144" i="2"/>
  <c r="B138" i="3"/>
  <c r="A139" i="3"/>
  <c r="N65" i="3" l="1" a="1"/>
  <c r="N65" i="3" s="1"/>
  <c r="F65" i="3"/>
  <c r="N30" i="5" a="1"/>
  <c r="N30" i="5" s="1"/>
  <c r="F30" i="5"/>
  <c r="K45" i="2"/>
  <c r="M45" i="2" a="1"/>
  <c r="M45" i="2" s="1"/>
  <c r="S45" i="2" s="1"/>
  <c r="A136" i="5"/>
  <c r="B135" i="5"/>
  <c r="R44" i="2" a="1"/>
  <c r="R44" i="2" s="1"/>
  <c r="H44" i="2"/>
  <c r="M115" i="3" a="1"/>
  <c r="M115" i="3" s="1"/>
  <c r="D116" i="3" s="1"/>
  <c r="K116" i="3" s="1"/>
  <c r="G116" i="3" s="1"/>
  <c r="A146" i="2"/>
  <c r="B145" i="2"/>
  <c r="A140" i="3"/>
  <c r="B139" i="3"/>
  <c r="T65" i="3" l="1"/>
  <c r="U65" i="3" s="1"/>
  <c r="V65" i="3" s="1"/>
  <c r="O65" i="3"/>
  <c r="P65" i="3" s="1"/>
  <c r="Q65" i="3" s="1"/>
  <c r="R65" i="3" s="1" a="1"/>
  <c r="R65" i="3" s="1"/>
  <c r="E66" i="3" s="1"/>
  <c r="L66" i="3" s="1"/>
  <c r="H66" i="3" s="1"/>
  <c r="T30" i="5"/>
  <c r="O30" i="5"/>
  <c r="A137" i="5"/>
  <c r="B136" i="5"/>
  <c r="E45" i="2"/>
  <c r="N45" i="2" a="1"/>
  <c r="N45" i="2" s="1"/>
  <c r="M116" i="3" a="1"/>
  <c r="M116" i="3" s="1"/>
  <c r="A147" i="2"/>
  <c r="B146" i="2"/>
  <c r="B140" i="3"/>
  <c r="A141" i="3"/>
  <c r="D117" i="3"/>
  <c r="N66" i="3" l="1" a="1"/>
  <c r="N66" i="3" s="1"/>
  <c r="F66" i="3"/>
  <c r="C30" i="5"/>
  <c r="G30" i="5" s="1"/>
  <c r="U30" i="5"/>
  <c r="V30" i="5" s="1"/>
  <c r="F45" i="2"/>
  <c r="L45" i="2"/>
  <c r="O45" i="2" s="1"/>
  <c r="A138" i="5"/>
  <c r="B137" i="5"/>
  <c r="T45" i="2"/>
  <c r="A148" i="2"/>
  <c r="B147" i="2"/>
  <c r="A142" i="3"/>
  <c r="B141" i="3"/>
  <c r="K117" i="3"/>
  <c r="G117" i="3" s="1"/>
  <c r="M117" i="3" a="1"/>
  <c r="M117" i="3" s="1"/>
  <c r="D118" i="3" s="1"/>
  <c r="O66" i="3" l="1"/>
  <c r="P66" i="3" s="1"/>
  <c r="Q66" i="3" s="1"/>
  <c r="R66" i="3" s="1" a="1"/>
  <c r="R66" i="3" s="1"/>
  <c r="E67" i="3" s="1"/>
  <c r="L67" i="3" s="1"/>
  <c r="H67" i="3" s="1"/>
  <c r="T66" i="3"/>
  <c r="U66" i="3" s="1"/>
  <c r="V66" i="3" s="1"/>
  <c r="P30" i="5"/>
  <c r="Q30" i="5" s="1"/>
  <c r="D31" i="5"/>
  <c r="A139" i="5"/>
  <c r="B138" i="5"/>
  <c r="U45" i="2"/>
  <c r="V45" i="2" s="1"/>
  <c r="C45" i="2"/>
  <c r="G45" i="2" s="1"/>
  <c r="A149" i="2"/>
  <c r="B148" i="2"/>
  <c r="A143" i="3"/>
  <c r="B142" i="3"/>
  <c r="M118" i="3" a="1"/>
  <c r="M118" i="3" s="1"/>
  <c r="K118" i="3"/>
  <c r="G118" i="3"/>
  <c r="N67" i="3" l="1" a="1"/>
  <c r="N67" i="3" s="1"/>
  <c r="F67" i="3"/>
  <c r="H30" i="5"/>
  <c r="R30" i="5" a="1"/>
  <c r="R30" i="5" s="1"/>
  <c r="K31" i="5"/>
  <c r="M31" i="5" a="1"/>
  <c r="M31" i="5" s="1"/>
  <c r="A140" i="5"/>
  <c r="B139" i="5"/>
  <c r="D46" i="2"/>
  <c r="K46" i="2" s="1"/>
  <c r="P45" i="2"/>
  <c r="Q45" i="2" s="1"/>
  <c r="A150" i="2"/>
  <c r="B149" i="2"/>
  <c r="A144" i="3"/>
  <c r="B143" i="3"/>
  <c r="D119" i="3"/>
  <c r="K119" i="3" s="1"/>
  <c r="G119" i="3" s="1"/>
  <c r="M119" i="3" a="1"/>
  <c r="M119" i="3" s="1"/>
  <c r="O67" i="3" l="1"/>
  <c r="T67" i="3"/>
  <c r="U67" i="3" s="1"/>
  <c r="V67" i="3" s="1"/>
  <c r="E31" i="5"/>
  <c r="L31" i="5" s="1"/>
  <c r="A141" i="5"/>
  <c r="B140" i="5"/>
  <c r="R45" i="2" a="1"/>
  <c r="R45" i="2" s="1"/>
  <c r="H45" i="2"/>
  <c r="M46" i="2" a="1"/>
  <c r="M46" i="2" s="1"/>
  <c r="A151" i="2"/>
  <c r="B150" i="2"/>
  <c r="B144" i="3"/>
  <c r="A145" i="3"/>
  <c r="D120" i="3"/>
  <c r="M120" i="3" s="1" a="1"/>
  <c r="M120" i="3" s="1"/>
  <c r="K120" i="3" l="1"/>
  <c r="G120" i="3" s="1"/>
  <c r="P67" i="3"/>
  <c r="Q67" i="3" s="1"/>
  <c r="R67" i="3" s="1" a="1"/>
  <c r="R67" i="3" s="1"/>
  <c r="E68" i="3" s="1"/>
  <c r="L68" i="3" s="1"/>
  <c r="H68" i="3" s="1"/>
  <c r="N31" i="5" a="1"/>
  <c r="N31" i="5" s="1"/>
  <c r="F31" i="5"/>
  <c r="A142" i="5"/>
  <c r="B141" i="5"/>
  <c r="S46" i="2"/>
  <c r="E46" i="2"/>
  <c r="A152" i="2"/>
  <c r="B151" i="2"/>
  <c r="D121" i="3"/>
  <c r="K121" i="3" s="1"/>
  <c r="G121" i="3" s="1"/>
  <c r="B145" i="3"/>
  <c r="A146" i="3"/>
  <c r="N68" i="3" l="1" a="1"/>
  <c r="N68" i="3" s="1"/>
  <c r="F68" i="3"/>
  <c r="T31" i="5"/>
  <c r="O31" i="5"/>
  <c r="A143" i="5"/>
  <c r="B142" i="5"/>
  <c r="N46" i="2" a="1"/>
  <c r="N46" i="2" s="1"/>
  <c r="F46" i="2"/>
  <c r="M121" i="3" a="1"/>
  <c r="M121" i="3" s="1"/>
  <c r="D122" i="3" s="1"/>
  <c r="A153" i="2"/>
  <c r="B152" i="2"/>
  <c r="B146" i="3"/>
  <c r="A147" i="3"/>
  <c r="K122" i="3" l="1"/>
  <c r="G122" i="3" s="1"/>
  <c r="M122" i="3" a="1"/>
  <c r="M122" i="3" s="1"/>
  <c r="D123" i="3" s="1"/>
  <c r="K123" i="3" s="1"/>
  <c r="G123" i="3" s="1"/>
  <c r="T68" i="3"/>
  <c r="U68" i="3" s="1"/>
  <c r="V68" i="3" s="1"/>
  <c r="O68" i="3"/>
  <c r="C31" i="5"/>
  <c r="G31" i="5" s="1"/>
  <c r="U31" i="5"/>
  <c r="V31" i="5" s="1"/>
  <c r="A144" i="5"/>
  <c r="B143" i="5"/>
  <c r="T46" i="2"/>
  <c r="O46" i="2"/>
  <c r="A154" i="2"/>
  <c r="B153" i="2"/>
  <c r="B147" i="3"/>
  <c r="A148" i="3"/>
  <c r="P68" i="3" l="1"/>
  <c r="Q68" i="3" s="1"/>
  <c r="R68" i="3" s="1" a="1"/>
  <c r="R68" i="3" s="1"/>
  <c r="E69" i="3" s="1"/>
  <c r="L69" i="3" s="1"/>
  <c r="H69" i="3" s="1"/>
  <c r="P31" i="5"/>
  <c r="Q31" i="5" s="1"/>
  <c r="D32" i="5"/>
  <c r="A145" i="5"/>
  <c r="B144" i="5"/>
  <c r="C46" i="2"/>
  <c r="G46" i="2" s="1"/>
  <c r="U46" i="2"/>
  <c r="V46" i="2" s="1"/>
  <c r="M123" i="3" a="1"/>
  <c r="M123" i="3" s="1"/>
  <c r="D124" i="3" s="1"/>
  <c r="A155" i="2"/>
  <c r="B154" i="2"/>
  <c r="A149" i="3"/>
  <c r="B148" i="3"/>
  <c r="F69" i="3" l="1"/>
  <c r="N69" i="3" a="1"/>
  <c r="N69" i="3" s="1"/>
  <c r="R31" i="5" a="1"/>
  <c r="R31" i="5" s="1"/>
  <c r="H31" i="5"/>
  <c r="K32" i="5"/>
  <c r="M32" i="5" a="1"/>
  <c r="M32" i="5" s="1"/>
  <c r="A146" i="5"/>
  <c r="B145" i="5"/>
  <c r="D47" i="2"/>
  <c r="P46" i="2"/>
  <c r="Q46" i="2" s="1"/>
  <c r="K124" i="3"/>
  <c r="G124" i="3" s="1"/>
  <c r="M124" i="3" a="1"/>
  <c r="M124" i="3" s="1"/>
  <c r="D125" i="3" s="1"/>
  <c r="A156" i="2"/>
  <c r="B155" i="2"/>
  <c r="A150" i="3"/>
  <c r="B149" i="3"/>
  <c r="T69" i="3" l="1"/>
  <c r="U69" i="3" s="1"/>
  <c r="V69" i="3" s="1"/>
  <c r="O69" i="3"/>
  <c r="E32" i="5"/>
  <c r="L32" i="5" s="1"/>
  <c r="A147" i="5"/>
  <c r="B146" i="5"/>
  <c r="R46" i="2" a="1"/>
  <c r="R46" i="2" s="1"/>
  <c r="H46" i="2"/>
  <c r="M47" i="2" a="1"/>
  <c r="M47" i="2" s="1"/>
  <c r="K47" i="2"/>
  <c r="A157" i="2"/>
  <c r="B156" i="2"/>
  <c r="B150" i="3"/>
  <c r="A151" i="3"/>
  <c r="K125" i="3"/>
  <c r="G125" i="3" s="1"/>
  <c r="M125" i="3" a="1"/>
  <c r="M125" i="3" s="1"/>
  <c r="D126" i="3" s="1"/>
  <c r="P69" i="3" l="1"/>
  <c r="Q69" i="3" s="1"/>
  <c r="R69" i="3" s="1" a="1"/>
  <c r="R69" i="3" s="1"/>
  <c r="E70" i="3" s="1"/>
  <c r="L70" i="3" s="1"/>
  <c r="H70" i="3" s="1"/>
  <c r="N32" i="5" a="1"/>
  <c r="N32" i="5" s="1"/>
  <c r="F32" i="5"/>
  <c r="A148" i="5"/>
  <c r="B147" i="5"/>
  <c r="E47" i="2"/>
  <c r="A158" i="2"/>
  <c r="B157" i="2"/>
  <c r="A152" i="3"/>
  <c r="B151" i="3"/>
  <c r="M126" i="3" a="1"/>
  <c r="M126" i="3" s="1"/>
  <c r="K126" i="3"/>
  <c r="G126" i="3" s="1"/>
  <c r="N70" i="3" l="1" a="1"/>
  <c r="N70" i="3" s="1"/>
  <c r="F70" i="3"/>
  <c r="O32" i="5"/>
  <c r="T32" i="5"/>
  <c r="A149" i="5"/>
  <c r="B148" i="5"/>
  <c r="N47" i="2" a="1"/>
  <c r="N47" i="2" s="1"/>
  <c r="L47" i="2"/>
  <c r="F47" i="2"/>
  <c r="A159" i="2"/>
  <c r="B158" i="2"/>
  <c r="B152" i="3"/>
  <c r="A153" i="3"/>
  <c r="D127" i="3"/>
  <c r="T70" i="3" l="1"/>
  <c r="U70" i="3" s="1"/>
  <c r="V70" i="3" s="1"/>
  <c r="O70" i="3"/>
  <c r="C32" i="5"/>
  <c r="G32" i="5" s="1"/>
  <c r="U32" i="5"/>
  <c r="V32" i="5" s="1"/>
  <c r="A150" i="5"/>
  <c r="B149" i="5"/>
  <c r="T47" i="2"/>
  <c r="O47" i="2"/>
  <c r="A160" i="2"/>
  <c r="B159" i="2"/>
  <c r="B153" i="3"/>
  <c r="A154" i="3"/>
  <c r="K127" i="3"/>
  <c r="G127" i="3" s="1"/>
  <c r="M127" i="3" a="1"/>
  <c r="M127" i="3" s="1"/>
  <c r="P70" i="3" l="1"/>
  <c r="Q70" i="3" s="1"/>
  <c r="R70" i="3" s="1" a="1"/>
  <c r="R70" i="3" s="1"/>
  <c r="E71" i="3" s="1"/>
  <c r="L71" i="3" s="1"/>
  <c r="H71" i="3" s="1"/>
  <c r="P32" i="5"/>
  <c r="Q32" i="5" s="1"/>
  <c r="D33" i="5"/>
  <c r="A151" i="5"/>
  <c r="B150" i="5"/>
  <c r="C47" i="2"/>
  <c r="G47" i="2" s="1"/>
  <c r="U47" i="2"/>
  <c r="V47" i="2" s="1"/>
  <c r="A161" i="2"/>
  <c r="B160" i="2"/>
  <c r="B154" i="3"/>
  <c r="A155" i="3"/>
  <c r="D128" i="3"/>
  <c r="M128" i="3" a="1"/>
  <c r="M128" i="3" s="1"/>
  <c r="K128" i="3"/>
  <c r="G128" i="3" s="1"/>
  <c r="L53" i="2"/>
  <c r="N71" i="3" l="1" a="1"/>
  <c r="N71" i="3" s="1"/>
  <c r="F71" i="3"/>
  <c r="M33" i="5" a="1"/>
  <c r="M33" i="5" s="1"/>
  <c r="K33" i="5"/>
  <c r="H32" i="5"/>
  <c r="R32" i="5" a="1"/>
  <c r="R32" i="5" s="1"/>
  <c r="A152" i="5"/>
  <c r="B151" i="5"/>
  <c r="D48" i="2"/>
  <c r="P47" i="2"/>
  <c r="Q47" i="2" s="1"/>
  <c r="A162" i="2"/>
  <c r="B161" i="2"/>
  <c r="D129" i="3"/>
  <c r="K129" i="3" s="1"/>
  <c r="G129" i="3" s="1"/>
  <c r="A156" i="3"/>
  <c r="B155" i="3"/>
  <c r="T71" i="3" l="1"/>
  <c r="U71" i="3" s="1"/>
  <c r="V71" i="3" s="1"/>
  <c r="O71" i="3"/>
  <c r="E33" i="5"/>
  <c r="L33" i="5" s="1"/>
  <c r="A153" i="5"/>
  <c r="B152" i="5"/>
  <c r="R47" i="2" a="1"/>
  <c r="R47" i="2" s="1"/>
  <c r="H47" i="2"/>
  <c r="M48" i="2" a="1"/>
  <c r="M48" i="2" s="1"/>
  <c r="K48" i="2"/>
  <c r="M129" i="3" a="1"/>
  <c r="M129" i="3" s="1"/>
  <c r="D130" i="3" s="1"/>
  <c r="A163" i="2"/>
  <c r="B162" i="2"/>
  <c r="B156" i="3"/>
  <c r="A157" i="3"/>
  <c r="P71" i="3" l="1"/>
  <c r="Q71" i="3" s="1"/>
  <c r="R71" i="3" s="1" a="1"/>
  <c r="R71" i="3" s="1"/>
  <c r="E72" i="3" s="1"/>
  <c r="L72" i="3" s="1"/>
  <c r="H72" i="3" s="1"/>
  <c r="N33" i="5" a="1"/>
  <c r="N33" i="5" s="1"/>
  <c r="F33" i="5"/>
  <c r="A154" i="5"/>
  <c r="B153" i="5"/>
  <c r="E48" i="2"/>
  <c r="A164" i="2"/>
  <c r="B163" i="2"/>
  <c r="B157" i="3"/>
  <c r="A158" i="3"/>
  <c r="K130" i="3"/>
  <c r="G130" i="3" s="1"/>
  <c r="M130" i="3" a="1"/>
  <c r="M130" i="3" s="1"/>
  <c r="N72" i="3" l="1" a="1"/>
  <c r="N72" i="3" s="1"/>
  <c r="F72" i="3"/>
  <c r="O33" i="5"/>
  <c r="T33" i="5"/>
  <c r="A155" i="5"/>
  <c r="B154" i="5"/>
  <c r="N48" i="2" a="1"/>
  <c r="N48" i="2" s="1"/>
  <c r="T48" i="2" s="1"/>
  <c r="L48" i="2"/>
  <c r="F48" i="2"/>
  <c r="A165" i="2"/>
  <c r="B164" i="2"/>
  <c r="D131" i="3"/>
  <c r="M131" i="3" s="1" a="1"/>
  <c r="M131" i="3" s="1"/>
  <c r="B158" i="3"/>
  <c r="A159" i="3"/>
  <c r="T72" i="3" l="1"/>
  <c r="U72" i="3" s="1"/>
  <c r="V72" i="3" s="1"/>
  <c r="O72" i="3"/>
  <c r="C33" i="5"/>
  <c r="G33" i="5" s="1"/>
  <c r="U33" i="5"/>
  <c r="V33" i="5" s="1"/>
  <c r="A156" i="5"/>
  <c r="B155" i="5"/>
  <c r="O48" i="2"/>
  <c r="U48" i="2"/>
  <c r="V48" i="2" s="1"/>
  <c r="C48" i="2"/>
  <c r="G48" i="2" s="1"/>
  <c r="S61" i="2"/>
  <c r="A166" i="2"/>
  <c r="B165" i="2"/>
  <c r="K131" i="3"/>
  <c r="G131" i="3" s="1"/>
  <c r="D132" i="3" s="1"/>
  <c r="B159" i="3"/>
  <c r="A160" i="3"/>
  <c r="P72" i="3" l="1"/>
  <c r="Q72" i="3" s="1"/>
  <c r="R72" i="3" s="1" a="1"/>
  <c r="R72" i="3" s="1"/>
  <c r="E73" i="3" s="1"/>
  <c r="L73" i="3" s="1"/>
  <c r="H73" i="3" s="1"/>
  <c r="P33" i="5"/>
  <c r="Q33" i="5" s="1"/>
  <c r="D34" i="5"/>
  <c r="A157" i="5"/>
  <c r="B156" i="5"/>
  <c r="D49" i="2"/>
  <c r="P48" i="2"/>
  <c r="Q48" i="2" s="1"/>
  <c r="S62" i="2"/>
  <c r="A167" i="2"/>
  <c r="B166" i="2"/>
  <c r="M132" i="3" a="1"/>
  <c r="M132" i="3" s="1"/>
  <c r="K132" i="3"/>
  <c r="G132" i="3" s="1"/>
  <c r="A161" i="3"/>
  <c r="B160" i="3"/>
  <c r="N73" i="3" l="1" a="1"/>
  <c r="N73" i="3" s="1"/>
  <c r="F73" i="3"/>
  <c r="R33" i="5" a="1"/>
  <c r="R33" i="5" s="1"/>
  <c r="H33" i="5"/>
  <c r="M34" i="5" a="1"/>
  <c r="M34" i="5" s="1"/>
  <c r="K34" i="5"/>
  <c r="A158" i="5"/>
  <c r="B157" i="5"/>
  <c r="R48" i="2" a="1"/>
  <c r="R48" i="2" s="1"/>
  <c r="H48" i="2"/>
  <c r="K49" i="2"/>
  <c r="M49" i="2" a="1"/>
  <c r="M49" i="2" s="1"/>
  <c r="D133" i="3"/>
  <c r="K133" i="3" s="1"/>
  <c r="G133" i="3" s="1"/>
  <c r="A168" i="2"/>
  <c r="B167" i="2"/>
  <c r="B161" i="3"/>
  <c r="A162" i="3"/>
  <c r="M133" i="3" l="1" a="1"/>
  <c r="M133" i="3" s="1"/>
  <c r="D134" i="3" s="1"/>
  <c r="M134" i="3" s="1" a="1"/>
  <c r="M134" i="3" s="1"/>
  <c r="T73" i="3"/>
  <c r="U73" i="3" s="1"/>
  <c r="V73" i="3" s="1"/>
  <c r="O73" i="3"/>
  <c r="P73" i="3" s="1"/>
  <c r="Q73" i="3" s="1"/>
  <c r="R73" i="3" s="1" a="1"/>
  <c r="R73" i="3" s="1"/>
  <c r="E74" i="3" s="1"/>
  <c r="L74" i="3" s="1"/>
  <c r="H74" i="3" s="1"/>
  <c r="E34" i="5"/>
  <c r="L34" i="5" s="1"/>
  <c r="A159" i="5"/>
  <c r="B158" i="5"/>
  <c r="E49" i="2"/>
  <c r="S63" i="2"/>
  <c r="A169" i="2"/>
  <c r="B168" i="2"/>
  <c r="A163" i="3"/>
  <c r="B162" i="3"/>
  <c r="K134" i="3" l="1"/>
  <c r="G134" i="3" s="1"/>
  <c r="N74" i="3" a="1"/>
  <c r="N74" i="3" s="1"/>
  <c r="F74" i="3"/>
  <c r="N34" i="5" a="1"/>
  <c r="N34" i="5" s="1"/>
  <c r="F34" i="5"/>
  <c r="A160" i="5"/>
  <c r="B159" i="5"/>
  <c r="N49" i="2" a="1"/>
  <c r="N49" i="2" s="1"/>
  <c r="T49" i="2" s="1"/>
  <c r="L49" i="2"/>
  <c r="F49" i="2"/>
  <c r="S64" i="2"/>
  <c r="A170" i="2"/>
  <c r="B169" i="2"/>
  <c r="D135" i="3"/>
  <c r="K135" i="3" s="1"/>
  <c r="G135" i="3" s="1"/>
  <c r="M135" i="3" a="1"/>
  <c r="M135" i="3" s="1"/>
  <c r="B163" i="3"/>
  <c r="A164" i="3"/>
  <c r="O74" i="3" l="1"/>
  <c r="P74" i="3" s="1"/>
  <c r="Q74" i="3" s="1"/>
  <c r="R74" i="3" s="1" a="1"/>
  <c r="R74" i="3" s="1"/>
  <c r="E75" i="3" s="1"/>
  <c r="L75" i="3" s="1"/>
  <c r="H75" i="3" s="1"/>
  <c r="T74" i="3"/>
  <c r="U74" i="3" s="1"/>
  <c r="V74" i="3" s="1"/>
  <c r="T34" i="5"/>
  <c r="O34" i="5"/>
  <c r="A161" i="5"/>
  <c r="B160" i="5"/>
  <c r="O49" i="2"/>
  <c r="C49" i="2"/>
  <c r="G49" i="2" s="1"/>
  <c r="D50" i="2" s="1"/>
  <c r="U49" i="2"/>
  <c r="V49" i="2" s="1"/>
  <c r="D136" i="3"/>
  <c r="A171" i="2"/>
  <c r="B170" i="2"/>
  <c r="M136" i="3" a="1"/>
  <c r="M136" i="3" s="1"/>
  <c r="K136" i="3"/>
  <c r="G136" i="3" s="1"/>
  <c r="A165" i="3"/>
  <c r="B164" i="3"/>
  <c r="F75" i="3" l="1"/>
  <c r="N75" i="3" a="1"/>
  <c r="N75" i="3" s="1"/>
  <c r="C34" i="5"/>
  <c r="G34" i="5" s="1"/>
  <c r="D35" i="5" s="1"/>
  <c r="U34" i="5"/>
  <c r="V34" i="5" s="1"/>
  <c r="A162" i="5"/>
  <c r="B161" i="5"/>
  <c r="P49" i="2"/>
  <c r="Q49" i="2" s="1"/>
  <c r="M50" i="2" a="1"/>
  <c r="M50" i="2" s="1"/>
  <c r="K50" i="2"/>
  <c r="D137" i="3"/>
  <c r="M137" i="3" s="1" a="1"/>
  <c r="M137" i="3" s="1"/>
  <c r="A172" i="2"/>
  <c r="B171" i="2"/>
  <c r="K137" i="3"/>
  <c r="G137" i="3" s="1"/>
  <c r="D138" i="3" s="1"/>
  <c r="M138" i="3" s="1" a="1"/>
  <c r="M138" i="3" s="1"/>
  <c r="B165" i="3"/>
  <c r="A166" i="3"/>
  <c r="O75" i="3" l="1"/>
  <c r="T75" i="3"/>
  <c r="U75" i="3" s="1"/>
  <c r="V75" i="3" s="1"/>
  <c r="K35" i="5"/>
  <c r="M35" i="5" a="1"/>
  <c r="M35" i="5" s="1"/>
  <c r="S35" i="5" s="1"/>
  <c r="P34" i="5"/>
  <c r="Q34" i="5" s="1"/>
  <c r="A163" i="5"/>
  <c r="B162" i="5"/>
  <c r="R49" i="2" a="1"/>
  <c r="R49" i="2" s="1"/>
  <c r="H49" i="2"/>
  <c r="A173" i="2"/>
  <c r="B172" i="2"/>
  <c r="K138" i="3"/>
  <c r="G138" i="3" s="1"/>
  <c r="B166" i="3"/>
  <c r="A167" i="3"/>
  <c r="D139" i="3"/>
  <c r="K139" i="3" s="1"/>
  <c r="G139" i="3" s="1"/>
  <c r="M139" i="3" l="1" a="1"/>
  <c r="M139" i="3" s="1"/>
  <c r="P75" i="3"/>
  <c r="Q75" i="3" s="1"/>
  <c r="R75" i="3" s="1" a="1"/>
  <c r="R75" i="3" s="1"/>
  <c r="E76" i="3" s="1"/>
  <c r="L76" i="3" s="1"/>
  <c r="H76" i="3" s="1"/>
  <c r="H34" i="5"/>
  <c r="R34" i="5" a="1"/>
  <c r="R34" i="5" s="1"/>
  <c r="A164" i="5"/>
  <c r="B163" i="5"/>
  <c r="E50" i="2"/>
  <c r="A174" i="2"/>
  <c r="B173" i="2"/>
  <c r="A168" i="3"/>
  <c r="B167" i="3"/>
  <c r="D140" i="3"/>
  <c r="K140" i="3" s="1"/>
  <c r="G140" i="3" s="1"/>
  <c r="M140" i="3" a="1"/>
  <c r="M140" i="3" s="1"/>
  <c r="N76" i="3" l="1" a="1"/>
  <c r="N76" i="3" s="1"/>
  <c r="F76" i="3"/>
  <c r="E35" i="5"/>
  <c r="L35" i="5" s="1"/>
  <c r="A165" i="5"/>
  <c r="B164" i="5"/>
  <c r="N50" i="2" a="1"/>
  <c r="N50" i="2" s="1"/>
  <c r="L50" i="2"/>
  <c r="F50" i="2"/>
  <c r="A175" i="2"/>
  <c r="B174" i="2"/>
  <c r="B168" i="3"/>
  <c r="A169" i="3"/>
  <c r="D141" i="3"/>
  <c r="K141" i="3" s="1"/>
  <c r="G141" i="3" s="1"/>
  <c r="M141" i="3" a="1"/>
  <c r="M141" i="3" s="1"/>
  <c r="T76" i="3" l="1"/>
  <c r="U76" i="3" s="1"/>
  <c r="V76" i="3" s="1"/>
  <c r="O76" i="3"/>
  <c r="N35" i="5" a="1"/>
  <c r="N35" i="5" s="1"/>
  <c r="F35" i="5"/>
  <c r="A166" i="5"/>
  <c r="B165" i="5"/>
  <c r="T50" i="2"/>
  <c r="O50" i="2"/>
  <c r="A176" i="2"/>
  <c r="B175" i="2"/>
  <c r="B169" i="3"/>
  <c r="A170" i="3"/>
  <c r="D142" i="3"/>
  <c r="P76" i="3" l="1"/>
  <c r="Q76" i="3" s="1"/>
  <c r="R76" i="3" s="1" a="1"/>
  <c r="R76" i="3" s="1"/>
  <c r="E77" i="3" s="1"/>
  <c r="L77" i="3" s="1"/>
  <c r="H77" i="3" s="1"/>
  <c r="O35" i="5"/>
  <c r="T35" i="5"/>
  <c r="A167" i="5"/>
  <c r="B166" i="5"/>
  <c r="C50" i="2"/>
  <c r="G50" i="2" s="1"/>
  <c r="U50" i="2"/>
  <c r="V50" i="2" s="1"/>
  <c r="A177" i="2"/>
  <c r="B176" i="2"/>
  <c r="B170" i="3"/>
  <c r="A171" i="3"/>
  <c r="M142" i="3" a="1"/>
  <c r="M142" i="3" s="1"/>
  <c r="K142" i="3"/>
  <c r="G142" i="3" s="1"/>
  <c r="N77" i="3" l="1" a="1"/>
  <c r="N77" i="3" s="1"/>
  <c r="F77" i="3"/>
  <c r="C35" i="5"/>
  <c r="G35" i="5" s="1"/>
  <c r="D36" i="5" s="1"/>
  <c r="U35" i="5"/>
  <c r="V35" i="5" s="1"/>
  <c r="A168" i="5"/>
  <c r="B167" i="5"/>
  <c r="D51" i="2"/>
  <c r="P50" i="2"/>
  <c r="Q50" i="2" s="1"/>
  <c r="A178" i="2"/>
  <c r="B177" i="2"/>
  <c r="D143" i="3"/>
  <c r="A172" i="3"/>
  <c r="B171" i="3"/>
  <c r="M143" i="3" a="1"/>
  <c r="M143" i="3" s="1"/>
  <c r="K143" i="3"/>
  <c r="G143" i="3" s="1"/>
  <c r="P35" i="5" l="1"/>
  <c r="Q35" i="5" s="1"/>
  <c r="T77" i="3"/>
  <c r="U77" i="3" s="1"/>
  <c r="V77" i="3" s="1"/>
  <c r="O77" i="3"/>
  <c r="P77" i="3" s="1"/>
  <c r="Q77" i="3" s="1"/>
  <c r="R77" i="3" s="1" a="1"/>
  <c r="R77" i="3" s="1"/>
  <c r="E78" i="3" s="1"/>
  <c r="L78" i="3" s="1"/>
  <c r="H78" i="3" s="1"/>
  <c r="R35" i="5" a="1"/>
  <c r="R35" i="5" s="1"/>
  <c r="H35" i="5"/>
  <c r="K36" i="5"/>
  <c r="M36" i="5" a="1"/>
  <c r="M36" i="5" s="1"/>
  <c r="A169" i="5"/>
  <c r="B168" i="5"/>
  <c r="R50" i="2" a="1"/>
  <c r="R50" i="2" s="1"/>
  <c r="H50" i="2"/>
  <c r="M51" i="2" a="1"/>
  <c r="M51" i="2" s="1"/>
  <c r="K51" i="2"/>
  <c r="A179" i="2"/>
  <c r="B178" i="2"/>
  <c r="D144" i="3"/>
  <c r="K144" i="3" s="1"/>
  <c r="G144" i="3" s="1"/>
  <c r="B172" i="3"/>
  <c r="A173" i="3"/>
  <c r="M144" i="3" l="1" a="1"/>
  <c r="M144" i="3" s="1"/>
  <c r="F78" i="3"/>
  <c r="N78" i="3" a="1"/>
  <c r="N78" i="3" s="1"/>
  <c r="E36" i="5"/>
  <c r="L36" i="5" s="1"/>
  <c r="A170" i="5"/>
  <c r="B169" i="5"/>
  <c r="E51" i="2"/>
  <c r="F51" i="2" s="1"/>
  <c r="S51" i="2"/>
  <c r="A180" i="2"/>
  <c r="B179" i="2"/>
  <c r="D145" i="3"/>
  <c r="K145" i="3" s="1"/>
  <c r="G145" i="3" s="1"/>
  <c r="B173" i="3"/>
  <c r="A174" i="3"/>
  <c r="O78" i="3" l="1"/>
  <c r="P78" i="3" s="1"/>
  <c r="Q78" i="3" s="1"/>
  <c r="R78" i="3" s="1" a="1"/>
  <c r="R78" i="3" s="1"/>
  <c r="E79" i="3" s="1"/>
  <c r="L79" i="3" s="1"/>
  <c r="H79" i="3" s="1"/>
  <c r="T78" i="3"/>
  <c r="U78" i="3" s="1"/>
  <c r="V78" i="3" s="1"/>
  <c r="N36" i="5" a="1"/>
  <c r="N36" i="5" s="1"/>
  <c r="F36" i="5"/>
  <c r="A171" i="5"/>
  <c r="B170" i="5"/>
  <c r="N51" i="2" a="1"/>
  <c r="N51" i="2" s="1"/>
  <c r="T51" i="2" s="1"/>
  <c r="C51" i="2" s="1"/>
  <c r="G51" i="2" s="1"/>
  <c r="D52" i="2" s="1"/>
  <c r="K52" i="2" s="1"/>
  <c r="L51" i="2"/>
  <c r="M145" i="3" a="1"/>
  <c r="M145" i="3" s="1"/>
  <c r="D146" i="3" s="1"/>
  <c r="A181" i="2"/>
  <c r="B180" i="2"/>
  <c r="A175" i="3"/>
  <c r="B174" i="3"/>
  <c r="F79" i="3" l="1"/>
  <c r="N79" i="3" a="1"/>
  <c r="N79" i="3" s="1"/>
  <c r="T36" i="5"/>
  <c r="O36" i="5"/>
  <c r="M52" i="2" a="1"/>
  <c r="M52" i="2" s="1"/>
  <c r="S52" i="2" s="1"/>
  <c r="A172" i="5"/>
  <c r="B171" i="5"/>
  <c r="O51" i="2"/>
  <c r="P51" i="2" s="1"/>
  <c r="Q51" i="2" s="1"/>
  <c r="U51" i="2"/>
  <c r="V51" i="2" s="1"/>
  <c r="K146" i="3"/>
  <c r="G146" i="3" s="1"/>
  <c r="M146" i="3" a="1"/>
  <c r="M146" i="3" s="1"/>
  <c r="D147" i="3" s="1"/>
  <c r="A182" i="2"/>
  <c r="B181" i="2"/>
  <c r="A176" i="3"/>
  <c r="B175" i="3"/>
  <c r="O79" i="3" l="1"/>
  <c r="P79" i="3" s="1"/>
  <c r="Q79" i="3" s="1"/>
  <c r="R79" i="3" s="1" a="1"/>
  <c r="R79" i="3" s="1"/>
  <c r="E80" i="3" s="1"/>
  <c r="L80" i="3" s="1"/>
  <c r="H80" i="3" s="1"/>
  <c r="T79" i="3"/>
  <c r="U79" i="3" s="1"/>
  <c r="V79" i="3" s="1"/>
  <c r="C36" i="5"/>
  <c r="G36" i="5" s="1"/>
  <c r="U36" i="5"/>
  <c r="V36" i="5" s="1"/>
  <c r="A173" i="5"/>
  <c r="B172" i="5"/>
  <c r="R51" i="2" a="1"/>
  <c r="R51" i="2" s="1"/>
  <c r="H51" i="2"/>
  <c r="K147" i="3"/>
  <c r="G147" i="3" s="1"/>
  <c r="M147" i="3" a="1"/>
  <c r="M147" i="3" s="1"/>
  <c r="D148" i="3" s="1"/>
  <c r="A183" i="2"/>
  <c r="B182" i="2"/>
  <c r="A177" i="3"/>
  <c r="B176" i="3"/>
  <c r="N80" i="3" l="1" a="1"/>
  <c r="N80" i="3" s="1"/>
  <c r="F80" i="3"/>
  <c r="P36" i="5"/>
  <c r="Q36" i="5" s="1"/>
  <c r="D37" i="5"/>
  <c r="A174" i="5"/>
  <c r="B173" i="5"/>
  <c r="E52" i="2"/>
  <c r="L52" i="2" s="1"/>
  <c r="M148" i="3" a="1"/>
  <c r="M148" i="3" s="1"/>
  <c r="D149" i="3" s="1"/>
  <c r="M149" i="3" s="1" a="1"/>
  <c r="M149" i="3" s="1"/>
  <c r="K148" i="3"/>
  <c r="G148" i="3" s="1"/>
  <c r="A184" i="2"/>
  <c r="B183" i="2"/>
  <c r="A178" i="3"/>
  <c r="B177" i="3"/>
  <c r="O80" i="3" l="1"/>
  <c r="T80" i="3"/>
  <c r="U80" i="3" s="1"/>
  <c r="V80" i="3" s="1"/>
  <c r="M37" i="5" a="1"/>
  <c r="M37" i="5" s="1"/>
  <c r="K37" i="5"/>
  <c r="R36" i="5" a="1"/>
  <c r="R36" i="5" s="1"/>
  <c r="H36" i="5"/>
  <c r="A175" i="5"/>
  <c r="B174" i="5"/>
  <c r="N52" i="2" a="1"/>
  <c r="N52" i="2" s="1"/>
  <c r="F52" i="2"/>
  <c r="K149" i="3"/>
  <c r="G149" i="3" s="1"/>
  <c r="D150" i="3" s="1"/>
  <c r="A185" i="2"/>
  <c r="B184" i="2"/>
  <c r="A179" i="3"/>
  <c r="B178" i="3"/>
  <c r="P80" i="3" l="1"/>
  <c r="Q80" i="3" s="1"/>
  <c r="R80" i="3" s="1" a="1"/>
  <c r="R80" i="3" s="1"/>
  <c r="E81" i="3" s="1"/>
  <c r="L81" i="3" s="1"/>
  <c r="H81" i="3" s="1"/>
  <c r="E37" i="5"/>
  <c r="L37" i="5" s="1"/>
  <c r="A176" i="5"/>
  <c r="B175" i="5"/>
  <c r="T52" i="2"/>
  <c r="O52" i="2"/>
  <c r="A186" i="2"/>
  <c r="B185" i="2"/>
  <c r="A180" i="3"/>
  <c r="B179" i="3"/>
  <c r="M150" i="3" a="1"/>
  <c r="M150" i="3" s="1"/>
  <c r="K150" i="3"/>
  <c r="G150" i="3" s="1"/>
  <c r="N81" i="3" l="1" a="1"/>
  <c r="N81" i="3" s="1"/>
  <c r="F81" i="3"/>
  <c r="F37" i="5"/>
  <c r="N37" i="5" a="1"/>
  <c r="N37" i="5" s="1"/>
  <c r="A177" i="5"/>
  <c r="B176" i="5"/>
  <c r="C52" i="2"/>
  <c r="G52" i="2" s="1"/>
  <c r="D53" i="2" s="1"/>
  <c r="K53" i="2" s="1"/>
  <c r="U52" i="2"/>
  <c r="V52" i="2" s="1"/>
  <c r="A187" i="2"/>
  <c r="B186" i="2"/>
  <c r="D151" i="3"/>
  <c r="K151" i="3" s="1"/>
  <c r="G151" i="3" s="1"/>
  <c r="B180" i="3"/>
  <c r="A181" i="3"/>
  <c r="M151" i="3" a="1"/>
  <c r="M151" i="3" s="1"/>
  <c r="T81" i="3" l="1"/>
  <c r="U81" i="3" s="1"/>
  <c r="V81" i="3" s="1"/>
  <c r="O81" i="3"/>
  <c r="T37" i="5"/>
  <c r="O37" i="5"/>
  <c r="A178" i="5"/>
  <c r="B177" i="5"/>
  <c r="M53" i="2" a="1"/>
  <c r="M53" i="2" s="1"/>
  <c r="P52" i="2"/>
  <c r="Q52" i="2" s="1"/>
  <c r="A188" i="2"/>
  <c r="B187" i="2"/>
  <c r="D152" i="3"/>
  <c r="K152" i="3" s="1"/>
  <c r="G152" i="3" s="1"/>
  <c r="B181" i="3"/>
  <c r="A182" i="3"/>
  <c r="M152" i="3" a="1"/>
  <c r="M152" i="3" s="1"/>
  <c r="L60" i="2"/>
  <c r="P81" i="3" l="1"/>
  <c r="Q81" i="3" s="1"/>
  <c r="R81" i="3" s="1" a="1"/>
  <c r="R81" i="3" s="1"/>
  <c r="E82" i="3" s="1"/>
  <c r="L82" i="3" s="1"/>
  <c r="H82" i="3" s="1"/>
  <c r="C37" i="5"/>
  <c r="G37" i="5" s="1"/>
  <c r="U37" i="5"/>
  <c r="V37" i="5" s="1"/>
  <c r="A179" i="5"/>
  <c r="B178" i="5"/>
  <c r="R52" i="2" a="1"/>
  <c r="R52" i="2" s="1"/>
  <c r="H52" i="2"/>
  <c r="S53" i="2"/>
  <c r="A189" i="2"/>
  <c r="B188" i="2"/>
  <c r="A183" i="3"/>
  <c r="B182" i="3"/>
  <c r="D153" i="3"/>
  <c r="K153" i="3" s="1"/>
  <c r="G153" i="3" s="1"/>
  <c r="N82" i="3" l="1" a="1"/>
  <c r="N82" i="3" s="1"/>
  <c r="F82" i="3"/>
  <c r="P37" i="5"/>
  <c r="Q37" i="5" s="1"/>
  <c r="D38" i="5"/>
  <c r="A180" i="5"/>
  <c r="B179" i="5"/>
  <c r="E53" i="2"/>
  <c r="F53" i="2" s="1"/>
  <c r="M153" i="3" a="1"/>
  <c r="M153" i="3" s="1"/>
  <c r="D154" i="3" s="1"/>
  <c r="K154" i="3" s="1"/>
  <c r="G154" i="3" s="1"/>
  <c r="A190" i="2"/>
  <c r="B189" i="2"/>
  <c r="A184" i="3"/>
  <c r="B183" i="3"/>
  <c r="T82" i="3" l="1"/>
  <c r="U82" i="3" s="1"/>
  <c r="V82" i="3" s="1"/>
  <c r="O82" i="3"/>
  <c r="R37" i="5" a="1"/>
  <c r="R37" i="5" s="1"/>
  <c r="H37" i="5"/>
  <c r="K38" i="5"/>
  <c r="M38" i="5" a="1"/>
  <c r="M38" i="5" s="1"/>
  <c r="N53" i="2" a="1"/>
  <c r="N53" i="2" s="1"/>
  <c r="T53" i="2" s="1"/>
  <c r="A181" i="5"/>
  <c r="B180" i="5"/>
  <c r="M154" i="3" a="1"/>
  <c r="M154" i="3" s="1"/>
  <c r="D155" i="3" s="1"/>
  <c r="A191" i="2"/>
  <c r="B190" i="2"/>
  <c r="B184" i="3"/>
  <c r="A185" i="3"/>
  <c r="P82" i="3" l="1"/>
  <c r="Q82" i="3" s="1"/>
  <c r="R82" i="3" s="1" a="1"/>
  <c r="R82" i="3" s="1"/>
  <c r="E83" i="3" s="1"/>
  <c r="L83" i="3" s="1"/>
  <c r="H83" i="3" s="1"/>
  <c r="E38" i="5"/>
  <c r="L38" i="5" s="1"/>
  <c r="O53" i="2"/>
  <c r="A182" i="5"/>
  <c r="B181" i="5"/>
  <c r="C53" i="2"/>
  <c r="G53" i="2" s="1"/>
  <c r="D54" i="2" s="1"/>
  <c r="U53" i="2"/>
  <c r="V53" i="2" s="1"/>
  <c r="A192" i="2"/>
  <c r="B191" i="2"/>
  <c r="A186" i="3"/>
  <c r="B185" i="3"/>
  <c r="M155" i="3" a="1"/>
  <c r="M155" i="3" s="1"/>
  <c r="K155" i="3"/>
  <c r="G155" i="3" s="1"/>
  <c r="F83" i="3" l="1"/>
  <c r="N83" i="3" a="1"/>
  <c r="N83" i="3" s="1"/>
  <c r="N38" i="5" a="1"/>
  <c r="N38" i="5" s="1"/>
  <c r="F38" i="5"/>
  <c r="P53" i="2"/>
  <c r="Q53" i="2" s="1"/>
  <c r="R53" i="2" s="1" a="1"/>
  <c r="R53" i="2" s="1"/>
  <c r="A183" i="5"/>
  <c r="B182" i="5"/>
  <c r="M54" i="2" a="1"/>
  <c r="M54" i="2" s="1"/>
  <c r="K54" i="2"/>
  <c r="S68" i="2"/>
  <c r="A193" i="2"/>
  <c r="B192" i="2"/>
  <c r="D156" i="3"/>
  <c r="K156" i="3" s="1"/>
  <c r="G156" i="3" s="1"/>
  <c r="A187" i="3"/>
  <c r="B186" i="3"/>
  <c r="H53" i="2" l="1"/>
  <c r="E54" i="2" s="1"/>
  <c r="T83" i="3"/>
  <c r="U83" i="3" s="1"/>
  <c r="V83" i="3" s="1"/>
  <c r="O83" i="3"/>
  <c r="T38" i="5"/>
  <c r="O38" i="5"/>
  <c r="A184" i="5"/>
  <c r="B183" i="5"/>
  <c r="M156" i="3" a="1"/>
  <c r="M156" i="3" s="1"/>
  <c r="D157" i="3" s="1"/>
  <c r="A194" i="2"/>
  <c r="B193" i="2"/>
  <c r="B187" i="3"/>
  <c r="A188" i="3"/>
  <c r="P83" i="3" l="1"/>
  <c r="Q83" i="3" s="1"/>
  <c r="R83" i="3" s="1" a="1"/>
  <c r="R83" i="3" s="1"/>
  <c r="E84" i="3" s="1"/>
  <c r="L84" i="3" s="1"/>
  <c r="H84" i="3" s="1"/>
  <c r="C38" i="5"/>
  <c r="G38" i="5" s="1"/>
  <c r="U38" i="5"/>
  <c r="V38" i="5" s="1"/>
  <c r="A185" i="5"/>
  <c r="B184" i="5"/>
  <c r="N54" i="2" a="1"/>
  <c r="N54" i="2" s="1"/>
  <c r="L54" i="2"/>
  <c r="F54" i="2"/>
  <c r="S69" i="2"/>
  <c r="M157" i="3" a="1"/>
  <c r="M157" i="3" s="1"/>
  <c r="K157" i="3"/>
  <c r="G157" i="3" s="1"/>
  <c r="A195" i="2"/>
  <c r="B194" i="2"/>
  <c r="B188" i="3"/>
  <c r="A189" i="3"/>
  <c r="N84" i="3" l="1" a="1"/>
  <c r="N84" i="3" s="1"/>
  <c r="F84" i="3"/>
  <c r="P38" i="5"/>
  <c r="Q38" i="5" s="1"/>
  <c r="D39" i="5"/>
  <c r="A186" i="5"/>
  <c r="B185" i="5"/>
  <c r="T54" i="2"/>
  <c r="O54" i="2"/>
  <c r="S70" i="2"/>
  <c r="D158" i="3"/>
  <c r="K158" i="3"/>
  <c r="G158" i="3" s="1"/>
  <c r="M158" i="3" a="1"/>
  <c r="M158" i="3" s="1"/>
  <c r="D159" i="3" s="1"/>
  <c r="A196" i="2"/>
  <c r="B195" i="2"/>
  <c r="B189" i="3"/>
  <c r="A190" i="3"/>
  <c r="T84" i="3" l="1"/>
  <c r="U84" i="3" s="1"/>
  <c r="V84" i="3" s="1"/>
  <c r="O84" i="3"/>
  <c r="R38" i="5" a="1"/>
  <c r="R38" i="5" s="1"/>
  <c r="H38" i="5"/>
  <c r="K39" i="5"/>
  <c r="M39" i="5" a="1"/>
  <c r="M39" i="5" s="1"/>
  <c r="A187" i="5"/>
  <c r="B186" i="5"/>
  <c r="C54" i="2"/>
  <c r="G54" i="2" s="1"/>
  <c r="D55" i="2" s="1"/>
  <c r="U54" i="2"/>
  <c r="V54" i="2" s="1"/>
  <c r="S71" i="2"/>
  <c r="A197" i="2"/>
  <c r="B196" i="2"/>
  <c r="B190" i="3"/>
  <c r="A191" i="3"/>
  <c r="M159" i="3" a="1"/>
  <c r="M159" i="3" s="1"/>
  <c r="K159" i="3"/>
  <c r="G159" i="3" s="1"/>
  <c r="P84" i="3" l="1"/>
  <c r="Q84" i="3" s="1"/>
  <c r="R84" i="3" s="1" a="1"/>
  <c r="R84" i="3" s="1"/>
  <c r="E85" i="3" s="1"/>
  <c r="L85" i="3" s="1"/>
  <c r="H85" i="3" s="1"/>
  <c r="E39" i="5"/>
  <c r="L39" i="5" s="1"/>
  <c r="A188" i="5"/>
  <c r="B187" i="5"/>
  <c r="K55" i="2"/>
  <c r="M55" i="2" a="1"/>
  <c r="M55" i="2" s="1"/>
  <c r="P54" i="2"/>
  <c r="Q54" i="2" s="1"/>
  <c r="A198" i="2"/>
  <c r="B197" i="2"/>
  <c r="D160" i="3"/>
  <c r="K160" i="3" s="1"/>
  <c r="G160" i="3" s="1"/>
  <c r="A192" i="3"/>
  <c r="B191" i="3"/>
  <c r="M160" i="3" a="1"/>
  <c r="M160" i="3" s="1"/>
  <c r="N85" i="3" l="1" a="1"/>
  <c r="N85" i="3" s="1"/>
  <c r="F85" i="3"/>
  <c r="N39" i="5" a="1"/>
  <c r="N39" i="5" s="1"/>
  <c r="F39" i="5"/>
  <c r="A189" i="5"/>
  <c r="B188" i="5"/>
  <c r="R54" i="2" a="1"/>
  <c r="R54" i="2" s="1"/>
  <c r="H54" i="2"/>
  <c r="A199" i="2"/>
  <c r="B198" i="2"/>
  <c r="B192" i="3"/>
  <c r="A193" i="3"/>
  <c r="D161" i="3"/>
  <c r="M161" i="3" s="1" a="1"/>
  <c r="M161" i="3" s="1"/>
  <c r="T85" i="3" l="1"/>
  <c r="U85" i="3" s="1"/>
  <c r="V85" i="3" s="1"/>
  <c r="O85" i="3"/>
  <c r="O39" i="5"/>
  <c r="T39" i="5"/>
  <c r="A190" i="5"/>
  <c r="B189" i="5"/>
  <c r="E55" i="2"/>
  <c r="L55" i="2" s="1"/>
  <c r="N55" i="2" a="1"/>
  <c r="N55" i="2" s="1"/>
  <c r="K161" i="3"/>
  <c r="G161" i="3" s="1"/>
  <c r="A200" i="2"/>
  <c r="B199" i="2"/>
  <c r="A194" i="3"/>
  <c r="B193" i="3"/>
  <c r="D162" i="3"/>
  <c r="M162" i="3" s="1" a="1"/>
  <c r="M162" i="3" s="1"/>
  <c r="P85" i="3" l="1"/>
  <c r="Q85" i="3" s="1"/>
  <c r="R85" i="3" s="1" a="1"/>
  <c r="R85" i="3" s="1"/>
  <c r="E86" i="3" s="1"/>
  <c r="L86" i="3" s="1"/>
  <c r="H86" i="3" s="1"/>
  <c r="C39" i="5"/>
  <c r="G39" i="5" s="1"/>
  <c r="U39" i="5"/>
  <c r="V39" i="5" s="1"/>
  <c r="F55" i="2"/>
  <c r="A191" i="5"/>
  <c r="B190" i="5"/>
  <c r="T55" i="2"/>
  <c r="O55" i="2"/>
  <c r="K162" i="3"/>
  <c r="G162" i="3" s="1"/>
  <c r="A201" i="2"/>
  <c r="B200" i="2"/>
  <c r="B194" i="3"/>
  <c r="A195" i="3"/>
  <c r="F86" i="3" l="1"/>
  <c r="N86" i="3" a="1"/>
  <c r="N86" i="3" s="1"/>
  <c r="P39" i="5"/>
  <c r="Q39" i="5" s="1"/>
  <c r="D40" i="5"/>
  <c r="A192" i="5"/>
  <c r="B191" i="5"/>
  <c r="U55" i="2"/>
  <c r="V55" i="2" s="1"/>
  <c r="C55" i="2"/>
  <c r="G55" i="2" s="1"/>
  <c r="D56" i="2" s="1"/>
  <c r="D163" i="3"/>
  <c r="A202" i="2"/>
  <c r="B201" i="2"/>
  <c r="B195" i="3"/>
  <c r="A196" i="3"/>
  <c r="T86" i="3" l="1"/>
  <c r="U86" i="3" s="1"/>
  <c r="V86" i="3" s="1"/>
  <c r="O86" i="3"/>
  <c r="K40" i="5"/>
  <c r="M40" i="5" a="1"/>
  <c r="M40" i="5" s="1"/>
  <c r="H39" i="5"/>
  <c r="R39" i="5" a="1"/>
  <c r="R39" i="5" s="1"/>
  <c r="A193" i="5"/>
  <c r="B192" i="5"/>
  <c r="M56" i="2" a="1"/>
  <c r="M56" i="2" s="1"/>
  <c r="K56" i="2"/>
  <c r="P55" i="2"/>
  <c r="Q55" i="2" s="1"/>
  <c r="K163" i="3"/>
  <c r="G163" i="3" s="1"/>
  <c r="M163" i="3" a="1"/>
  <c r="M163" i="3" s="1"/>
  <c r="A203" i="2"/>
  <c r="B202" i="2"/>
  <c r="A197" i="3"/>
  <c r="B196" i="3"/>
  <c r="P86" i="3" l="1"/>
  <c r="Q86" i="3" s="1"/>
  <c r="R86" i="3" s="1" a="1"/>
  <c r="R86" i="3" s="1"/>
  <c r="E87" i="3" s="1"/>
  <c r="L87" i="3" s="1"/>
  <c r="H87" i="3" s="1"/>
  <c r="E40" i="5"/>
  <c r="L40" i="5" s="1"/>
  <c r="A194" i="5"/>
  <c r="B193" i="5"/>
  <c r="R55" i="2" a="1"/>
  <c r="R55" i="2" s="1"/>
  <c r="H55" i="2"/>
  <c r="D164" i="3"/>
  <c r="M164" i="3" a="1"/>
  <c r="M164" i="3" s="1"/>
  <c r="K164" i="3"/>
  <c r="G164" i="3" s="1"/>
  <c r="A204" i="2"/>
  <c r="B203" i="2"/>
  <c r="A198" i="3"/>
  <c r="B197" i="3"/>
  <c r="N87" i="3" l="1" a="1"/>
  <c r="N87" i="3" s="1"/>
  <c r="F87" i="3"/>
  <c r="N40" i="5" a="1"/>
  <c r="N40" i="5" s="1"/>
  <c r="F40" i="5"/>
  <c r="A195" i="5"/>
  <c r="B194" i="5"/>
  <c r="E56" i="2"/>
  <c r="D165" i="3"/>
  <c r="K165" i="3" s="1"/>
  <c r="G165" i="3" s="1"/>
  <c r="D166" i="3" s="1"/>
  <c r="K166" i="3" s="1"/>
  <c r="G166" i="3" s="1"/>
  <c r="M165" i="3" a="1"/>
  <c r="M165" i="3" s="1"/>
  <c r="A205" i="2"/>
  <c r="B204" i="2"/>
  <c r="B198" i="3"/>
  <c r="A199" i="3"/>
  <c r="T87" i="3" l="1"/>
  <c r="U87" i="3" s="1"/>
  <c r="V87" i="3" s="1"/>
  <c r="O87" i="3"/>
  <c r="T40" i="5"/>
  <c r="O40" i="5"/>
  <c r="A196" i="5"/>
  <c r="B195" i="5"/>
  <c r="N56" i="2" a="1"/>
  <c r="N56" i="2" s="1"/>
  <c r="L56" i="2"/>
  <c r="F56" i="2"/>
  <c r="M166" i="3" a="1"/>
  <c r="M166" i="3" s="1"/>
  <c r="D167" i="3" s="1"/>
  <c r="K167" i="3" s="1"/>
  <c r="G167" i="3" s="1"/>
  <c r="A206" i="2"/>
  <c r="B205" i="2"/>
  <c r="A200" i="3"/>
  <c r="B199" i="3"/>
  <c r="P87" i="3" l="1"/>
  <c r="Q87" i="3" s="1"/>
  <c r="R87" i="3" s="1" a="1"/>
  <c r="R87" i="3" s="1"/>
  <c r="E88" i="3" s="1"/>
  <c r="L88" i="3" s="1"/>
  <c r="H88" i="3" s="1"/>
  <c r="C40" i="5"/>
  <c r="G40" i="5" s="1"/>
  <c r="U40" i="5"/>
  <c r="V40" i="5" s="1"/>
  <c r="A197" i="5"/>
  <c r="B196" i="5"/>
  <c r="T56" i="2"/>
  <c r="O56" i="2"/>
  <c r="M167" i="3" a="1"/>
  <c r="M167" i="3" s="1"/>
  <c r="D168" i="3" s="1"/>
  <c r="K168" i="3" s="1"/>
  <c r="G168" i="3" s="1"/>
  <c r="A207" i="2"/>
  <c r="B206" i="2"/>
  <c r="B200" i="3"/>
  <c r="A201" i="3"/>
  <c r="N88" i="3" l="1" a="1"/>
  <c r="N88" i="3" s="1"/>
  <c r="F88" i="3"/>
  <c r="P40" i="5"/>
  <c r="Q40" i="5" s="1"/>
  <c r="D41" i="5"/>
  <c r="A198" i="5"/>
  <c r="B197" i="5"/>
  <c r="C56" i="2"/>
  <c r="G56" i="2" s="1"/>
  <c r="D57" i="2" s="1"/>
  <c r="U56" i="2"/>
  <c r="V56" i="2" s="1"/>
  <c r="M168" i="3" a="1"/>
  <c r="M168" i="3" s="1"/>
  <c r="A208" i="2"/>
  <c r="B207" i="2"/>
  <c r="B201" i="3"/>
  <c r="A202" i="3"/>
  <c r="D169" i="3"/>
  <c r="T88" i="3" l="1"/>
  <c r="U88" i="3" s="1"/>
  <c r="V88" i="3" s="1"/>
  <c r="O88" i="3"/>
  <c r="K41" i="5"/>
  <c r="M41" i="5" a="1"/>
  <c r="M41" i="5" s="1"/>
  <c r="H40" i="5"/>
  <c r="R40" i="5" a="1"/>
  <c r="R40" i="5" s="1"/>
  <c r="A199" i="5"/>
  <c r="B198" i="5"/>
  <c r="K57" i="2"/>
  <c r="M57" i="2" a="1"/>
  <c r="M57" i="2" s="1"/>
  <c r="P56" i="2"/>
  <c r="Q56" i="2" s="1"/>
  <c r="A209" i="2"/>
  <c r="B208" i="2"/>
  <c r="A203" i="3"/>
  <c r="B202" i="3"/>
  <c r="M169" i="3" a="1"/>
  <c r="M169" i="3" s="1"/>
  <c r="K169" i="3"/>
  <c r="G169" i="3" s="1"/>
  <c r="P88" i="3" l="1"/>
  <c r="Q88" i="3" s="1"/>
  <c r="R88" i="3" s="1" a="1"/>
  <c r="R88" i="3" s="1"/>
  <c r="E89" i="3" s="1"/>
  <c r="L89" i="3" s="1"/>
  <c r="H89" i="3" s="1"/>
  <c r="E41" i="5"/>
  <c r="L41" i="5" s="1"/>
  <c r="A200" i="5"/>
  <c r="B199" i="5"/>
  <c r="R56" i="2" a="1"/>
  <c r="R56" i="2" s="1"/>
  <c r="H56" i="2"/>
  <c r="A210" i="2"/>
  <c r="B209" i="2"/>
  <c r="A204" i="3"/>
  <c r="B203" i="3"/>
  <c r="D170" i="3"/>
  <c r="K170" i="3" s="1"/>
  <c r="G170" i="3" s="1"/>
  <c r="F89" i="3" l="1"/>
  <c r="N89" i="3" a="1"/>
  <c r="N89" i="3" s="1"/>
  <c r="N41" i="5" a="1"/>
  <c r="N41" i="5" s="1"/>
  <c r="F41" i="5"/>
  <c r="A201" i="5"/>
  <c r="B200" i="5"/>
  <c r="E57" i="2"/>
  <c r="M170" i="3" a="1"/>
  <c r="M170" i="3" s="1"/>
  <c r="D171" i="3" s="1"/>
  <c r="A211" i="2"/>
  <c r="B210" i="2"/>
  <c r="B204" i="3"/>
  <c r="A205" i="3"/>
  <c r="T89" i="3" l="1"/>
  <c r="U89" i="3" s="1"/>
  <c r="V89" i="3" s="1"/>
  <c r="O89" i="3"/>
  <c r="T41" i="5"/>
  <c r="O41" i="5"/>
  <c r="A202" i="5"/>
  <c r="B201" i="5"/>
  <c r="N57" i="2" a="1"/>
  <c r="N57" i="2" s="1"/>
  <c r="L57" i="2"/>
  <c r="F57" i="2"/>
  <c r="K171" i="3"/>
  <c r="G171" i="3" s="1"/>
  <c r="M171" i="3" a="1"/>
  <c r="M171" i="3" s="1"/>
  <c r="D172" i="3" s="1"/>
  <c r="K172" i="3" s="1"/>
  <c r="G172" i="3" s="1"/>
  <c r="A212" i="2"/>
  <c r="B211" i="2"/>
  <c r="A206" i="3"/>
  <c r="B205" i="3"/>
  <c r="P89" i="3" l="1"/>
  <c r="Q89" i="3" s="1"/>
  <c r="R89" i="3" s="1" a="1"/>
  <c r="R89" i="3" s="1"/>
  <c r="E90" i="3" s="1"/>
  <c r="L90" i="3" s="1"/>
  <c r="H90" i="3" s="1"/>
  <c r="C41" i="5"/>
  <c r="G41" i="5" s="1"/>
  <c r="D42" i="5" s="1"/>
  <c r="U41" i="5"/>
  <c r="V41" i="5" s="1"/>
  <c r="P41" i="5"/>
  <c r="Q41" i="5" s="1"/>
  <c r="A203" i="5"/>
  <c r="B202" i="5"/>
  <c r="T57" i="2"/>
  <c r="O57" i="2"/>
  <c r="M172" i="3" a="1"/>
  <c r="M172" i="3" s="1"/>
  <c r="D173" i="3" s="1"/>
  <c r="M173" i="3" s="1" a="1"/>
  <c r="M173" i="3" s="1"/>
  <c r="A213" i="2"/>
  <c r="B212" i="2"/>
  <c r="B206" i="3"/>
  <c r="A207" i="3"/>
  <c r="F90" i="3" l="1"/>
  <c r="N90" i="3" a="1"/>
  <c r="N90" i="3" s="1"/>
  <c r="H41" i="5"/>
  <c r="R41" i="5" a="1"/>
  <c r="R41" i="5" s="1"/>
  <c r="K42" i="5"/>
  <c r="M42" i="5" a="1"/>
  <c r="M42" i="5" s="1"/>
  <c r="S42" i="5" s="1"/>
  <c r="A204" i="5"/>
  <c r="B203" i="5"/>
  <c r="U57" i="2"/>
  <c r="V57" i="2" s="1"/>
  <c r="C57" i="2"/>
  <c r="G57" i="2" s="1"/>
  <c r="D58" i="2" s="1"/>
  <c r="K173" i="3"/>
  <c r="G173" i="3" s="1"/>
  <c r="A214" i="2"/>
  <c r="B213" i="2"/>
  <c r="B207" i="3"/>
  <c r="A208" i="3"/>
  <c r="D174" i="3"/>
  <c r="T90" i="3" l="1"/>
  <c r="U90" i="3" s="1"/>
  <c r="V90" i="3" s="1"/>
  <c r="O90" i="3"/>
  <c r="E42" i="5"/>
  <c r="L42" i="5" s="1"/>
  <c r="A205" i="5"/>
  <c r="B204" i="5"/>
  <c r="M58" i="2" a="1"/>
  <c r="M58" i="2" s="1"/>
  <c r="K58" i="2"/>
  <c r="P57" i="2"/>
  <c r="Q57" i="2" s="1"/>
  <c r="A215" i="2"/>
  <c r="B214" i="2"/>
  <c r="B208" i="3"/>
  <c r="A209" i="3"/>
  <c r="K174" i="3"/>
  <c r="G174" i="3" s="1"/>
  <c r="M174" i="3" a="1"/>
  <c r="M174" i="3" s="1"/>
  <c r="D175" i="3" s="1"/>
  <c r="P90" i="3" l="1"/>
  <c r="Q90" i="3" s="1"/>
  <c r="R90" i="3" s="1" a="1"/>
  <c r="R90" i="3" s="1"/>
  <c r="E91" i="3" s="1"/>
  <c r="L91" i="3" s="1"/>
  <c r="H91" i="3" s="1"/>
  <c r="N42" i="5" a="1"/>
  <c r="N42" i="5" s="1"/>
  <c r="F42" i="5"/>
  <c r="A206" i="5"/>
  <c r="B205" i="5"/>
  <c r="R57" i="2" a="1"/>
  <c r="R57" i="2" s="1"/>
  <c r="H57" i="2"/>
  <c r="S58" i="2"/>
  <c r="A216" i="2"/>
  <c r="B215" i="2"/>
  <c r="A210" i="3"/>
  <c r="B209" i="3"/>
  <c r="K175" i="3"/>
  <c r="G175" i="3" s="1"/>
  <c r="M175" i="3" a="1"/>
  <c r="M175" i="3" s="1"/>
  <c r="F91" i="3" l="1"/>
  <c r="N91" i="3" a="1"/>
  <c r="N91" i="3" s="1"/>
  <c r="O42" i="5"/>
  <c r="T42" i="5"/>
  <c r="A207" i="5"/>
  <c r="B206" i="5"/>
  <c r="E58" i="2"/>
  <c r="L58" i="2" s="1"/>
  <c r="D176" i="3"/>
  <c r="K176" i="3" s="1"/>
  <c r="G176" i="3" s="1"/>
  <c r="A217" i="2"/>
  <c r="B216" i="2"/>
  <c r="A211" i="3"/>
  <c r="B210" i="3"/>
  <c r="T91" i="3" l="1"/>
  <c r="U91" i="3" s="1"/>
  <c r="V91" i="3" s="1"/>
  <c r="O91" i="3"/>
  <c r="C42" i="5"/>
  <c r="G42" i="5" s="1"/>
  <c r="U42" i="5"/>
  <c r="V42" i="5" s="1"/>
  <c r="N58" i="2" a="1"/>
  <c r="N58" i="2" s="1"/>
  <c r="O58" i="2" s="1"/>
  <c r="F58" i="2"/>
  <c r="A208" i="5"/>
  <c r="B207" i="5"/>
  <c r="M176" i="3" a="1"/>
  <c r="M176" i="3" s="1"/>
  <c r="D177" i="3" s="1"/>
  <c r="A218" i="2"/>
  <c r="B217" i="2"/>
  <c r="A212" i="3"/>
  <c r="B211" i="3"/>
  <c r="L67" i="2"/>
  <c r="T58" i="2" l="1"/>
  <c r="C58" i="2" s="1"/>
  <c r="G58" i="2" s="1"/>
  <c r="D59" i="2" s="1"/>
  <c r="P91" i="3"/>
  <c r="Q91" i="3" s="1"/>
  <c r="R91" i="3" s="1" a="1"/>
  <c r="R91" i="3" s="1"/>
  <c r="E92" i="3" s="1"/>
  <c r="L92" i="3" s="1"/>
  <c r="H92" i="3" s="1"/>
  <c r="P42" i="5"/>
  <c r="Q42" i="5" s="1"/>
  <c r="D43" i="5"/>
  <c r="A209" i="5"/>
  <c r="B208" i="5"/>
  <c r="K177" i="3"/>
  <c r="G177" i="3" s="1"/>
  <c r="M177" i="3" a="1"/>
  <c r="M177" i="3" s="1"/>
  <c r="D178" i="3" s="1"/>
  <c r="A219" i="2"/>
  <c r="B218" i="2"/>
  <c r="B212" i="3"/>
  <c r="A213" i="3"/>
  <c r="U58" i="2" l="1"/>
  <c r="V58" i="2" s="1"/>
  <c r="F92" i="3"/>
  <c r="N92" i="3" a="1"/>
  <c r="N92" i="3" s="1"/>
  <c r="R42" i="5" a="1"/>
  <c r="R42" i="5" s="1"/>
  <c r="H42" i="5"/>
  <c r="K43" i="5"/>
  <c r="M43" i="5" a="1"/>
  <c r="M43" i="5" s="1"/>
  <c r="M59" i="2" a="1"/>
  <c r="M59" i="2" s="1"/>
  <c r="S59" i="2" s="1"/>
  <c r="K59" i="2"/>
  <c r="A210" i="5"/>
  <c r="B209" i="5"/>
  <c r="P58" i="2"/>
  <c r="Q58" i="2" s="1"/>
  <c r="K178" i="3"/>
  <c r="G178" i="3" s="1"/>
  <c r="M178" i="3" a="1"/>
  <c r="M178" i="3" s="1"/>
  <c r="D179" i="3" s="1"/>
  <c r="K179" i="3" s="1"/>
  <c r="G179" i="3" s="1"/>
  <c r="A220" i="2"/>
  <c r="B219" i="2"/>
  <c r="A214" i="3"/>
  <c r="B213" i="3"/>
  <c r="T92" i="3" l="1"/>
  <c r="U92" i="3" s="1"/>
  <c r="V92" i="3" s="1"/>
  <c r="O92" i="3"/>
  <c r="E43" i="5"/>
  <c r="L43" i="5" s="1"/>
  <c r="A211" i="5"/>
  <c r="B210" i="5"/>
  <c r="R58" i="2" a="1"/>
  <c r="R58" i="2" s="1"/>
  <c r="H58" i="2"/>
  <c r="M179" i="3" a="1"/>
  <c r="M179" i="3" s="1"/>
  <c r="D180" i="3" s="1"/>
  <c r="K180" i="3" s="1"/>
  <c r="G180" i="3" s="1"/>
  <c r="A221" i="2"/>
  <c r="B220" i="2"/>
  <c r="B214" i="3"/>
  <c r="A215" i="3"/>
  <c r="P92" i="3" l="1"/>
  <c r="Q92" i="3" s="1"/>
  <c r="R92" i="3" s="1" a="1"/>
  <c r="R92" i="3" s="1"/>
  <c r="E93" i="3" s="1"/>
  <c r="L93" i="3" s="1"/>
  <c r="H93" i="3" s="1"/>
  <c r="N43" i="5" a="1"/>
  <c r="N43" i="5" s="1"/>
  <c r="F43" i="5"/>
  <c r="A212" i="5"/>
  <c r="B211" i="5"/>
  <c r="E59" i="2"/>
  <c r="L59" i="2" s="1"/>
  <c r="M180" i="3" a="1"/>
  <c r="M180" i="3" s="1"/>
  <c r="D181" i="3" s="1"/>
  <c r="A222" i="2"/>
  <c r="B221" i="2"/>
  <c r="B215" i="3"/>
  <c r="A216" i="3"/>
  <c r="N93" i="3" l="1" a="1"/>
  <c r="N93" i="3" s="1"/>
  <c r="F93" i="3"/>
  <c r="O43" i="5"/>
  <c r="T43" i="5"/>
  <c r="A213" i="5"/>
  <c r="B212" i="5"/>
  <c r="N59" i="2" a="1"/>
  <c r="N59" i="2" s="1"/>
  <c r="F59" i="2"/>
  <c r="K181" i="3"/>
  <c r="G181" i="3" s="1"/>
  <c r="M181" i="3" a="1"/>
  <c r="M181" i="3" s="1"/>
  <c r="D182" i="3" s="1"/>
  <c r="A223" i="2"/>
  <c r="B222" i="2"/>
  <c r="B216" i="3"/>
  <c r="A217" i="3"/>
  <c r="T93" i="3" l="1"/>
  <c r="U93" i="3" s="1"/>
  <c r="V93" i="3" s="1"/>
  <c r="O93" i="3"/>
  <c r="C43" i="5"/>
  <c r="G43" i="5" s="1"/>
  <c r="U43" i="5"/>
  <c r="V43" i="5" s="1"/>
  <c r="A214" i="5"/>
  <c r="B213" i="5"/>
  <c r="T59" i="2"/>
  <c r="O59" i="2"/>
  <c r="M182" i="3" a="1"/>
  <c r="M182" i="3" s="1"/>
  <c r="K182" i="3"/>
  <c r="G182" i="3" s="1"/>
  <c r="A224" i="2"/>
  <c r="B223" i="2"/>
  <c r="B217" i="3"/>
  <c r="A218" i="3"/>
  <c r="P93" i="3" l="1"/>
  <c r="Q93" i="3" s="1"/>
  <c r="R93" i="3" s="1" a="1"/>
  <c r="R93" i="3" s="1"/>
  <c r="E94" i="3" s="1"/>
  <c r="L94" i="3" s="1"/>
  <c r="H94" i="3" s="1"/>
  <c r="P43" i="5"/>
  <c r="Q43" i="5" s="1"/>
  <c r="D44" i="5"/>
  <c r="A215" i="5"/>
  <c r="B214" i="5"/>
  <c r="U59" i="2"/>
  <c r="V59" i="2" s="1"/>
  <c r="C59" i="2"/>
  <c r="G59" i="2" s="1"/>
  <c r="D60" i="2" s="1"/>
  <c r="K60" i="2" s="1"/>
  <c r="S75" i="2"/>
  <c r="D183" i="3"/>
  <c r="K183" i="3" s="1"/>
  <c r="G183" i="3" s="1"/>
  <c r="A225" i="2"/>
  <c r="B224" i="2"/>
  <c r="A219" i="3"/>
  <c r="B218" i="3"/>
  <c r="M183" i="3" l="1" a="1"/>
  <c r="M183" i="3" s="1"/>
  <c r="D184" i="3" s="1"/>
  <c r="F94" i="3"/>
  <c r="N94" i="3" a="1"/>
  <c r="N94" i="3" s="1"/>
  <c r="H43" i="5"/>
  <c r="R43" i="5" a="1"/>
  <c r="R43" i="5" s="1"/>
  <c r="M44" i="5" a="1"/>
  <c r="M44" i="5" s="1"/>
  <c r="K44" i="5"/>
  <c r="A216" i="5"/>
  <c r="B215" i="5"/>
  <c r="M60" i="2" a="1"/>
  <c r="M60" i="2" s="1"/>
  <c r="P59" i="2"/>
  <c r="Q59" i="2" s="1"/>
  <c r="S76" i="2"/>
  <c r="K184" i="3"/>
  <c r="G184" i="3" s="1"/>
  <c r="M184" i="3" a="1"/>
  <c r="M184" i="3" s="1"/>
  <c r="D185" i="3" s="1"/>
  <c r="A226" i="2"/>
  <c r="B225" i="2"/>
  <c r="A220" i="3"/>
  <c r="B219" i="3"/>
  <c r="T94" i="3" l="1"/>
  <c r="U94" i="3" s="1"/>
  <c r="V94" i="3" s="1"/>
  <c r="O94" i="3"/>
  <c r="E44" i="5"/>
  <c r="L44" i="5" s="1"/>
  <c r="A217" i="5"/>
  <c r="B216" i="5"/>
  <c r="R59" i="2" a="1"/>
  <c r="R59" i="2" s="1"/>
  <c r="H59" i="2"/>
  <c r="S60" i="2"/>
  <c r="S77" i="2"/>
  <c r="A227" i="2"/>
  <c r="B226" i="2"/>
  <c r="A221" i="3"/>
  <c r="B220" i="3"/>
  <c r="M185" i="3" a="1"/>
  <c r="M185" i="3" s="1"/>
  <c r="K185" i="3"/>
  <c r="G185" i="3" s="1"/>
  <c r="P94" i="3" l="1"/>
  <c r="Q94" i="3" s="1"/>
  <c r="R94" i="3" s="1" a="1"/>
  <c r="R94" i="3" s="1"/>
  <c r="E95" i="3" s="1"/>
  <c r="L95" i="3" s="1"/>
  <c r="H95" i="3" s="1"/>
  <c r="N44" i="5" a="1"/>
  <c r="N44" i="5" s="1"/>
  <c r="F44" i="5"/>
  <c r="A218" i="5"/>
  <c r="B217" i="5"/>
  <c r="E60" i="2"/>
  <c r="N60" i="2" s="1" a="1"/>
  <c r="N60" i="2" s="1"/>
  <c r="A228" i="2"/>
  <c r="B227" i="2"/>
  <c r="A222" i="3"/>
  <c r="B221" i="3"/>
  <c r="D186" i="3"/>
  <c r="F95" i="3" l="1"/>
  <c r="N95" i="3" a="1"/>
  <c r="N95" i="3" s="1"/>
  <c r="O44" i="5"/>
  <c r="T44" i="5"/>
  <c r="F60" i="2"/>
  <c r="A219" i="5"/>
  <c r="B218" i="5"/>
  <c r="T60" i="2"/>
  <c r="O60" i="2"/>
  <c r="S78" i="2"/>
  <c r="A229" i="2"/>
  <c r="B228" i="2"/>
  <c r="A223" i="3"/>
  <c r="B222" i="3"/>
  <c r="M186" i="3" a="1"/>
  <c r="M186" i="3" s="1"/>
  <c r="K186" i="3"/>
  <c r="G186" i="3" s="1"/>
  <c r="T95" i="3" l="1"/>
  <c r="U95" i="3" s="1"/>
  <c r="V95" i="3" s="1"/>
  <c r="O95" i="3"/>
  <c r="C44" i="5"/>
  <c r="G44" i="5" s="1"/>
  <c r="U44" i="5"/>
  <c r="V44" i="5" s="1"/>
  <c r="A220" i="5"/>
  <c r="B219" i="5"/>
  <c r="C60" i="2"/>
  <c r="G60" i="2" s="1"/>
  <c r="D61" i="2" s="1"/>
  <c r="U60" i="2"/>
  <c r="V60" i="2" s="1"/>
  <c r="A230" i="2"/>
  <c r="B229" i="2"/>
  <c r="D187" i="3"/>
  <c r="K187" i="3" s="1"/>
  <c r="G187" i="3" s="1"/>
  <c r="A224" i="3"/>
  <c r="B223" i="3"/>
  <c r="M187" i="3" a="1"/>
  <c r="M187" i="3" s="1"/>
  <c r="P95" i="3" l="1"/>
  <c r="Q95" i="3" s="1"/>
  <c r="R95" i="3" s="1" a="1"/>
  <c r="R95" i="3" s="1"/>
  <c r="E96" i="3" s="1"/>
  <c r="L96" i="3" s="1"/>
  <c r="H96" i="3" s="1"/>
  <c r="P44" i="5"/>
  <c r="Q44" i="5" s="1"/>
  <c r="D45" i="5"/>
  <c r="A221" i="5"/>
  <c r="B220" i="5"/>
  <c r="M61" i="2" a="1"/>
  <c r="M61" i="2" s="1"/>
  <c r="K61" i="2"/>
  <c r="P60" i="2"/>
  <c r="Q60" i="2" s="1"/>
  <c r="A231" i="2"/>
  <c r="B230" i="2"/>
  <c r="B224" i="3"/>
  <c r="A225" i="3"/>
  <c r="D188" i="3"/>
  <c r="K188" i="3" s="1"/>
  <c r="G188" i="3" s="1"/>
  <c r="M188" i="3" a="1"/>
  <c r="M188" i="3" s="1"/>
  <c r="F96" i="3" l="1"/>
  <c r="N96" i="3" a="1"/>
  <c r="N96" i="3" s="1"/>
  <c r="M45" i="5" a="1"/>
  <c r="M45" i="5" s="1"/>
  <c r="K45" i="5"/>
  <c r="H44" i="5"/>
  <c r="R44" i="5" a="1"/>
  <c r="R44" i="5" s="1"/>
  <c r="A222" i="5"/>
  <c r="B221" i="5"/>
  <c r="R60" i="2" a="1"/>
  <c r="R60" i="2" s="1"/>
  <c r="H60" i="2"/>
  <c r="A232" i="2"/>
  <c r="B231" i="2"/>
  <c r="A226" i="3"/>
  <c r="B225" i="3"/>
  <c r="D189" i="3"/>
  <c r="M189" i="3" s="1" a="1"/>
  <c r="M189" i="3" s="1"/>
  <c r="T96" i="3" l="1"/>
  <c r="U96" i="3" s="1"/>
  <c r="V96" i="3" s="1"/>
  <c r="O96" i="3"/>
  <c r="E45" i="5"/>
  <c r="L45" i="5" s="1"/>
  <c r="A223" i="5"/>
  <c r="B222" i="5"/>
  <c r="E61" i="2"/>
  <c r="L61" i="2" s="1"/>
  <c r="K189" i="3"/>
  <c r="G189" i="3" s="1"/>
  <c r="D190" i="3" s="1"/>
  <c r="A233" i="2"/>
  <c r="B232" i="2"/>
  <c r="B226" i="3"/>
  <c r="A227" i="3"/>
  <c r="P96" i="3" l="1"/>
  <c r="Q96" i="3" s="1"/>
  <c r="R96" i="3" s="1" a="1"/>
  <c r="R96" i="3" s="1"/>
  <c r="E97" i="3" s="1"/>
  <c r="L97" i="3" s="1"/>
  <c r="H97" i="3" s="1"/>
  <c r="N45" i="5" a="1"/>
  <c r="N45" i="5" s="1"/>
  <c r="F45" i="5"/>
  <c r="N61" i="2" a="1"/>
  <c r="N61" i="2" s="1"/>
  <c r="O61" i="2" s="1"/>
  <c r="F61" i="2"/>
  <c r="A224" i="5"/>
  <c r="B223" i="5"/>
  <c r="A234" i="2"/>
  <c r="B233" i="2"/>
  <c r="A228" i="3"/>
  <c r="B227" i="3"/>
  <c r="M190" i="3" a="1"/>
  <c r="M190" i="3" s="1"/>
  <c r="K190" i="3"/>
  <c r="G190" i="3" s="1"/>
  <c r="D191" i="3" l="1"/>
  <c r="T61" i="2"/>
  <c r="C61" i="2" s="1"/>
  <c r="G61" i="2" s="1"/>
  <c r="F97" i="3"/>
  <c r="N97" i="3" a="1"/>
  <c r="N97" i="3" s="1"/>
  <c r="O45" i="5"/>
  <c r="T45" i="5"/>
  <c r="A225" i="5"/>
  <c r="B224" i="5"/>
  <c r="A235" i="2"/>
  <c r="B234" i="2"/>
  <c r="A229" i="3"/>
  <c r="B228" i="3"/>
  <c r="K191" i="3"/>
  <c r="M191" i="3" a="1"/>
  <c r="M191" i="3" s="1"/>
  <c r="G191" i="3"/>
  <c r="U61" i="2" l="1"/>
  <c r="V61" i="2" s="1"/>
  <c r="T97" i="3"/>
  <c r="U97" i="3" s="1"/>
  <c r="V97" i="3" s="1"/>
  <c r="O97" i="3"/>
  <c r="C45" i="5"/>
  <c r="G45" i="5" s="1"/>
  <c r="U45" i="5"/>
  <c r="V45" i="5" s="1"/>
  <c r="A226" i="5"/>
  <c r="B225" i="5"/>
  <c r="D62" i="2"/>
  <c r="P61" i="2"/>
  <c r="Q61" i="2" s="1"/>
  <c r="A236" i="2"/>
  <c r="B235" i="2"/>
  <c r="A230" i="3"/>
  <c r="B229" i="3"/>
  <c r="D192" i="3"/>
  <c r="K192" i="3" s="1"/>
  <c r="G192" i="3" s="1"/>
  <c r="M192" i="3" a="1"/>
  <c r="M192" i="3" s="1"/>
  <c r="P97" i="3" l="1"/>
  <c r="Q97" i="3" s="1"/>
  <c r="R97" i="3" s="1" a="1"/>
  <c r="R97" i="3" s="1"/>
  <c r="E98" i="3" s="1"/>
  <c r="L98" i="3" s="1"/>
  <c r="H98" i="3" s="1"/>
  <c r="D46" i="5"/>
  <c r="P45" i="5"/>
  <c r="Q45" i="5" s="1"/>
  <c r="A227" i="5"/>
  <c r="B226" i="5"/>
  <c r="R61" i="2" a="1"/>
  <c r="R61" i="2" s="1"/>
  <c r="H61" i="2"/>
  <c r="M62" i="2" a="1"/>
  <c r="M62" i="2" s="1"/>
  <c r="K62" i="2"/>
  <c r="A237" i="2"/>
  <c r="B236" i="2"/>
  <c r="B230" i="3"/>
  <c r="A231" i="3"/>
  <c r="D193" i="3"/>
  <c r="K193" i="3" s="1"/>
  <c r="G193" i="3" s="1"/>
  <c r="M193" i="3" a="1"/>
  <c r="M193" i="3" s="1"/>
  <c r="N98" i="3" l="1" a="1"/>
  <c r="N98" i="3" s="1"/>
  <c r="F98" i="3"/>
  <c r="R45" i="5" a="1"/>
  <c r="R45" i="5" s="1"/>
  <c r="H45" i="5"/>
  <c r="K46" i="5"/>
  <c r="M46" i="5" a="1"/>
  <c r="M46" i="5" s="1"/>
  <c r="A228" i="5"/>
  <c r="B227" i="5"/>
  <c r="E62" i="2"/>
  <c r="A238" i="2"/>
  <c r="B237" i="2"/>
  <c r="B231" i="3"/>
  <c r="A232" i="3"/>
  <c r="D194" i="3"/>
  <c r="K194" i="3" s="1"/>
  <c r="G194" i="3" s="1"/>
  <c r="T98" i="3" l="1"/>
  <c r="U98" i="3" s="1"/>
  <c r="V98" i="3" s="1"/>
  <c r="O98" i="3"/>
  <c r="E46" i="5"/>
  <c r="N46" i="5" a="1"/>
  <c r="N46" i="5" s="1"/>
  <c r="T46" i="5" s="1"/>
  <c r="A229" i="5"/>
  <c r="B228" i="5"/>
  <c r="N62" i="2" a="1"/>
  <c r="N62" i="2" s="1"/>
  <c r="L62" i="2"/>
  <c r="F62" i="2"/>
  <c r="M194" i="3" a="1"/>
  <c r="M194" i="3" s="1"/>
  <c r="D195" i="3" s="1"/>
  <c r="A239" i="2"/>
  <c r="B238" i="2"/>
  <c r="A233" i="3"/>
  <c r="B232" i="3"/>
  <c r="P98" i="3" l="1"/>
  <c r="Q98" i="3" s="1"/>
  <c r="R98" i="3" s="1" a="1"/>
  <c r="R98" i="3" s="1"/>
  <c r="E99" i="3" s="1"/>
  <c r="L99" i="3" s="1"/>
  <c r="H99" i="3" s="1"/>
  <c r="F46" i="5"/>
  <c r="L46" i="5"/>
  <c r="C46" i="5"/>
  <c r="G46" i="5" s="1"/>
  <c r="U46" i="5"/>
  <c r="V46" i="5" s="1"/>
  <c r="O46" i="5"/>
  <c r="A230" i="5"/>
  <c r="B229" i="5"/>
  <c r="T62" i="2"/>
  <c r="O62" i="2"/>
  <c r="A240" i="2"/>
  <c r="B239" i="2"/>
  <c r="B233" i="3"/>
  <c r="A234" i="3"/>
  <c r="K195" i="3"/>
  <c r="G195" i="3" s="1"/>
  <c r="M195" i="3" a="1"/>
  <c r="M195" i="3" s="1"/>
  <c r="F99" i="3" l="1"/>
  <c r="N99" i="3" a="1"/>
  <c r="N99" i="3" s="1"/>
  <c r="P46" i="5"/>
  <c r="Q46" i="5" s="1"/>
  <c r="D47" i="5"/>
  <c r="A231" i="5"/>
  <c r="B230" i="5"/>
  <c r="C62" i="2"/>
  <c r="G62" i="2" s="1"/>
  <c r="U62" i="2"/>
  <c r="V62" i="2" s="1"/>
  <c r="D196" i="3"/>
  <c r="A241" i="2"/>
  <c r="B240" i="2"/>
  <c r="A235" i="3"/>
  <c r="B234" i="3"/>
  <c r="K196" i="3"/>
  <c r="G196" i="3" s="1"/>
  <c r="M196" i="3" a="1"/>
  <c r="M196" i="3" s="1"/>
  <c r="D197" i="3" s="1"/>
  <c r="T99" i="3" l="1"/>
  <c r="U99" i="3" s="1"/>
  <c r="V99" i="3" s="1"/>
  <c r="O99" i="3"/>
  <c r="K47" i="5"/>
  <c r="M47" i="5" a="1"/>
  <c r="M47" i="5" s="1"/>
  <c r="R46" i="5" a="1"/>
  <c r="R46" i="5" s="1"/>
  <c r="H46" i="5"/>
  <c r="A232" i="5"/>
  <c r="B231" i="5"/>
  <c r="D63" i="2"/>
  <c r="P62" i="2"/>
  <c r="Q62" i="2" s="1"/>
  <c r="A242" i="2"/>
  <c r="B241" i="2"/>
  <c r="A236" i="3"/>
  <c r="B235" i="3"/>
  <c r="K197" i="3"/>
  <c r="G197" i="3" s="1"/>
  <c r="M197" i="3" a="1"/>
  <c r="M197" i="3" s="1"/>
  <c r="P99" i="3" l="1"/>
  <c r="Q99" i="3" s="1"/>
  <c r="R99" i="3" s="1" a="1"/>
  <c r="R99" i="3" s="1"/>
  <c r="E100" i="3" s="1"/>
  <c r="L100" i="3" s="1"/>
  <c r="H100" i="3" s="1"/>
  <c r="E47" i="5"/>
  <c r="L47" i="5" s="1"/>
  <c r="A233" i="5"/>
  <c r="B232" i="5"/>
  <c r="R62" i="2" a="1"/>
  <c r="R62" i="2" s="1"/>
  <c r="H62" i="2"/>
  <c r="K63" i="2"/>
  <c r="M63" i="2" a="1"/>
  <c r="M63" i="2" s="1"/>
  <c r="A243" i="2"/>
  <c r="B242" i="2"/>
  <c r="B236" i="3"/>
  <c r="A237" i="3"/>
  <c r="D198" i="3"/>
  <c r="N100" i="3" l="1" a="1"/>
  <c r="N100" i="3" s="1"/>
  <c r="F100" i="3"/>
  <c r="N47" i="5" a="1"/>
  <c r="N47" i="5" s="1"/>
  <c r="F47" i="5"/>
  <c r="A234" i="5"/>
  <c r="B233" i="5"/>
  <c r="E63" i="2"/>
  <c r="F63" i="2" s="1"/>
  <c r="A244" i="2"/>
  <c r="B243" i="2"/>
  <c r="A238" i="3"/>
  <c r="B237" i="3"/>
  <c r="M198" i="3" a="1"/>
  <c r="M198" i="3" s="1"/>
  <c r="K198" i="3"/>
  <c r="G198" i="3" s="1"/>
  <c r="T100" i="3" l="1"/>
  <c r="U100" i="3" s="1"/>
  <c r="V100" i="3" s="1"/>
  <c r="O100" i="3"/>
  <c r="P100" i="3" s="1"/>
  <c r="Q100" i="3" s="1"/>
  <c r="R100" i="3" s="1" a="1"/>
  <c r="R100" i="3" s="1"/>
  <c r="E101" i="3" s="1"/>
  <c r="L101" i="3" s="1"/>
  <c r="H101" i="3" s="1"/>
  <c r="O47" i="5"/>
  <c r="T47" i="5"/>
  <c r="A235" i="5"/>
  <c r="B234" i="5"/>
  <c r="L63" i="2"/>
  <c r="N63" i="2" a="1"/>
  <c r="N63" i="2" s="1"/>
  <c r="T63" i="2" s="1"/>
  <c r="C63" i="2" s="1"/>
  <c r="G63" i="2" s="1"/>
  <c r="D64" i="2" s="1"/>
  <c r="A245" i="2"/>
  <c r="B244" i="2"/>
  <c r="D199" i="3"/>
  <c r="K199" i="3" s="1"/>
  <c r="G199" i="3" s="1"/>
  <c r="A239" i="3"/>
  <c r="B238" i="3"/>
  <c r="M199" i="3" a="1"/>
  <c r="M199" i="3" s="1"/>
  <c r="L74" i="2"/>
  <c r="N101" i="3" l="1" a="1"/>
  <c r="N101" i="3" s="1"/>
  <c r="F101" i="3"/>
  <c r="C47" i="5"/>
  <c r="G47" i="5" s="1"/>
  <c r="U47" i="5"/>
  <c r="V47" i="5" s="1"/>
  <c r="A236" i="5"/>
  <c r="B235" i="5"/>
  <c r="U63" i="2"/>
  <c r="V63" i="2" s="1"/>
  <c r="O63" i="2"/>
  <c r="P63" i="2" s="1"/>
  <c r="Q63" i="2" s="1"/>
  <c r="M64" i="2" a="1"/>
  <c r="M64" i="2" s="1"/>
  <c r="K64" i="2"/>
  <c r="D200" i="3"/>
  <c r="M200" i="3" s="1" a="1"/>
  <c r="M200" i="3" s="1"/>
  <c r="A246" i="2"/>
  <c r="B245" i="2"/>
  <c r="B239" i="3"/>
  <c r="A240" i="3"/>
  <c r="K200" i="3"/>
  <c r="G200" i="3" s="1"/>
  <c r="D201" i="3" l="1"/>
  <c r="O101" i="3"/>
  <c r="T101" i="3"/>
  <c r="U101" i="3" s="1"/>
  <c r="V101" i="3" s="1"/>
  <c r="P47" i="5"/>
  <c r="Q47" i="5" s="1"/>
  <c r="D48" i="5"/>
  <c r="A237" i="5"/>
  <c r="B236" i="5"/>
  <c r="R63" i="2" a="1"/>
  <c r="R63" i="2" s="1"/>
  <c r="H63" i="2"/>
  <c r="A247" i="2"/>
  <c r="B246" i="2"/>
  <c r="B240" i="3"/>
  <c r="A241" i="3"/>
  <c r="K201" i="3"/>
  <c r="M201" i="3" a="1"/>
  <c r="M201" i="3" s="1"/>
  <c r="G201" i="3"/>
  <c r="P101" i="3" l="1"/>
  <c r="Q101" i="3" s="1"/>
  <c r="R101" i="3" s="1" a="1"/>
  <c r="R101" i="3" s="1"/>
  <c r="E102" i="3" s="1"/>
  <c r="L102" i="3" s="1"/>
  <c r="H102" i="3" s="1"/>
  <c r="H47" i="5"/>
  <c r="R47" i="5" a="1"/>
  <c r="R47" i="5" s="1"/>
  <c r="K48" i="5"/>
  <c r="M48" i="5" a="1"/>
  <c r="M48" i="5" s="1"/>
  <c r="A238" i="5"/>
  <c r="B237" i="5"/>
  <c r="E64" i="2"/>
  <c r="N64" i="2" s="1" a="1"/>
  <c r="N64" i="2" s="1"/>
  <c r="A248" i="2"/>
  <c r="B247" i="2"/>
  <c r="A242" i="3"/>
  <c r="B241" i="3"/>
  <c r="D202" i="3"/>
  <c r="K202" i="3" s="1"/>
  <c r="G202" i="3" s="1"/>
  <c r="M202" i="3" a="1"/>
  <c r="M202" i="3" s="1"/>
  <c r="N102" i="3" l="1" a="1"/>
  <c r="N102" i="3" s="1"/>
  <c r="F102" i="3"/>
  <c r="E48" i="5"/>
  <c r="L48" i="5" s="1"/>
  <c r="L64" i="2"/>
  <c r="O64" i="2" s="1"/>
  <c r="A239" i="5"/>
  <c r="B238" i="5"/>
  <c r="F64" i="2"/>
  <c r="T64" i="2"/>
  <c r="A249" i="2"/>
  <c r="B248" i="2"/>
  <c r="A243" i="3"/>
  <c r="B242" i="3"/>
  <c r="D203" i="3"/>
  <c r="T102" i="3" l="1"/>
  <c r="U102" i="3" s="1"/>
  <c r="V102" i="3" s="1"/>
  <c r="O102" i="3"/>
  <c r="N48" i="5" a="1"/>
  <c r="N48" i="5" s="1"/>
  <c r="F48" i="5"/>
  <c r="A240" i="5"/>
  <c r="B239" i="5"/>
  <c r="U64" i="2"/>
  <c r="V64" i="2" s="1"/>
  <c r="C64" i="2"/>
  <c r="G64" i="2" s="1"/>
  <c r="D65" i="2" s="1"/>
  <c r="S82" i="2"/>
  <c r="A250" i="2"/>
  <c r="B249" i="2"/>
  <c r="B243" i="3"/>
  <c r="A244" i="3"/>
  <c r="K203" i="3"/>
  <c r="G203" i="3" s="1"/>
  <c r="M203" i="3" a="1"/>
  <c r="M203" i="3" s="1"/>
  <c r="P102" i="3" l="1"/>
  <c r="Q102" i="3" s="1"/>
  <c r="R102" i="3" s="1" a="1"/>
  <c r="R102" i="3" s="1"/>
  <c r="E103" i="3" s="1"/>
  <c r="L103" i="3" s="1"/>
  <c r="H103" i="3" s="1"/>
  <c r="O48" i="5"/>
  <c r="T48" i="5"/>
  <c r="A241" i="5"/>
  <c r="B240" i="5"/>
  <c r="K65" i="2"/>
  <c r="M65" i="2" a="1"/>
  <c r="M65" i="2" s="1"/>
  <c r="P64" i="2"/>
  <c r="Q64" i="2" s="1"/>
  <c r="S83" i="2"/>
  <c r="D204" i="3"/>
  <c r="M204" i="3" s="1" a="1"/>
  <c r="M204" i="3" s="1"/>
  <c r="A251" i="2"/>
  <c r="B250" i="2"/>
  <c r="A245" i="3"/>
  <c r="B244" i="3"/>
  <c r="K204" i="3" l="1"/>
  <c r="G204" i="3" s="1"/>
  <c r="F103" i="3"/>
  <c r="N103" i="3" a="1"/>
  <c r="N103" i="3" s="1"/>
  <c r="C48" i="5"/>
  <c r="G48" i="5" s="1"/>
  <c r="D49" i="5" s="1"/>
  <c r="U48" i="5"/>
  <c r="V48" i="5" s="1"/>
  <c r="P48" i="5"/>
  <c r="Q48" i="5" s="1"/>
  <c r="A242" i="5"/>
  <c r="B241" i="5"/>
  <c r="R64" i="2" a="1"/>
  <c r="R64" i="2" s="1"/>
  <c r="H64" i="2"/>
  <c r="S65" i="2"/>
  <c r="S79" i="2"/>
  <c r="S84" i="2"/>
  <c r="A252" i="2"/>
  <c r="B251" i="2"/>
  <c r="B245" i="3"/>
  <c r="A246" i="3"/>
  <c r="D205" i="3"/>
  <c r="K205" i="3" s="1"/>
  <c r="G205" i="3" s="1"/>
  <c r="M205" i="3" a="1"/>
  <c r="M205" i="3" s="1"/>
  <c r="T103" i="3" l="1"/>
  <c r="U103" i="3" s="1"/>
  <c r="V103" i="3" s="1"/>
  <c r="O103" i="3"/>
  <c r="R48" i="5" a="1"/>
  <c r="R48" i="5" s="1"/>
  <c r="H48" i="5"/>
  <c r="K49" i="5"/>
  <c r="M49" i="5" a="1"/>
  <c r="M49" i="5" s="1"/>
  <c r="A243" i="5"/>
  <c r="B242" i="5"/>
  <c r="E65" i="2"/>
  <c r="S85" i="2"/>
  <c r="A253" i="2"/>
  <c r="B252" i="2"/>
  <c r="D206" i="3"/>
  <c r="K206" i="3" s="1"/>
  <c r="G206" i="3" s="1"/>
  <c r="A247" i="3"/>
  <c r="B246" i="3"/>
  <c r="M206" i="3" a="1"/>
  <c r="M206" i="3" s="1"/>
  <c r="P103" i="3" l="1"/>
  <c r="Q103" i="3" s="1"/>
  <c r="R103" i="3" s="1" a="1"/>
  <c r="R103" i="3" s="1"/>
  <c r="E104" i="3" s="1"/>
  <c r="L104" i="3" s="1"/>
  <c r="H104" i="3" s="1"/>
  <c r="S49" i="5"/>
  <c r="E49" i="5"/>
  <c r="L49" i="5" s="1"/>
  <c r="A244" i="5"/>
  <c r="B243" i="5"/>
  <c r="N65" i="2" a="1"/>
  <c r="N65" i="2" s="1"/>
  <c r="L65" i="2"/>
  <c r="F65" i="2"/>
  <c r="A254" i="2"/>
  <c r="B253" i="2"/>
  <c r="B247" i="3"/>
  <c r="A248" i="3"/>
  <c r="D207" i="3"/>
  <c r="K207" i="3" s="1"/>
  <c r="G207" i="3" s="1"/>
  <c r="M207" i="3" a="1"/>
  <c r="M207" i="3" s="1"/>
  <c r="F104" i="3" l="1"/>
  <c r="N104" i="3" a="1"/>
  <c r="N104" i="3" s="1"/>
  <c r="N49" i="5" a="1"/>
  <c r="N49" i="5" s="1"/>
  <c r="F49" i="5"/>
  <c r="A245" i="5"/>
  <c r="B244" i="5"/>
  <c r="T65" i="2"/>
  <c r="O65" i="2"/>
  <c r="A255" i="2"/>
  <c r="B254" i="2"/>
  <c r="B248" i="3"/>
  <c r="A249" i="3"/>
  <c r="D208" i="3"/>
  <c r="K208" i="3" s="1"/>
  <c r="G208" i="3" s="1"/>
  <c r="M208" i="3" l="1" a="1"/>
  <c r="M208" i="3" s="1"/>
  <c r="T104" i="3"/>
  <c r="U104" i="3" s="1"/>
  <c r="V104" i="3" s="1"/>
  <c r="O104" i="3"/>
  <c r="T49" i="5"/>
  <c r="O49" i="5"/>
  <c r="A246" i="5"/>
  <c r="B245" i="5"/>
  <c r="C65" i="2"/>
  <c r="G65" i="2" s="1"/>
  <c r="D66" i="2" s="1"/>
  <c r="U65" i="2"/>
  <c r="V65" i="2" s="1"/>
  <c r="A256" i="2"/>
  <c r="B255" i="2"/>
  <c r="D209" i="3"/>
  <c r="K209" i="3" s="1"/>
  <c r="G209" i="3" s="1"/>
  <c r="B249" i="3"/>
  <c r="A250" i="3"/>
  <c r="M209" i="3" a="1"/>
  <c r="M209" i="3" s="1"/>
  <c r="P104" i="3" l="1"/>
  <c r="Q104" i="3" s="1"/>
  <c r="R104" i="3" s="1" a="1"/>
  <c r="R104" i="3" s="1"/>
  <c r="E105" i="3" s="1"/>
  <c r="L105" i="3" s="1"/>
  <c r="H105" i="3" s="1"/>
  <c r="C49" i="5"/>
  <c r="G49" i="5" s="1"/>
  <c r="U49" i="5"/>
  <c r="V49" i="5" s="1"/>
  <c r="M66" i="2" a="1"/>
  <c r="M66" i="2" s="1"/>
  <c r="S66" i="2" s="1"/>
  <c r="K66" i="2"/>
  <c r="A247" i="5"/>
  <c r="B246" i="5"/>
  <c r="P65" i="2"/>
  <c r="Q65" i="2" s="1"/>
  <c r="D210" i="3"/>
  <c r="K210" i="3" s="1"/>
  <c r="G210" i="3" s="1"/>
  <c r="A257" i="2"/>
  <c r="B256" i="2"/>
  <c r="A251" i="3"/>
  <c r="B250" i="3"/>
  <c r="M210" i="3" l="1" a="1"/>
  <c r="M210" i="3" s="1"/>
  <c r="N105" i="3" a="1"/>
  <c r="N105" i="3" s="1"/>
  <c r="F105" i="3"/>
  <c r="P49" i="5"/>
  <c r="Q49" i="5" s="1"/>
  <c r="D50" i="5"/>
  <c r="A248" i="5"/>
  <c r="B247" i="5"/>
  <c r="R65" i="2" a="1"/>
  <c r="R65" i="2" s="1"/>
  <c r="H65" i="2"/>
  <c r="A258" i="2"/>
  <c r="B257" i="2"/>
  <c r="B251" i="3"/>
  <c r="A252" i="3"/>
  <c r="D211" i="3"/>
  <c r="T105" i="3" l="1"/>
  <c r="U105" i="3" s="1"/>
  <c r="V105" i="3" s="1"/>
  <c r="O105" i="3"/>
  <c r="M50" i="5" a="1"/>
  <c r="M50" i="5" s="1"/>
  <c r="K50" i="5"/>
  <c r="R49" i="5" a="1"/>
  <c r="R49" i="5" s="1"/>
  <c r="H49" i="5"/>
  <c r="A249" i="5"/>
  <c r="B248" i="5"/>
  <c r="E66" i="2"/>
  <c r="N66" i="2" a="1"/>
  <c r="N66" i="2" s="1"/>
  <c r="A259" i="2"/>
  <c r="B258" i="2"/>
  <c r="A253" i="3"/>
  <c r="B252" i="3"/>
  <c r="K211" i="3"/>
  <c r="G211" i="3" s="1"/>
  <c r="M211" i="3" a="1"/>
  <c r="M211" i="3" s="1"/>
  <c r="P105" i="3" l="1"/>
  <c r="Q105" i="3" s="1"/>
  <c r="R105" i="3" s="1" a="1"/>
  <c r="R105" i="3" s="1"/>
  <c r="E106" i="3" s="1"/>
  <c r="L106" i="3" s="1"/>
  <c r="H106" i="3" s="1"/>
  <c r="E50" i="5"/>
  <c r="L50" i="5" s="1"/>
  <c r="F66" i="2"/>
  <c r="L66" i="2"/>
  <c r="O66" i="2" s="1"/>
  <c r="A250" i="5"/>
  <c r="B249" i="5"/>
  <c r="T66" i="2"/>
  <c r="D212" i="3"/>
  <c r="K212" i="3" s="1"/>
  <c r="G212" i="3" s="1"/>
  <c r="A260" i="2"/>
  <c r="B259" i="2"/>
  <c r="B253" i="3"/>
  <c r="A254" i="3"/>
  <c r="M212" i="3" l="1" a="1"/>
  <c r="M212" i="3" s="1"/>
  <c r="D213" i="3" s="1"/>
  <c r="K213" i="3" s="1"/>
  <c r="G213" i="3" s="1"/>
  <c r="F106" i="3"/>
  <c r="N106" i="3" a="1"/>
  <c r="N106" i="3" s="1"/>
  <c r="N50" i="5" a="1"/>
  <c r="N50" i="5" s="1"/>
  <c r="F50" i="5"/>
  <c r="A251" i="5"/>
  <c r="B250" i="5"/>
  <c r="C66" i="2"/>
  <c r="G66" i="2" s="1"/>
  <c r="D67" i="2" s="1"/>
  <c r="K67" i="2" s="1"/>
  <c r="U66" i="2"/>
  <c r="V66" i="2" s="1"/>
  <c r="A261" i="2"/>
  <c r="B260" i="2"/>
  <c r="A255" i="3"/>
  <c r="B254" i="3"/>
  <c r="M213" i="3" a="1"/>
  <c r="M213" i="3" s="1"/>
  <c r="T106" i="3" l="1"/>
  <c r="U106" i="3" s="1"/>
  <c r="V106" i="3" s="1"/>
  <c r="O106" i="3"/>
  <c r="T50" i="5"/>
  <c r="O50" i="5"/>
  <c r="A252" i="5"/>
  <c r="B251" i="5"/>
  <c r="M67" i="2" a="1"/>
  <c r="M67" i="2" s="1"/>
  <c r="P66" i="2"/>
  <c r="Q66" i="2" s="1"/>
  <c r="A262" i="2"/>
  <c r="B261" i="2"/>
  <c r="D214" i="3"/>
  <c r="M214" i="3" s="1" a="1"/>
  <c r="M214" i="3" s="1"/>
  <c r="A256" i="3"/>
  <c r="B255" i="3"/>
  <c r="K214" i="3"/>
  <c r="G214" i="3" s="1"/>
  <c r="P106" i="3" l="1"/>
  <c r="Q106" i="3" s="1"/>
  <c r="R106" i="3" s="1" a="1"/>
  <c r="R106" i="3" s="1"/>
  <c r="E107" i="3" s="1"/>
  <c r="L107" i="3" s="1"/>
  <c r="H107" i="3" s="1"/>
  <c r="C50" i="5"/>
  <c r="G50" i="5" s="1"/>
  <c r="U50" i="5"/>
  <c r="V50" i="5" s="1"/>
  <c r="A253" i="5"/>
  <c r="B252" i="5"/>
  <c r="R66" i="2" a="1"/>
  <c r="R66" i="2" s="1"/>
  <c r="H66" i="2"/>
  <c r="S67" i="2"/>
  <c r="A263" i="2"/>
  <c r="B262" i="2"/>
  <c r="A257" i="3"/>
  <c r="B256" i="3"/>
  <c r="D215" i="3"/>
  <c r="F107" i="3" l="1"/>
  <c r="N107" i="3" a="1"/>
  <c r="N107" i="3" s="1"/>
  <c r="P50" i="5"/>
  <c r="Q50" i="5" s="1"/>
  <c r="D51" i="5"/>
  <c r="A254" i="5"/>
  <c r="B253" i="5"/>
  <c r="E67" i="2"/>
  <c r="A264" i="2"/>
  <c r="B263" i="2"/>
  <c r="B257" i="3"/>
  <c r="A258" i="3"/>
  <c r="K215" i="3"/>
  <c r="G215" i="3" s="1"/>
  <c r="M215" i="3" a="1"/>
  <c r="M215" i="3" s="1"/>
  <c r="D216" i="3" s="1"/>
  <c r="T107" i="3" l="1"/>
  <c r="U107" i="3" s="1"/>
  <c r="V107" i="3" s="1"/>
  <c r="O107" i="3"/>
  <c r="H50" i="5"/>
  <c r="R50" i="5" a="1"/>
  <c r="R50" i="5" s="1"/>
  <c r="K51" i="5"/>
  <c r="M51" i="5" a="1"/>
  <c r="M51" i="5" s="1"/>
  <c r="A255" i="5"/>
  <c r="B254" i="5"/>
  <c r="N67" i="2" a="1"/>
  <c r="N67" i="2" s="1"/>
  <c r="F67" i="2"/>
  <c r="A265" i="2"/>
  <c r="B264" i="2"/>
  <c r="A259" i="3"/>
  <c r="B258" i="3"/>
  <c r="K216" i="3"/>
  <c r="G216" i="3" s="1"/>
  <c r="M216" i="3" a="1"/>
  <c r="M216" i="3" s="1"/>
  <c r="P107" i="3" l="1"/>
  <c r="Q107" i="3" s="1"/>
  <c r="R107" i="3" s="1" a="1"/>
  <c r="R107" i="3" s="1"/>
  <c r="E108" i="3" s="1"/>
  <c r="L108" i="3" s="1"/>
  <c r="H108" i="3" s="1"/>
  <c r="E51" i="5"/>
  <c r="L51" i="5" s="1"/>
  <c r="A256" i="5"/>
  <c r="B255" i="5"/>
  <c r="T67" i="2"/>
  <c r="O67" i="2"/>
  <c r="A266" i="2"/>
  <c r="B265" i="2"/>
  <c r="B259" i="3"/>
  <c r="A260" i="3"/>
  <c r="D217" i="3"/>
  <c r="K217" i="3" s="1"/>
  <c r="G217" i="3" s="1"/>
  <c r="M217" i="3" a="1"/>
  <c r="M217" i="3" s="1"/>
  <c r="N108" i="3" l="1" a="1"/>
  <c r="N108" i="3" s="1"/>
  <c r="F108" i="3"/>
  <c r="N51" i="5" a="1"/>
  <c r="N51" i="5" s="1"/>
  <c r="F51" i="5"/>
  <c r="A257" i="5"/>
  <c r="B256" i="5"/>
  <c r="C67" i="2"/>
  <c r="G67" i="2" s="1"/>
  <c r="U67" i="2"/>
  <c r="V67" i="2" s="1"/>
  <c r="A267" i="2"/>
  <c r="B266" i="2"/>
  <c r="A261" i="3"/>
  <c r="B260" i="3"/>
  <c r="D218" i="3"/>
  <c r="K218" i="3" s="1"/>
  <c r="G218" i="3" s="1"/>
  <c r="T108" i="3" l="1"/>
  <c r="U108" i="3" s="1"/>
  <c r="V108" i="3" s="1"/>
  <c r="O108" i="3"/>
  <c r="P108" i="3" s="1"/>
  <c r="Q108" i="3" s="1"/>
  <c r="R108" i="3" s="1" a="1"/>
  <c r="R108" i="3" s="1"/>
  <c r="E109" i="3" s="1"/>
  <c r="L109" i="3" s="1"/>
  <c r="H109" i="3" s="1"/>
  <c r="O51" i="5"/>
  <c r="T51" i="5"/>
  <c r="A258" i="5"/>
  <c r="B257" i="5"/>
  <c r="D68" i="2"/>
  <c r="P67" i="2"/>
  <c r="Q67" i="2" s="1"/>
  <c r="M218" i="3" a="1"/>
  <c r="M218" i="3" s="1"/>
  <c r="D219" i="3" s="1"/>
  <c r="A268" i="2"/>
  <c r="B267" i="2"/>
  <c r="B261" i="3"/>
  <c r="A262" i="3"/>
  <c r="N109" i="3" l="1" a="1"/>
  <c r="N109" i="3" s="1"/>
  <c r="F109" i="3"/>
  <c r="C51" i="5"/>
  <c r="G51" i="5" s="1"/>
  <c r="U51" i="5"/>
  <c r="V51" i="5" s="1"/>
  <c r="A259" i="5"/>
  <c r="B258" i="5"/>
  <c r="R67" i="2" a="1"/>
  <c r="R67" i="2" s="1"/>
  <c r="H67" i="2"/>
  <c r="K68" i="2"/>
  <c r="M68" i="2" a="1"/>
  <c r="M68" i="2" s="1"/>
  <c r="A269" i="2"/>
  <c r="B268" i="2"/>
  <c r="B262" i="3"/>
  <c r="A263" i="3"/>
  <c r="K219" i="3"/>
  <c r="G219" i="3" s="1"/>
  <c r="M219" i="3" a="1"/>
  <c r="M219" i="3" s="1"/>
  <c r="O109" i="3" l="1"/>
  <c r="T109" i="3"/>
  <c r="U109" i="3" s="1"/>
  <c r="V109" i="3" s="1"/>
  <c r="P51" i="5"/>
  <c r="Q51" i="5" s="1"/>
  <c r="D52" i="5"/>
  <c r="A260" i="5"/>
  <c r="B259" i="5"/>
  <c r="E68" i="2"/>
  <c r="A270" i="2"/>
  <c r="B269" i="2"/>
  <c r="A264" i="3"/>
  <c r="B263" i="3"/>
  <c r="D220" i="3"/>
  <c r="K220" i="3" s="1"/>
  <c r="G220" i="3" s="1"/>
  <c r="M220" i="3" a="1"/>
  <c r="M220" i="3" s="1"/>
  <c r="P109" i="3" l="1"/>
  <c r="Q109" i="3" s="1"/>
  <c r="R109" i="3" s="1" a="1"/>
  <c r="R109" i="3" s="1"/>
  <c r="E110" i="3" s="1"/>
  <c r="L110" i="3" s="1"/>
  <c r="H110" i="3" s="1"/>
  <c r="M52" i="5" a="1"/>
  <c r="M52" i="5" s="1"/>
  <c r="K52" i="5"/>
  <c r="R51" i="5" a="1"/>
  <c r="R51" i="5" s="1"/>
  <c r="H51" i="5"/>
  <c r="A261" i="5"/>
  <c r="B260" i="5"/>
  <c r="N68" i="2" a="1"/>
  <c r="N68" i="2" s="1"/>
  <c r="T68" i="2" s="1"/>
  <c r="L68" i="2"/>
  <c r="F68" i="2"/>
  <c r="A271" i="2"/>
  <c r="B270" i="2"/>
  <c r="D221" i="3"/>
  <c r="B264" i="3"/>
  <c r="A265" i="3"/>
  <c r="K221" i="3"/>
  <c r="G221" i="3" s="1"/>
  <c r="M221" i="3" a="1"/>
  <c r="M221" i="3" s="1"/>
  <c r="F110" i="3" l="1"/>
  <c r="N110" i="3" a="1"/>
  <c r="N110" i="3" s="1"/>
  <c r="E52" i="5"/>
  <c r="L52" i="5" s="1"/>
  <c r="A262" i="5"/>
  <c r="B261" i="5"/>
  <c r="O68" i="2"/>
  <c r="C68" i="2"/>
  <c r="G68" i="2" s="1"/>
  <c r="U68" i="2"/>
  <c r="V68" i="2" s="1"/>
  <c r="A272" i="2"/>
  <c r="B271" i="2"/>
  <c r="A266" i="3"/>
  <c r="B265" i="3"/>
  <c r="D222" i="3"/>
  <c r="T110" i="3" l="1"/>
  <c r="U110" i="3" s="1"/>
  <c r="V110" i="3" s="1"/>
  <c r="O110" i="3"/>
  <c r="P110" i="3" s="1"/>
  <c r="Q110" i="3" s="1"/>
  <c r="R110" i="3" s="1" a="1"/>
  <c r="R110" i="3" s="1"/>
  <c r="E111" i="3" s="1"/>
  <c r="L111" i="3" s="1"/>
  <c r="H111" i="3" s="1"/>
  <c r="N52" i="5" a="1"/>
  <c r="N52" i="5" s="1"/>
  <c r="F52" i="5"/>
  <c r="A263" i="5"/>
  <c r="B262" i="5"/>
  <c r="D69" i="2"/>
  <c r="P68" i="2"/>
  <c r="Q68" i="2" s="1"/>
  <c r="A273" i="2"/>
  <c r="B272" i="2"/>
  <c r="A267" i="3"/>
  <c r="B266" i="3"/>
  <c r="M222" i="3" a="1"/>
  <c r="M222" i="3" s="1"/>
  <c r="K222" i="3"/>
  <c r="G222" i="3" s="1"/>
  <c r="N111" i="3" l="1" a="1"/>
  <c r="N111" i="3" s="1"/>
  <c r="F111" i="3"/>
  <c r="T52" i="5"/>
  <c r="O52" i="5"/>
  <c r="A264" i="5"/>
  <c r="B263" i="5"/>
  <c r="R68" i="2" a="1"/>
  <c r="R68" i="2" s="1"/>
  <c r="H68" i="2"/>
  <c r="M69" i="2" a="1"/>
  <c r="M69" i="2" s="1"/>
  <c r="K69" i="2"/>
  <c r="A274" i="2"/>
  <c r="B273" i="2"/>
  <c r="B267" i="3"/>
  <c r="A268" i="3"/>
  <c r="D223" i="3"/>
  <c r="K223" i="3" s="1"/>
  <c r="G223" i="3" s="1"/>
  <c r="M223" i="3" a="1"/>
  <c r="M223" i="3" s="1"/>
  <c r="O111" i="3" l="1"/>
  <c r="P111" i="3" s="1"/>
  <c r="Q111" i="3" s="1"/>
  <c r="R111" i="3" s="1" a="1"/>
  <c r="R111" i="3" s="1"/>
  <c r="E112" i="3" s="1"/>
  <c r="L112" i="3" s="1"/>
  <c r="H112" i="3" s="1"/>
  <c r="T111" i="3"/>
  <c r="U111" i="3" s="1"/>
  <c r="V111" i="3" s="1"/>
  <c r="C52" i="5"/>
  <c r="G52" i="5" s="1"/>
  <c r="U52" i="5"/>
  <c r="V52" i="5" s="1"/>
  <c r="A265" i="5"/>
  <c r="B264" i="5"/>
  <c r="E69" i="2"/>
  <c r="A275" i="2"/>
  <c r="B274" i="2"/>
  <c r="D224" i="3"/>
  <c r="K224" i="3" s="1"/>
  <c r="G224" i="3" s="1"/>
  <c r="B268" i="3"/>
  <c r="A269" i="3"/>
  <c r="L81" i="2"/>
  <c r="M224" i="3" l="1" a="1"/>
  <c r="M224" i="3" s="1"/>
  <c r="D225" i="3" s="1"/>
  <c r="F112" i="3"/>
  <c r="N112" i="3" a="1"/>
  <c r="N112" i="3" s="1"/>
  <c r="P52" i="5"/>
  <c r="Q52" i="5" s="1"/>
  <c r="D53" i="5"/>
  <c r="A266" i="5"/>
  <c r="B265" i="5"/>
  <c r="N69" i="2" a="1"/>
  <c r="N69" i="2" s="1"/>
  <c r="L69" i="2"/>
  <c r="F69" i="2"/>
  <c r="A276" i="2"/>
  <c r="B275" i="2"/>
  <c r="A270" i="3"/>
  <c r="B269" i="3"/>
  <c r="K225" i="3"/>
  <c r="G225" i="3" s="1"/>
  <c r="M225" i="3" a="1"/>
  <c r="M225" i="3" s="1"/>
  <c r="O112" i="3" l="1"/>
  <c r="T112" i="3"/>
  <c r="U112" i="3" s="1"/>
  <c r="V112" i="3" s="1"/>
  <c r="M53" i="5" a="1"/>
  <c r="M53" i="5" s="1"/>
  <c r="K53" i="5"/>
  <c r="R52" i="5" a="1"/>
  <c r="R52" i="5" s="1"/>
  <c r="H52" i="5"/>
  <c r="A267" i="5"/>
  <c r="B266" i="5"/>
  <c r="T69" i="2"/>
  <c r="O69" i="2"/>
  <c r="A277" i="2"/>
  <c r="B276" i="2"/>
  <c r="A271" i="3"/>
  <c r="B270" i="3"/>
  <c r="D226" i="3"/>
  <c r="P112" i="3" l="1"/>
  <c r="Q112" i="3" s="1"/>
  <c r="R112" i="3" s="1" a="1"/>
  <c r="R112" i="3" s="1"/>
  <c r="E113" i="3" s="1"/>
  <c r="L113" i="3" s="1"/>
  <c r="H113" i="3" s="1"/>
  <c r="E53" i="5"/>
  <c r="L53" i="5" s="1"/>
  <c r="A268" i="5"/>
  <c r="B267" i="5"/>
  <c r="C69" i="2"/>
  <c r="G69" i="2" s="1"/>
  <c r="D70" i="2" s="1"/>
  <c r="U69" i="2"/>
  <c r="V69" i="2" s="1"/>
  <c r="A278" i="2"/>
  <c r="B277" i="2"/>
  <c r="A272" i="3"/>
  <c r="B271" i="3"/>
  <c r="M226" i="3" a="1"/>
  <c r="M226" i="3" s="1"/>
  <c r="D227" i="3" s="1"/>
  <c r="K226" i="3"/>
  <c r="G226" i="3" s="1"/>
  <c r="F113" i="3" l="1"/>
  <c r="N113" i="3" a="1"/>
  <c r="N113" i="3" s="1"/>
  <c r="N53" i="5" a="1"/>
  <c r="N53" i="5" s="1"/>
  <c r="F53" i="5"/>
  <c r="A269" i="5"/>
  <c r="B268" i="5"/>
  <c r="M70" i="2" a="1"/>
  <c r="M70" i="2" s="1"/>
  <c r="K70" i="2"/>
  <c r="P69" i="2"/>
  <c r="Q69" i="2" s="1"/>
  <c r="A279" i="2"/>
  <c r="B278" i="2"/>
  <c r="A273" i="3"/>
  <c r="B272" i="3"/>
  <c r="K227" i="3"/>
  <c r="G227" i="3" s="1"/>
  <c r="M227" i="3" a="1"/>
  <c r="M227" i="3" s="1"/>
  <c r="T113" i="3" l="1"/>
  <c r="U113" i="3" s="1"/>
  <c r="V113" i="3" s="1"/>
  <c r="O113" i="3"/>
  <c r="P113" i="3" s="1"/>
  <c r="Q113" i="3" s="1"/>
  <c r="R113" i="3" s="1" a="1"/>
  <c r="R113" i="3" s="1"/>
  <c r="E114" i="3" s="1"/>
  <c r="L114" i="3" s="1"/>
  <c r="H114" i="3" s="1"/>
  <c r="O53" i="5"/>
  <c r="T53" i="5"/>
  <c r="A270" i="5"/>
  <c r="B269" i="5"/>
  <c r="R69" i="2" a="1"/>
  <c r="R69" i="2" s="1"/>
  <c r="H69" i="2"/>
  <c r="A280" i="2"/>
  <c r="B279" i="2"/>
  <c r="A274" i="3"/>
  <c r="B273" i="3"/>
  <c r="D228" i="3"/>
  <c r="K228" i="3" s="1"/>
  <c r="G228" i="3" s="1"/>
  <c r="F114" i="3" l="1"/>
  <c r="N114" i="3" a="1"/>
  <c r="N114" i="3" s="1"/>
  <c r="C53" i="5"/>
  <c r="G53" i="5" s="1"/>
  <c r="U53" i="5"/>
  <c r="V53" i="5" s="1"/>
  <c r="A271" i="5"/>
  <c r="B270" i="5"/>
  <c r="E70" i="2"/>
  <c r="M228" i="3" a="1"/>
  <c r="M228" i="3" s="1"/>
  <c r="D229" i="3" s="1"/>
  <c r="A281" i="2"/>
  <c r="B280" i="2"/>
  <c r="B274" i="3"/>
  <c r="A275" i="3"/>
  <c r="O114" i="3" l="1"/>
  <c r="P114" i="3" s="1"/>
  <c r="Q114" i="3" s="1"/>
  <c r="R114" i="3" s="1" a="1"/>
  <c r="R114" i="3" s="1"/>
  <c r="E115" i="3" s="1"/>
  <c r="L115" i="3" s="1"/>
  <c r="H115" i="3" s="1"/>
  <c r="T114" i="3"/>
  <c r="U114" i="3" s="1"/>
  <c r="V114" i="3" s="1"/>
  <c r="P53" i="5"/>
  <c r="Q53" i="5" s="1"/>
  <c r="D54" i="5"/>
  <c r="A272" i="5"/>
  <c r="B271" i="5"/>
  <c r="N70" i="2" a="1"/>
  <c r="N70" i="2" s="1"/>
  <c r="L70" i="2"/>
  <c r="F70" i="2"/>
  <c r="S89" i="2"/>
  <c r="K229" i="3"/>
  <c r="G229" i="3" s="1"/>
  <c r="M229" i="3" a="1"/>
  <c r="M229" i="3" s="1"/>
  <c r="D230" i="3" s="1"/>
  <c r="M230" i="3" s="1" a="1"/>
  <c r="M230" i="3" s="1"/>
  <c r="A282" i="2"/>
  <c r="B281" i="2"/>
  <c r="A276" i="3"/>
  <c r="B275" i="3"/>
  <c r="N115" i="3" l="1" a="1"/>
  <c r="N115" i="3" s="1"/>
  <c r="F115" i="3"/>
  <c r="K54" i="5"/>
  <c r="M54" i="5" a="1"/>
  <c r="M54" i="5" s="1"/>
  <c r="H53" i="5"/>
  <c r="R53" i="5" a="1"/>
  <c r="R53" i="5" s="1"/>
  <c r="A273" i="5"/>
  <c r="B272" i="5"/>
  <c r="T70" i="2"/>
  <c r="O70" i="2"/>
  <c r="K230" i="3"/>
  <c r="G230" i="3" s="1"/>
  <c r="D231" i="3" s="1"/>
  <c r="A283" i="2"/>
  <c r="B282" i="2"/>
  <c r="A277" i="3"/>
  <c r="B276" i="3"/>
  <c r="O115" i="3" l="1"/>
  <c r="T115" i="3"/>
  <c r="U115" i="3" s="1"/>
  <c r="V115" i="3" s="1"/>
  <c r="E54" i="5"/>
  <c r="L54" i="5" s="1"/>
  <c r="A274" i="5"/>
  <c r="B273" i="5"/>
  <c r="U70" i="2"/>
  <c r="V70" i="2" s="1"/>
  <c r="C70" i="2"/>
  <c r="G70" i="2" s="1"/>
  <c r="D71" i="2" s="1"/>
  <c r="S90" i="2"/>
  <c r="A284" i="2"/>
  <c r="B283" i="2"/>
  <c r="B277" i="3"/>
  <c r="A278" i="3"/>
  <c r="K231" i="3"/>
  <c r="G231" i="3" s="1"/>
  <c r="M231" i="3" a="1"/>
  <c r="M231" i="3" s="1"/>
  <c r="D232" i="3" s="1"/>
  <c r="P115" i="3" l="1"/>
  <c r="Q115" i="3" s="1"/>
  <c r="R115" i="3" s="1" a="1"/>
  <c r="R115" i="3" s="1"/>
  <c r="E116" i="3" s="1"/>
  <c r="L116" i="3" s="1"/>
  <c r="H116" i="3" s="1"/>
  <c r="N54" i="5" a="1"/>
  <c r="N54" i="5" s="1"/>
  <c r="F54" i="5"/>
  <c r="A275" i="5"/>
  <c r="B274" i="5"/>
  <c r="K71" i="2"/>
  <c r="M71" i="2" a="1"/>
  <c r="M71" i="2" s="1"/>
  <c r="P70" i="2"/>
  <c r="Q70" i="2" s="1"/>
  <c r="S91" i="2"/>
  <c r="A285" i="2"/>
  <c r="B284" i="2"/>
  <c r="A279" i="3"/>
  <c r="B278" i="3"/>
  <c r="K232" i="3"/>
  <c r="G232" i="3" s="1"/>
  <c r="M232" i="3" a="1"/>
  <c r="M232" i="3" s="1"/>
  <c r="F116" i="3" l="1"/>
  <c r="N116" i="3" a="1"/>
  <c r="N116" i="3" s="1"/>
  <c r="T54" i="5"/>
  <c r="O54" i="5"/>
  <c r="A276" i="5"/>
  <c r="B275" i="5"/>
  <c r="R70" i="2" a="1"/>
  <c r="R70" i="2" s="1"/>
  <c r="H70" i="2"/>
  <c r="S92" i="2"/>
  <c r="D233" i="3"/>
  <c r="K233" i="3" s="1"/>
  <c r="G233" i="3" s="1"/>
  <c r="A286" i="2"/>
  <c r="B285" i="2"/>
  <c r="B279" i="3"/>
  <c r="A280" i="3"/>
  <c r="M233" i="3" a="1"/>
  <c r="M233" i="3" s="1"/>
  <c r="T116" i="3" l="1"/>
  <c r="U116" i="3" s="1"/>
  <c r="V116" i="3" s="1"/>
  <c r="O116" i="3"/>
  <c r="C54" i="5"/>
  <c r="G54" i="5" s="1"/>
  <c r="U54" i="5"/>
  <c r="V54" i="5" s="1"/>
  <c r="A277" i="5"/>
  <c r="B276" i="5"/>
  <c r="E71" i="2"/>
  <c r="D234" i="3"/>
  <c r="M234" i="3" s="1" a="1"/>
  <c r="M234" i="3" s="1"/>
  <c r="A287" i="2"/>
  <c r="B286" i="2"/>
  <c r="B280" i="3"/>
  <c r="A281" i="3"/>
  <c r="K234" i="3" l="1"/>
  <c r="G234" i="3" s="1"/>
  <c r="P116" i="3"/>
  <c r="Q116" i="3" s="1"/>
  <c r="R116" i="3" s="1" a="1"/>
  <c r="R116" i="3" s="1"/>
  <c r="E117" i="3" s="1"/>
  <c r="L117" i="3" s="1"/>
  <c r="H117" i="3" s="1"/>
  <c r="P54" i="5"/>
  <c r="Q54" i="5" s="1"/>
  <c r="D55" i="5"/>
  <c r="A278" i="5"/>
  <c r="B277" i="5"/>
  <c r="N71" i="2" a="1"/>
  <c r="N71" i="2" s="1"/>
  <c r="L71" i="2"/>
  <c r="F71" i="2"/>
  <c r="A288" i="2"/>
  <c r="B287" i="2"/>
  <c r="D235" i="3"/>
  <c r="A282" i="3"/>
  <c r="B281" i="3"/>
  <c r="M235" i="3" a="1"/>
  <c r="M235" i="3" s="1"/>
  <c r="K235" i="3"/>
  <c r="G235" i="3" s="1"/>
  <c r="F117" i="3" l="1"/>
  <c r="N117" i="3" a="1"/>
  <c r="N117" i="3" s="1"/>
  <c r="K55" i="5"/>
  <c r="M55" i="5" a="1"/>
  <c r="M55" i="5" s="1"/>
  <c r="R54" i="5" a="1"/>
  <c r="R54" i="5" s="1"/>
  <c r="H54" i="5"/>
  <c r="A279" i="5"/>
  <c r="B278" i="5"/>
  <c r="T71" i="2"/>
  <c r="O71" i="2"/>
  <c r="A289" i="2"/>
  <c r="B288" i="2"/>
  <c r="B282" i="3"/>
  <c r="A283" i="3"/>
  <c r="D236" i="3"/>
  <c r="T117" i="3" l="1"/>
  <c r="U117" i="3" s="1"/>
  <c r="V117" i="3" s="1"/>
  <c r="O117" i="3"/>
  <c r="E55" i="5"/>
  <c r="L55" i="5" s="1"/>
  <c r="A280" i="5"/>
  <c r="B279" i="5"/>
  <c r="C71" i="2"/>
  <c r="G71" i="2" s="1"/>
  <c r="U71" i="2"/>
  <c r="V71" i="2" s="1"/>
  <c r="A290" i="2"/>
  <c r="B289" i="2"/>
  <c r="B283" i="3"/>
  <c r="A284" i="3"/>
  <c r="K236" i="3"/>
  <c r="G236" i="3" s="1"/>
  <c r="M236" i="3" a="1"/>
  <c r="M236" i="3" s="1"/>
  <c r="P117" i="3" l="1"/>
  <c r="Q117" i="3" s="1"/>
  <c r="R117" i="3" s="1" a="1"/>
  <c r="R117" i="3" s="1"/>
  <c r="E118" i="3" s="1"/>
  <c r="L118" i="3" s="1"/>
  <c r="H118" i="3" s="1"/>
  <c r="N55" i="5" a="1"/>
  <c r="N55" i="5" s="1"/>
  <c r="F55" i="5"/>
  <c r="A281" i="5"/>
  <c r="B280" i="5"/>
  <c r="D72" i="2"/>
  <c r="P71" i="2"/>
  <c r="Q71" i="2" s="1"/>
  <c r="D237" i="3"/>
  <c r="K237" i="3" s="1"/>
  <c r="G237" i="3" s="1"/>
  <c r="A291" i="2"/>
  <c r="B290" i="2"/>
  <c r="A285" i="3"/>
  <c r="B284" i="3"/>
  <c r="M237" i="3" l="1" a="1"/>
  <c r="M237" i="3" s="1"/>
  <c r="D238" i="3" s="1"/>
  <c r="N118" i="3" a="1"/>
  <c r="N118" i="3" s="1"/>
  <c r="F118" i="3"/>
  <c r="O55" i="5"/>
  <c r="T55" i="5"/>
  <c r="A282" i="5"/>
  <c r="B281" i="5"/>
  <c r="R71" i="2" a="1"/>
  <c r="R71" i="2" s="1"/>
  <c r="H71" i="2"/>
  <c r="K72" i="2"/>
  <c r="M72" i="2" a="1"/>
  <c r="M72" i="2" s="1"/>
  <c r="S72" i="2" s="1"/>
  <c r="A292" i="2"/>
  <c r="B291" i="2"/>
  <c r="A286" i="3"/>
  <c r="B285" i="3"/>
  <c r="K238" i="3"/>
  <c r="M238" i="3" a="1"/>
  <c r="M238" i="3" s="1"/>
  <c r="G238" i="3"/>
  <c r="D239" i="3" l="1"/>
  <c r="T118" i="3"/>
  <c r="U118" i="3" s="1"/>
  <c r="V118" i="3" s="1"/>
  <c r="O118" i="3"/>
  <c r="P118" i="3" s="1"/>
  <c r="Q118" i="3" s="1"/>
  <c r="R118" i="3" s="1" a="1"/>
  <c r="R118" i="3" s="1"/>
  <c r="E119" i="3" s="1"/>
  <c r="L119" i="3" s="1"/>
  <c r="H119" i="3" s="1"/>
  <c r="C55" i="5"/>
  <c r="G55" i="5" s="1"/>
  <c r="D56" i="5" s="1"/>
  <c r="U55" i="5"/>
  <c r="V55" i="5" s="1"/>
  <c r="P55" i="5"/>
  <c r="Q55" i="5" s="1"/>
  <c r="A283" i="5"/>
  <c r="B282" i="5"/>
  <c r="E72" i="2"/>
  <c r="A293" i="2"/>
  <c r="B292" i="2"/>
  <c r="B286" i="3"/>
  <c r="A287" i="3"/>
  <c r="K239" i="3"/>
  <c r="G239" i="3" s="1"/>
  <c r="M239" i="3" a="1"/>
  <c r="M239" i="3" s="1"/>
  <c r="N119" i="3" l="1" a="1"/>
  <c r="N119" i="3" s="1"/>
  <c r="F119" i="3"/>
  <c r="R55" i="5" a="1"/>
  <c r="R55" i="5" s="1"/>
  <c r="H55" i="5"/>
  <c r="K56" i="5"/>
  <c r="M56" i="5" a="1"/>
  <c r="M56" i="5" s="1"/>
  <c r="S56" i="5" s="1"/>
  <c r="A284" i="5"/>
  <c r="B283" i="5"/>
  <c r="N72" i="2" a="1"/>
  <c r="N72" i="2" s="1"/>
  <c r="T72" i="2" s="1"/>
  <c r="L72" i="2"/>
  <c r="F72" i="2"/>
  <c r="A294" i="2"/>
  <c r="B293" i="2"/>
  <c r="A288" i="3"/>
  <c r="B287" i="3"/>
  <c r="D240" i="3"/>
  <c r="M240" i="3" s="1" a="1"/>
  <c r="M240" i="3" s="1"/>
  <c r="O119" i="3" l="1"/>
  <c r="T119" i="3"/>
  <c r="U119" i="3" s="1"/>
  <c r="V119" i="3" s="1"/>
  <c r="E56" i="5"/>
  <c r="N56" i="5" a="1"/>
  <c r="N56" i="5" s="1"/>
  <c r="A285" i="5"/>
  <c r="B284" i="5"/>
  <c r="O72" i="2"/>
  <c r="C72" i="2"/>
  <c r="G72" i="2" s="1"/>
  <c r="U72" i="2"/>
  <c r="V72" i="2" s="1"/>
  <c r="K240" i="3"/>
  <c r="G240" i="3" s="1"/>
  <c r="A295" i="2"/>
  <c r="B294" i="2"/>
  <c r="D241" i="3"/>
  <c r="M241" i="3" s="1" a="1"/>
  <c r="M241" i="3" s="1"/>
  <c r="A289" i="3"/>
  <c r="B288" i="3"/>
  <c r="P119" i="3" l="1"/>
  <c r="Q119" i="3" s="1"/>
  <c r="R119" i="3" s="1" a="1"/>
  <c r="R119" i="3" s="1"/>
  <c r="E120" i="3" s="1"/>
  <c r="L120" i="3" s="1"/>
  <c r="H120" i="3" s="1"/>
  <c r="F56" i="5"/>
  <c r="L56" i="5"/>
  <c r="O56" i="5" s="1"/>
  <c r="T56" i="5"/>
  <c r="A286" i="5"/>
  <c r="B285" i="5"/>
  <c r="D73" i="2"/>
  <c r="K73" i="2" s="1"/>
  <c r="P72" i="2"/>
  <c r="Q72" i="2" s="1"/>
  <c r="K241" i="3"/>
  <c r="G241" i="3" s="1"/>
  <c r="D242" i="3" s="1"/>
  <c r="A296" i="2"/>
  <c r="B295" i="2"/>
  <c r="B289" i="3"/>
  <c r="A290" i="3"/>
  <c r="K242" i="3" l="1"/>
  <c r="G242" i="3" s="1"/>
  <c r="M242" i="3" a="1"/>
  <c r="M242" i="3" s="1"/>
  <c r="D243" i="3" s="1"/>
  <c r="F120" i="3"/>
  <c r="N120" i="3" a="1"/>
  <c r="N120" i="3" s="1"/>
  <c r="C56" i="5"/>
  <c r="G56" i="5" s="1"/>
  <c r="U56" i="5"/>
  <c r="V56" i="5" s="1"/>
  <c r="A287" i="5"/>
  <c r="B286" i="5"/>
  <c r="R72" i="2" a="1"/>
  <c r="R72" i="2" s="1"/>
  <c r="H72" i="2"/>
  <c r="M73" i="2" a="1"/>
  <c r="M73" i="2" s="1"/>
  <c r="A297" i="2"/>
  <c r="B296" i="2"/>
  <c r="B290" i="3"/>
  <c r="A291" i="3"/>
  <c r="K243" i="3" l="1"/>
  <c r="G243" i="3" s="1"/>
  <c r="M243" i="3" a="1"/>
  <c r="M243" i="3" s="1"/>
  <c r="D244" i="3" s="1"/>
  <c r="T120" i="3"/>
  <c r="U120" i="3" s="1"/>
  <c r="V120" i="3" s="1"/>
  <c r="O120" i="3"/>
  <c r="P56" i="5"/>
  <c r="Q56" i="5" s="1"/>
  <c r="D57" i="5"/>
  <c r="A288" i="5"/>
  <c r="B287" i="5"/>
  <c r="S73" i="2"/>
  <c r="E73" i="2"/>
  <c r="L73" i="2" s="1"/>
  <c r="A298" i="2"/>
  <c r="B297" i="2"/>
  <c r="A292" i="3"/>
  <c r="B291" i="3"/>
  <c r="M244" i="3" l="1" a="1"/>
  <c r="M244" i="3" s="1"/>
  <c r="K244" i="3"/>
  <c r="G244" i="3" s="1"/>
  <c r="D245" i="3" s="1"/>
  <c r="P120" i="3"/>
  <c r="Q120" i="3" s="1"/>
  <c r="R120" i="3" s="1" a="1"/>
  <c r="R120" i="3" s="1"/>
  <c r="E121" i="3" s="1"/>
  <c r="L121" i="3" s="1"/>
  <c r="H121" i="3" s="1"/>
  <c r="K57" i="5"/>
  <c r="M57" i="5" a="1"/>
  <c r="M57" i="5" s="1"/>
  <c r="R56" i="5" a="1"/>
  <c r="R56" i="5" s="1"/>
  <c r="H56" i="5"/>
  <c r="A289" i="5"/>
  <c r="B288" i="5"/>
  <c r="N73" i="2" a="1"/>
  <c r="N73" i="2" s="1"/>
  <c r="F73" i="2"/>
  <c r="A299" i="2"/>
  <c r="B298" i="2"/>
  <c r="A293" i="3"/>
  <c r="B292" i="3"/>
  <c r="M245" i="3" l="1" a="1"/>
  <c r="M245" i="3" s="1"/>
  <c r="K245" i="3"/>
  <c r="G245" i="3" s="1"/>
  <c r="F121" i="3"/>
  <c r="N121" i="3" a="1"/>
  <c r="N121" i="3" s="1"/>
  <c r="E57" i="5"/>
  <c r="L57" i="5" s="1"/>
  <c r="A290" i="5"/>
  <c r="B289" i="5"/>
  <c r="T73" i="2"/>
  <c r="O73" i="2"/>
  <c r="A300" i="2"/>
  <c r="B299" i="2"/>
  <c r="A294" i="3"/>
  <c r="B293" i="3"/>
  <c r="D246" i="3"/>
  <c r="T121" i="3" l="1"/>
  <c r="U121" i="3" s="1"/>
  <c r="V121" i="3" s="1"/>
  <c r="O121" i="3"/>
  <c r="N57" i="5" a="1"/>
  <c r="N57" i="5" s="1"/>
  <c r="F57" i="5"/>
  <c r="A291" i="5"/>
  <c r="B290" i="5"/>
  <c r="C73" i="2"/>
  <c r="G73" i="2" s="1"/>
  <c r="U73" i="2"/>
  <c r="V73" i="2" s="1"/>
  <c r="A301" i="2"/>
  <c r="B300" i="2"/>
  <c r="B294" i="3"/>
  <c r="A295" i="3"/>
  <c r="K246" i="3"/>
  <c r="G246" i="3" s="1"/>
  <c r="M246" i="3" a="1"/>
  <c r="M246" i="3" s="1"/>
  <c r="P121" i="3" l="1"/>
  <c r="Q121" i="3" s="1"/>
  <c r="R121" i="3" s="1" a="1"/>
  <c r="R121" i="3" s="1"/>
  <c r="E122" i="3" s="1"/>
  <c r="L122" i="3" s="1"/>
  <c r="H122" i="3" s="1"/>
  <c r="T57" i="5"/>
  <c r="O57" i="5"/>
  <c r="A292" i="5"/>
  <c r="B291" i="5"/>
  <c r="D74" i="2"/>
  <c r="K74" i="2" s="1"/>
  <c r="P73" i="2"/>
  <c r="Q73" i="2" s="1"/>
  <c r="D247" i="3"/>
  <c r="K247" i="3" s="1"/>
  <c r="G247" i="3" s="1"/>
  <c r="A302" i="2"/>
  <c r="B301" i="2"/>
  <c r="A296" i="3"/>
  <c r="B295" i="3"/>
  <c r="M247" i="3" l="1" a="1"/>
  <c r="M247" i="3" s="1"/>
  <c r="F122" i="3"/>
  <c r="N122" i="3" a="1"/>
  <c r="N122" i="3" s="1"/>
  <c r="C57" i="5"/>
  <c r="G57" i="5" s="1"/>
  <c r="U57" i="5"/>
  <c r="V57" i="5" s="1"/>
  <c r="A293" i="5"/>
  <c r="B292" i="5"/>
  <c r="R73" i="2" a="1"/>
  <c r="R73" i="2" s="1"/>
  <c r="H73" i="2"/>
  <c r="M74" i="2" a="1"/>
  <c r="M74" i="2" s="1"/>
  <c r="A303" i="2"/>
  <c r="B302" i="2"/>
  <c r="A297" i="3"/>
  <c r="B296" i="3"/>
  <c r="D248" i="3"/>
  <c r="M248" i="3" s="1" a="1"/>
  <c r="M248" i="3" s="1"/>
  <c r="T122" i="3" l="1"/>
  <c r="U122" i="3" s="1"/>
  <c r="V122" i="3" s="1"/>
  <c r="O122" i="3"/>
  <c r="P122" i="3" s="1"/>
  <c r="Q122" i="3" s="1"/>
  <c r="R122" i="3" s="1" a="1"/>
  <c r="R122" i="3" s="1"/>
  <c r="E123" i="3" s="1"/>
  <c r="L123" i="3" s="1"/>
  <c r="H123" i="3" s="1"/>
  <c r="P57" i="5"/>
  <c r="Q57" i="5" s="1"/>
  <c r="D58" i="5"/>
  <c r="A294" i="5"/>
  <c r="B293" i="5"/>
  <c r="S74" i="2"/>
  <c r="E74" i="2"/>
  <c r="K248" i="3"/>
  <c r="G248" i="3" s="1"/>
  <c r="D249" i="3" s="1"/>
  <c r="A304" i="2"/>
  <c r="B303" i="2"/>
  <c r="B297" i="3"/>
  <c r="A298" i="3"/>
  <c r="L88" i="2"/>
  <c r="F123" i="3" l="1"/>
  <c r="N123" i="3" a="1"/>
  <c r="N123" i="3" s="1"/>
  <c r="K58" i="5"/>
  <c r="M58" i="5" a="1"/>
  <c r="M58" i="5" s="1"/>
  <c r="H57" i="5"/>
  <c r="R57" i="5" a="1"/>
  <c r="R57" i="5" s="1"/>
  <c r="A295" i="5"/>
  <c r="B294" i="5"/>
  <c r="N74" i="2" a="1"/>
  <c r="N74" i="2" s="1"/>
  <c r="F74" i="2"/>
  <c r="K249" i="3"/>
  <c r="G249" i="3" s="1"/>
  <c r="M249" i="3" a="1"/>
  <c r="M249" i="3" s="1"/>
  <c r="D250" i="3" s="1"/>
  <c r="A305" i="2"/>
  <c r="B304" i="2"/>
  <c r="A299" i="3"/>
  <c r="B298" i="3"/>
  <c r="O123" i="3" l="1"/>
  <c r="T123" i="3"/>
  <c r="U123" i="3" s="1"/>
  <c r="V123" i="3" s="1"/>
  <c r="E58" i="5"/>
  <c r="L58" i="5" s="1"/>
  <c r="A296" i="5"/>
  <c r="B295" i="5"/>
  <c r="T74" i="2"/>
  <c r="O74" i="2"/>
  <c r="A306" i="2"/>
  <c r="B305" i="2"/>
  <c r="A300" i="3"/>
  <c r="B299" i="3"/>
  <c r="K250" i="3"/>
  <c r="G250" i="3" s="1"/>
  <c r="M250" i="3" a="1"/>
  <c r="M250" i="3" s="1"/>
  <c r="P123" i="3" l="1"/>
  <c r="Q123" i="3" s="1"/>
  <c r="R123" i="3" s="1" a="1"/>
  <c r="R123" i="3" s="1"/>
  <c r="E124" i="3" s="1"/>
  <c r="L124" i="3" s="1"/>
  <c r="H124" i="3" s="1"/>
  <c r="N58" i="5" a="1"/>
  <c r="N58" i="5" s="1"/>
  <c r="F58" i="5"/>
  <c r="A297" i="5"/>
  <c r="B296" i="5"/>
  <c r="C74" i="2"/>
  <c r="G74" i="2" s="1"/>
  <c r="D75" i="2" s="1"/>
  <c r="U74" i="2"/>
  <c r="V74" i="2" s="1"/>
  <c r="D251" i="3"/>
  <c r="K251" i="3" s="1"/>
  <c r="G251" i="3" s="1"/>
  <c r="A307" i="2"/>
  <c r="B306" i="2"/>
  <c r="B300" i="3"/>
  <c r="A301" i="3"/>
  <c r="M251" i="3" l="1" a="1"/>
  <c r="M251" i="3" s="1"/>
  <c r="F124" i="3"/>
  <c r="N124" i="3" a="1"/>
  <c r="N124" i="3" s="1"/>
  <c r="O58" i="5"/>
  <c r="T58" i="5"/>
  <c r="A298" i="5"/>
  <c r="B297" i="5"/>
  <c r="P74" i="2"/>
  <c r="Q74" i="2" s="1"/>
  <c r="H74" i="2" s="1"/>
  <c r="M75" i="2" a="1"/>
  <c r="M75" i="2" s="1"/>
  <c r="K75" i="2"/>
  <c r="D252" i="3"/>
  <c r="M252" i="3" s="1" a="1"/>
  <c r="M252" i="3" s="1"/>
  <c r="A308" i="2"/>
  <c r="B307" i="2"/>
  <c r="A302" i="3"/>
  <c r="B301" i="3"/>
  <c r="K252" i="3" l="1"/>
  <c r="G252" i="3" s="1"/>
  <c r="D253" i="3" s="1"/>
  <c r="T124" i="3"/>
  <c r="U124" i="3" s="1"/>
  <c r="V124" i="3" s="1"/>
  <c r="O124" i="3"/>
  <c r="C58" i="5"/>
  <c r="G58" i="5" s="1"/>
  <c r="U58" i="5"/>
  <c r="V58" i="5" s="1"/>
  <c r="R74" i="2" a="1"/>
  <c r="R74" i="2" s="1"/>
  <c r="E75" i="2" s="1"/>
  <c r="A299" i="5"/>
  <c r="B298" i="5"/>
  <c r="S96" i="2"/>
  <c r="A309" i="2"/>
  <c r="B308" i="2"/>
  <c r="B302" i="3"/>
  <c r="A303" i="3"/>
  <c r="K253" i="3" l="1"/>
  <c r="G253" i="3" s="1"/>
  <c r="M253" i="3" a="1"/>
  <c r="M253" i="3" s="1"/>
  <c r="D254" i="3" s="1"/>
  <c r="P124" i="3"/>
  <c r="Q124" i="3" s="1"/>
  <c r="R124" i="3" s="1" a="1"/>
  <c r="R124" i="3" s="1"/>
  <c r="E125" i="3" s="1"/>
  <c r="L125" i="3" s="1"/>
  <c r="H125" i="3" s="1"/>
  <c r="P58" i="5"/>
  <c r="Q58" i="5" s="1"/>
  <c r="D59" i="5"/>
  <c r="A300" i="5"/>
  <c r="B299" i="5"/>
  <c r="N75" i="2" a="1"/>
  <c r="N75" i="2" s="1"/>
  <c r="L75" i="2"/>
  <c r="F75" i="2"/>
  <c r="S97" i="2"/>
  <c r="A310" i="2"/>
  <c r="B309" i="2"/>
  <c r="A304" i="3"/>
  <c r="B303" i="3"/>
  <c r="F125" i="3" l="1"/>
  <c r="N125" i="3" a="1"/>
  <c r="N125" i="3" s="1"/>
  <c r="M59" i="5" a="1"/>
  <c r="M59" i="5" s="1"/>
  <c r="K59" i="5"/>
  <c r="R58" i="5" a="1"/>
  <c r="R58" i="5" s="1"/>
  <c r="H58" i="5"/>
  <c r="A301" i="5"/>
  <c r="B300" i="5"/>
  <c r="T75" i="2"/>
  <c r="O75" i="2"/>
  <c r="S98" i="2"/>
  <c r="A311" i="2"/>
  <c r="B310" i="2"/>
  <c r="A305" i="3"/>
  <c r="B304" i="3"/>
  <c r="K254" i="3"/>
  <c r="G254" i="3" s="1"/>
  <c r="M254" i="3" a="1"/>
  <c r="M254" i="3" s="1"/>
  <c r="D255" i="3" l="1"/>
  <c r="T125" i="3"/>
  <c r="U125" i="3" s="1"/>
  <c r="V125" i="3" s="1"/>
  <c r="O125" i="3"/>
  <c r="E59" i="5"/>
  <c r="L59" i="5" s="1"/>
  <c r="A302" i="5"/>
  <c r="B301" i="5"/>
  <c r="C75" i="2"/>
  <c r="G75" i="2" s="1"/>
  <c r="U75" i="2"/>
  <c r="V75" i="2" s="1"/>
  <c r="A312" i="2"/>
  <c r="B311" i="2"/>
  <c r="A306" i="3"/>
  <c r="B305" i="3"/>
  <c r="K255" i="3"/>
  <c r="G255" i="3" s="1"/>
  <c r="M255" i="3" a="1"/>
  <c r="M255" i="3" s="1"/>
  <c r="P125" i="3" l="1"/>
  <c r="Q125" i="3" s="1"/>
  <c r="R125" i="3" s="1" a="1"/>
  <c r="R125" i="3" s="1"/>
  <c r="E126" i="3" s="1"/>
  <c r="L126" i="3" s="1"/>
  <c r="H126" i="3" s="1"/>
  <c r="N59" i="5" a="1"/>
  <c r="N59" i="5" s="1"/>
  <c r="F59" i="5"/>
  <c r="A303" i="5"/>
  <c r="B302" i="5"/>
  <c r="D76" i="2"/>
  <c r="P75" i="2"/>
  <c r="Q75" i="2" s="1"/>
  <c r="D256" i="3"/>
  <c r="K256" i="3" s="1"/>
  <c r="G256" i="3" s="1"/>
  <c r="A313" i="2"/>
  <c r="B312" i="2"/>
  <c r="A307" i="3"/>
  <c r="B306" i="3"/>
  <c r="F126" i="3" l="1"/>
  <c r="N126" i="3" a="1"/>
  <c r="N126" i="3" s="1"/>
  <c r="T59" i="5"/>
  <c r="O59" i="5"/>
  <c r="A304" i="5"/>
  <c r="B303" i="5"/>
  <c r="R75" i="2" a="1"/>
  <c r="R75" i="2" s="1"/>
  <c r="H75" i="2"/>
  <c r="K76" i="2"/>
  <c r="M76" i="2" a="1"/>
  <c r="M76" i="2" s="1"/>
  <c r="S99" i="2"/>
  <c r="M256" i="3" a="1"/>
  <c r="M256" i="3" s="1"/>
  <c r="D257" i="3" s="1"/>
  <c r="M257" i="3" s="1" a="1"/>
  <c r="M257" i="3" s="1"/>
  <c r="A314" i="2"/>
  <c r="B313" i="2"/>
  <c r="A308" i="3"/>
  <c r="B307" i="3"/>
  <c r="T126" i="3" l="1"/>
  <c r="U126" i="3" s="1"/>
  <c r="V126" i="3" s="1"/>
  <c r="O126" i="3"/>
  <c r="C59" i="5"/>
  <c r="G59" i="5" s="1"/>
  <c r="U59" i="5"/>
  <c r="V59" i="5" s="1"/>
  <c r="A305" i="5"/>
  <c r="B304" i="5"/>
  <c r="E76" i="2"/>
  <c r="K257" i="3"/>
  <c r="G257" i="3" s="1"/>
  <c r="D258" i="3" s="1"/>
  <c r="A315" i="2"/>
  <c r="B314" i="2"/>
  <c r="A309" i="3"/>
  <c r="B308" i="3"/>
  <c r="P126" i="3" l="1"/>
  <c r="Q126" i="3" s="1"/>
  <c r="R126" i="3" s="1" a="1"/>
  <c r="R126" i="3" s="1"/>
  <c r="E127" i="3" s="1"/>
  <c r="L127" i="3" s="1"/>
  <c r="H127" i="3" s="1"/>
  <c r="P59" i="5"/>
  <c r="Q59" i="5" s="1"/>
  <c r="D60" i="5"/>
  <c r="A306" i="5"/>
  <c r="B305" i="5"/>
  <c r="N76" i="2" a="1"/>
  <c r="N76" i="2" s="1"/>
  <c r="T76" i="2" s="1"/>
  <c r="L76" i="2"/>
  <c r="F76" i="2"/>
  <c r="A316" i="2"/>
  <c r="B315" i="2"/>
  <c r="B309" i="3"/>
  <c r="A310" i="3"/>
  <c r="K258" i="3"/>
  <c r="G258" i="3" s="1"/>
  <c r="M258" i="3" a="1"/>
  <c r="M258" i="3" s="1"/>
  <c r="N127" i="3" l="1" a="1"/>
  <c r="N127" i="3" s="1"/>
  <c r="F127" i="3"/>
  <c r="K60" i="5"/>
  <c r="M60" i="5" a="1"/>
  <c r="M60" i="5" s="1"/>
  <c r="R59" i="5" a="1"/>
  <c r="R59" i="5" s="1"/>
  <c r="H59" i="5"/>
  <c r="A307" i="5"/>
  <c r="B306" i="5"/>
  <c r="O76" i="2"/>
  <c r="C76" i="2"/>
  <c r="G76" i="2" s="1"/>
  <c r="U76" i="2"/>
  <c r="V76" i="2" s="1"/>
  <c r="A317" i="2"/>
  <c r="B316" i="2"/>
  <c r="B310" i="3"/>
  <c r="A311" i="3"/>
  <c r="D259" i="3"/>
  <c r="T127" i="3" l="1"/>
  <c r="U127" i="3" s="1"/>
  <c r="V127" i="3" s="1"/>
  <c r="O127" i="3"/>
  <c r="P127" i="3" s="1"/>
  <c r="Q127" i="3" s="1"/>
  <c r="R127" i="3" s="1" a="1"/>
  <c r="R127" i="3" s="1"/>
  <c r="E128" i="3" s="1"/>
  <c r="L128" i="3" s="1"/>
  <c r="H128" i="3" s="1"/>
  <c r="E60" i="5"/>
  <c r="L60" i="5" s="1"/>
  <c r="A308" i="5"/>
  <c r="B307" i="5"/>
  <c r="D77" i="2"/>
  <c r="P76" i="2"/>
  <c r="Q76" i="2" s="1"/>
  <c r="A318" i="2"/>
  <c r="B317" i="2"/>
  <c r="B311" i="3"/>
  <c r="A312" i="3"/>
  <c r="K259" i="3"/>
  <c r="G259" i="3" s="1"/>
  <c r="M259" i="3" a="1"/>
  <c r="M259" i="3" s="1"/>
  <c r="D260" i="3" s="1"/>
  <c r="N128" i="3" l="1" a="1"/>
  <c r="N128" i="3" s="1"/>
  <c r="F128" i="3"/>
  <c r="N60" i="5" a="1"/>
  <c r="N60" i="5" s="1"/>
  <c r="F60" i="5"/>
  <c r="A309" i="5"/>
  <c r="B308" i="5"/>
  <c r="R76" i="2" a="1"/>
  <c r="R76" i="2" s="1"/>
  <c r="H76" i="2"/>
  <c r="M77" i="2" a="1"/>
  <c r="M77" i="2" s="1"/>
  <c r="K77" i="2"/>
  <c r="A319" i="2"/>
  <c r="B318" i="2"/>
  <c r="A313" i="3"/>
  <c r="B312" i="3"/>
  <c r="K260" i="3"/>
  <c r="G260" i="3" s="1"/>
  <c r="M260" i="3" a="1"/>
  <c r="M260" i="3" s="1"/>
  <c r="O128" i="3" l="1"/>
  <c r="T128" i="3"/>
  <c r="U128" i="3" s="1"/>
  <c r="V128" i="3" s="1"/>
  <c r="T60" i="5"/>
  <c r="O60" i="5"/>
  <c r="A310" i="5"/>
  <c r="B309" i="5"/>
  <c r="E77" i="2"/>
  <c r="F77" i="2" s="1"/>
  <c r="D261" i="3"/>
  <c r="M261" i="3" s="1" a="1"/>
  <c r="M261" i="3" s="1"/>
  <c r="A320" i="2"/>
  <c r="B319" i="2"/>
  <c r="A314" i="3"/>
  <c r="B313" i="3"/>
  <c r="K261" i="3"/>
  <c r="G261" i="3" s="1"/>
  <c r="P128" i="3" l="1"/>
  <c r="Q128" i="3" s="1"/>
  <c r="R128" i="3" s="1" a="1"/>
  <c r="R128" i="3" s="1"/>
  <c r="E129" i="3" s="1"/>
  <c r="L129" i="3" s="1"/>
  <c r="H129" i="3" s="1"/>
  <c r="C60" i="5"/>
  <c r="G60" i="5" s="1"/>
  <c r="U60" i="5"/>
  <c r="V60" i="5" s="1"/>
  <c r="L77" i="2"/>
  <c r="A311" i="5"/>
  <c r="B310" i="5"/>
  <c r="N77" i="2" a="1"/>
  <c r="N77" i="2" s="1"/>
  <c r="T77" i="2" s="1"/>
  <c r="U77" i="2" s="1"/>
  <c r="V77" i="2" s="1"/>
  <c r="A321" i="2"/>
  <c r="B320" i="2"/>
  <c r="D262" i="3"/>
  <c r="K262" i="3" s="1"/>
  <c r="G262" i="3" s="1"/>
  <c r="A315" i="3"/>
  <c r="B314" i="3"/>
  <c r="N129" i="3" l="1" a="1"/>
  <c r="N129" i="3" s="1"/>
  <c r="F129" i="3"/>
  <c r="P60" i="5"/>
  <c r="Q60" i="5" s="1"/>
  <c r="D61" i="5"/>
  <c r="A312" i="5"/>
  <c r="B311" i="5"/>
  <c r="O77" i="2"/>
  <c r="C77" i="2"/>
  <c r="G77" i="2" s="1"/>
  <c r="D78" i="2" s="1"/>
  <c r="M262" i="3" a="1"/>
  <c r="M262" i="3" s="1"/>
  <c r="D263" i="3" s="1"/>
  <c r="A322" i="2"/>
  <c r="B321" i="2"/>
  <c r="A316" i="3"/>
  <c r="B315" i="3"/>
  <c r="T129" i="3" l="1"/>
  <c r="U129" i="3" s="1"/>
  <c r="V129" i="3" s="1"/>
  <c r="O129" i="3"/>
  <c r="P129" i="3" s="1"/>
  <c r="Q129" i="3" s="1"/>
  <c r="R129" i="3" s="1" a="1"/>
  <c r="R129" i="3" s="1"/>
  <c r="E130" i="3" s="1"/>
  <c r="L130" i="3" s="1"/>
  <c r="H130" i="3" s="1"/>
  <c r="M61" i="5" a="1"/>
  <c r="M61" i="5" s="1"/>
  <c r="K61" i="5"/>
  <c r="R60" i="5" a="1"/>
  <c r="R60" i="5" s="1"/>
  <c r="H60" i="5"/>
  <c r="A313" i="5"/>
  <c r="B312" i="5"/>
  <c r="P77" i="2"/>
  <c r="Q77" i="2" s="1"/>
  <c r="R77" i="2" s="1" a="1"/>
  <c r="R77" i="2" s="1"/>
  <c r="K78" i="2"/>
  <c r="M78" i="2" a="1"/>
  <c r="M78" i="2" s="1"/>
  <c r="A323" i="2"/>
  <c r="B322" i="2"/>
  <c r="B316" i="3"/>
  <c r="A317" i="3"/>
  <c r="K263" i="3"/>
  <c r="G263" i="3" s="1"/>
  <c r="M263" i="3" a="1"/>
  <c r="M263" i="3" s="1"/>
  <c r="D264" i="3" s="1"/>
  <c r="N130" i="3" l="1" a="1"/>
  <c r="N130" i="3" s="1"/>
  <c r="F130" i="3"/>
  <c r="E61" i="5"/>
  <c r="L61" i="5" s="1"/>
  <c r="A314" i="5"/>
  <c r="B313" i="5"/>
  <c r="H77" i="2"/>
  <c r="E78" i="2" s="1"/>
  <c r="A324" i="2"/>
  <c r="B323" i="2"/>
  <c r="B317" i="3"/>
  <c r="A318" i="3"/>
  <c r="K264" i="3"/>
  <c r="G264" i="3" s="1"/>
  <c r="M264" i="3" a="1"/>
  <c r="M264" i="3" s="1"/>
  <c r="O130" i="3" l="1"/>
  <c r="T130" i="3"/>
  <c r="U130" i="3" s="1"/>
  <c r="V130" i="3" s="1"/>
  <c r="N61" i="5" a="1"/>
  <c r="N61" i="5" s="1"/>
  <c r="F61" i="5"/>
  <c r="A315" i="5"/>
  <c r="B314" i="5"/>
  <c r="N78" i="2" a="1"/>
  <c r="N78" i="2" s="1"/>
  <c r="L78" i="2"/>
  <c r="F78" i="2"/>
  <c r="A325" i="2"/>
  <c r="B324" i="2"/>
  <c r="B318" i="3"/>
  <c r="A319" i="3"/>
  <c r="D265" i="3"/>
  <c r="M265" i="3" a="1"/>
  <c r="M265" i="3" s="1"/>
  <c r="K265" i="3"/>
  <c r="G265" i="3" s="1"/>
  <c r="P130" i="3" l="1"/>
  <c r="Q130" i="3" s="1"/>
  <c r="R130" i="3" s="1" a="1"/>
  <c r="R130" i="3" s="1"/>
  <c r="E131" i="3" s="1"/>
  <c r="L131" i="3" s="1"/>
  <c r="H131" i="3" s="1"/>
  <c r="O61" i="5"/>
  <c r="T61" i="5"/>
  <c r="A316" i="5"/>
  <c r="B315" i="5"/>
  <c r="T78" i="2"/>
  <c r="O78" i="2"/>
  <c r="A326" i="2"/>
  <c r="B325" i="2"/>
  <c r="A320" i="3"/>
  <c r="B319" i="3"/>
  <c r="D266" i="3"/>
  <c r="F131" i="3" l="1"/>
  <c r="N131" i="3" a="1"/>
  <c r="N131" i="3" s="1"/>
  <c r="C61" i="5"/>
  <c r="G61" i="5" s="1"/>
  <c r="U61" i="5"/>
  <c r="V61" i="5" s="1"/>
  <c r="A317" i="5"/>
  <c r="B316" i="5"/>
  <c r="U78" i="2"/>
  <c r="V78" i="2" s="1"/>
  <c r="C78" i="2"/>
  <c r="G78" i="2" s="1"/>
  <c r="D79" i="2" s="1"/>
  <c r="A327" i="2"/>
  <c r="B326" i="2"/>
  <c r="B320" i="3"/>
  <c r="A321" i="3"/>
  <c r="K266" i="3"/>
  <c r="G266" i="3" s="1"/>
  <c r="M266" i="3" a="1"/>
  <c r="M266" i="3" s="1"/>
  <c r="D267" i="3" s="1"/>
  <c r="T131" i="3" l="1"/>
  <c r="U131" i="3" s="1"/>
  <c r="V131" i="3" s="1"/>
  <c r="O131" i="3"/>
  <c r="P61" i="5"/>
  <c r="Q61" i="5" s="1"/>
  <c r="D62" i="5"/>
  <c r="A318" i="5"/>
  <c r="B317" i="5"/>
  <c r="K79" i="2"/>
  <c r="M79" i="2" a="1"/>
  <c r="M79" i="2" s="1"/>
  <c r="P78" i="2"/>
  <c r="Q78" i="2" s="1"/>
  <c r="A328" i="2"/>
  <c r="B327" i="2"/>
  <c r="A322" i="3"/>
  <c r="B321" i="3"/>
  <c r="K267" i="3"/>
  <c r="G267" i="3" s="1"/>
  <c r="M267" i="3" a="1"/>
  <c r="M267" i="3" s="1"/>
  <c r="P131" i="3" l="1"/>
  <c r="Q131" i="3" s="1"/>
  <c r="R131" i="3" s="1" a="1"/>
  <c r="R131" i="3" s="1"/>
  <c r="E132" i="3" s="1"/>
  <c r="L132" i="3" s="1"/>
  <c r="H132" i="3" s="1"/>
  <c r="K62" i="5"/>
  <c r="M62" i="5" a="1"/>
  <c r="M62" i="5" s="1"/>
  <c r="H61" i="5"/>
  <c r="R61" i="5" a="1"/>
  <c r="R61" i="5" s="1"/>
  <c r="A319" i="5"/>
  <c r="B318" i="5"/>
  <c r="R78" i="2" a="1"/>
  <c r="R78" i="2" s="1"/>
  <c r="H78" i="2"/>
  <c r="A329" i="2"/>
  <c r="B328" i="2"/>
  <c r="A323" i="3"/>
  <c r="B322" i="3"/>
  <c r="D268" i="3"/>
  <c r="K268" i="3" s="1"/>
  <c r="G268" i="3" s="1"/>
  <c r="M268" i="3" a="1"/>
  <c r="M268" i="3" s="1"/>
  <c r="F132" i="3" l="1"/>
  <c r="N132" i="3" a="1"/>
  <c r="N132" i="3" s="1"/>
  <c r="E62" i="5"/>
  <c r="L62" i="5" s="1"/>
  <c r="A320" i="5"/>
  <c r="B319" i="5"/>
  <c r="E79" i="2"/>
  <c r="F79" i="2" s="1"/>
  <c r="A330" i="2"/>
  <c r="B329" i="2"/>
  <c r="A324" i="3"/>
  <c r="B323" i="3"/>
  <c r="D269" i="3"/>
  <c r="M269" i="3" a="1"/>
  <c r="M269" i="3" s="1"/>
  <c r="K269" i="3"/>
  <c r="G269" i="3" s="1"/>
  <c r="T132" i="3" l="1"/>
  <c r="U132" i="3" s="1"/>
  <c r="V132" i="3" s="1"/>
  <c r="O132" i="3"/>
  <c r="N62" i="5" a="1"/>
  <c r="N62" i="5" s="1"/>
  <c r="F62" i="5"/>
  <c r="N79" i="2" a="1"/>
  <c r="N79" i="2" s="1"/>
  <c r="T79" i="2" s="1"/>
  <c r="C79" i="2" s="1"/>
  <c r="G79" i="2" s="1"/>
  <c r="L79" i="2"/>
  <c r="A321" i="5"/>
  <c r="B320" i="5"/>
  <c r="A331" i="2"/>
  <c r="B330" i="2"/>
  <c r="D270" i="3"/>
  <c r="B324" i="3"/>
  <c r="A325" i="3"/>
  <c r="K270" i="3"/>
  <c r="G270" i="3" s="1"/>
  <c r="M270" i="3" a="1"/>
  <c r="M270" i="3" s="1"/>
  <c r="D271" i="3" s="1"/>
  <c r="P132" i="3" l="1"/>
  <c r="Q132" i="3" s="1"/>
  <c r="R132" i="3" s="1" a="1"/>
  <c r="R132" i="3" s="1"/>
  <c r="E133" i="3" s="1"/>
  <c r="L133" i="3" s="1"/>
  <c r="H133" i="3" s="1"/>
  <c r="T62" i="5"/>
  <c r="O62" i="5"/>
  <c r="U79" i="2"/>
  <c r="V79" i="2" s="1"/>
  <c r="O79" i="2"/>
  <c r="P79" i="2" s="1"/>
  <c r="Q79" i="2" s="1"/>
  <c r="A322" i="5"/>
  <c r="B321" i="5"/>
  <c r="D80" i="2"/>
  <c r="K80" i="2" s="1"/>
  <c r="A332" i="2"/>
  <c r="B331" i="2"/>
  <c r="A326" i="3"/>
  <c r="B325" i="3"/>
  <c r="K271" i="3"/>
  <c r="G271" i="3" s="1"/>
  <c r="M271" i="3" a="1"/>
  <c r="M271" i="3" s="1"/>
  <c r="F133" i="3" l="1"/>
  <c r="N133" i="3" a="1"/>
  <c r="N133" i="3" s="1"/>
  <c r="C62" i="5"/>
  <c r="G62" i="5" s="1"/>
  <c r="D63" i="5" s="1"/>
  <c r="U62" i="5"/>
  <c r="V62" i="5" s="1"/>
  <c r="A323" i="5"/>
  <c r="B322" i="5"/>
  <c r="R79" i="2" a="1"/>
  <c r="R79" i="2" s="1"/>
  <c r="H79" i="2"/>
  <c r="M80" i="2" a="1"/>
  <c r="M80" i="2" s="1"/>
  <c r="D272" i="3"/>
  <c r="M272" i="3" s="1" a="1"/>
  <c r="M272" i="3" s="1"/>
  <c r="A333" i="2"/>
  <c r="B332" i="2"/>
  <c r="B326" i="3"/>
  <c r="A327" i="3"/>
  <c r="L95" i="2"/>
  <c r="T133" i="3" l="1"/>
  <c r="U133" i="3" s="1"/>
  <c r="V133" i="3" s="1"/>
  <c r="O133" i="3"/>
  <c r="M63" i="5" a="1"/>
  <c r="M63" i="5" s="1"/>
  <c r="S63" i="5" s="1"/>
  <c r="K63" i="5"/>
  <c r="P62" i="5"/>
  <c r="Q62" i="5" s="1"/>
  <c r="A324" i="5"/>
  <c r="B323" i="5"/>
  <c r="S80" i="2"/>
  <c r="E80" i="2"/>
  <c r="L80" i="2" s="1"/>
  <c r="K272" i="3"/>
  <c r="G272" i="3" s="1"/>
  <c r="D273" i="3" s="1"/>
  <c r="A334" i="2"/>
  <c r="B333" i="2"/>
  <c r="B327" i="3"/>
  <c r="A328" i="3"/>
  <c r="P133" i="3" l="1"/>
  <c r="Q133" i="3" s="1"/>
  <c r="R133" i="3" s="1" a="1"/>
  <c r="R133" i="3" s="1"/>
  <c r="E134" i="3" s="1"/>
  <c r="L134" i="3" s="1"/>
  <c r="H134" i="3" s="1"/>
  <c r="H62" i="5"/>
  <c r="R62" i="5" a="1"/>
  <c r="R62" i="5" s="1"/>
  <c r="E63" i="5" s="1"/>
  <c r="L63" i="5" s="1"/>
  <c r="A325" i="5"/>
  <c r="B324" i="5"/>
  <c r="N80" i="2" a="1"/>
  <c r="N80" i="2" s="1"/>
  <c r="F80" i="2"/>
  <c r="M273" i="3" a="1"/>
  <c r="M273" i="3" s="1"/>
  <c r="K273" i="3"/>
  <c r="G273" i="3" s="1"/>
  <c r="A335" i="2"/>
  <c r="B334" i="2"/>
  <c r="A329" i="3"/>
  <c r="B328" i="3"/>
  <c r="D274" i="3" l="1"/>
  <c r="N134" i="3" a="1"/>
  <c r="N134" i="3" s="1"/>
  <c r="F134" i="3"/>
  <c r="N63" i="5" a="1"/>
  <c r="N63" i="5" s="1"/>
  <c r="F63" i="5"/>
  <c r="A326" i="5"/>
  <c r="B325" i="5"/>
  <c r="T80" i="2"/>
  <c r="O80" i="2"/>
  <c r="A336" i="2"/>
  <c r="B335" i="2"/>
  <c r="A330" i="3"/>
  <c r="B329" i="3"/>
  <c r="M274" i="3" a="1"/>
  <c r="M274" i="3" s="1"/>
  <c r="K274" i="3"/>
  <c r="G274" i="3" s="1"/>
  <c r="T134" i="3" l="1"/>
  <c r="U134" i="3" s="1"/>
  <c r="V134" i="3" s="1"/>
  <c r="O134" i="3"/>
  <c r="O63" i="5"/>
  <c r="T63" i="5"/>
  <c r="A327" i="5"/>
  <c r="B326" i="5"/>
  <c r="C80" i="2"/>
  <c r="G80" i="2" s="1"/>
  <c r="U80" i="2"/>
  <c r="V80" i="2" s="1"/>
  <c r="A337" i="2"/>
  <c r="B336" i="2"/>
  <c r="D275" i="3"/>
  <c r="K275" i="3" s="1"/>
  <c r="G275" i="3" s="1"/>
  <c r="A331" i="3"/>
  <c r="B330" i="3"/>
  <c r="M275" i="3" a="1"/>
  <c r="M275" i="3" s="1"/>
  <c r="D276" i="3" l="1"/>
  <c r="P134" i="3"/>
  <c r="Q134" i="3" s="1"/>
  <c r="R134" i="3" s="1" a="1"/>
  <c r="R134" i="3" s="1"/>
  <c r="E135" i="3" s="1"/>
  <c r="L135" i="3" s="1"/>
  <c r="H135" i="3" s="1"/>
  <c r="C63" i="5"/>
  <c r="G63" i="5" s="1"/>
  <c r="U63" i="5"/>
  <c r="V63" i="5" s="1"/>
  <c r="A328" i="5"/>
  <c r="B327" i="5"/>
  <c r="D81" i="2"/>
  <c r="K81" i="2" s="1"/>
  <c r="P80" i="2"/>
  <c r="Q80" i="2" s="1"/>
  <c r="S103" i="2"/>
  <c r="A338" i="2"/>
  <c r="B337" i="2"/>
  <c r="A332" i="3"/>
  <c r="B331" i="3"/>
  <c r="K276" i="3"/>
  <c r="M276" i="3" a="1"/>
  <c r="M276" i="3" s="1"/>
  <c r="D277" i="3" s="1"/>
  <c r="G276" i="3"/>
  <c r="F135" i="3" l="1"/>
  <c r="N135" i="3" a="1"/>
  <c r="N135" i="3" s="1"/>
  <c r="P63" i="5"/>
  <c r="Q63" i="5" s="1"/>
  <c r="D64" i="5"/>
  <c r="A329" i="5"/>
  <c r="B328" i="5"/>
  <c r="R80" i="2" a="1"/>
  <c r="R80" i="2" s="1"/>
  <c r="H80" i="2"/>
  <c r="M81" i="2" a="1"/>
  <c r="M81" i="2" s="1"/>
  <c r="A339" i="2"/>
  <c r="B338" i="2"/>
  <c r="A333" i="3"/>
  <c r="B332" i="3"/>
  <c r="K277" i="3"/>
  <c r="G277" i="3" s="1"/>
  <c r="M277" i="3" a="1"/>
  <c r="M277" i="3" s="1"/>
  <c r="T135" i="3" l="1"/>
  <c r="U135" i="3" s="1"/>
  <c r="V135" i="3" s="1"/>
  <c r="O135" i="3"/>
  <c r="H63" i="5"/>
  <c r="R63" i="5" a="1"/>
  <c r="R63" i="5" s="1"/>
  <c r="K64" i="5"/>
  <c r="M64" i="5" a="1"/>
  <c r="M64" i="5" s="1"/>
  <c r="A330" i="5"/>
  <c r="B329" i="5"/>
  <c r="S81" i="2"/>
  <c r="E81" i="2"/>
  <c r="S104" i="2"/>
  <c r="A340" i="2"/>
  <c r="B339" i="2"/>
  <c r="A334" i="3"/>
  <c r="B333" i="3"/>
  <c r="D278" i="3"/>
  <c r="P135" i="3" l="1"/>
  <c r="Q135" i="3" s="1"/>
  <c r="R135" i="3" s="1" a="1"/>
  <c r="R135" i="3" s="1"/>
  <c r="E136" i="3" s="1"/>
  <c r="L136" i="3" s="1"/>
  <c r="H136" i="3" s="1"/>
  <c r="E64" i="5"/>
  <c r="L64" i="5" s="1"/>
  <c r="A331" i="5"/>
  <c r="B330" i="5"/>
  <c r="N81" i="2" a="1"/>
  <c r="N81" i="2" s="1"/>
  <c r="F81" i="2"/>
  <c r="S100" i="2"/>
  <c r="S105" i="2"/>
  <c r="A341" i="2"/>
  <c r="B340" i="2"/>
  <c r="A335" i="3"/>
  <c r="B334" i="3"/>
  <c r="M278" i="3" a="1"/>
  <c r="M278" i="3" s="1"/>
  <c r="K278" i="3"/>
  <c r="G278" i="3" s="1"/>
  <c r="F136" i="3" l="1"/>
  <c r="N136" i="3" a="1"/>
  <c r="N136" i="3" s="1"/>
  <c r="N64" i="5" a="1"/>
  <c r="N64" i="5" s="1"/>
  <c r="F64" i="5"/>
  <c r="A332" i="5"/>
  <c r="B331" i="5"/>
  <c r="T81" i="2"/>
  <c r="O81" i="2"/>
  <c r="A342" i="2"/>
  <c r="B341" i="2"/>
  <c r="D279" i="3"/>
  <c r="B335" i="3"/>
  <c r="A336" i="3"/>
  <c r="M279" i="3" a="1"/>
  <c r="M279" i="3" s="1"/>
  <c r="K279" i="3"/>
  <c r="G279" i="3" s="1"/>
  <c r="T136" i="3" l="1"/>
  <c r="U136" i="3" s="1"/>
  <c r="V136" i="3" s="1"/>
  <c r="O136" i="3"/>
  <c r="P136" i="3" s="1"/>
  <c r="Q136" i="3" s="1"/>
  <c r="R136" i="3" s="1" a="1"/>
  <c r="R136" i="3" s="1"/>
  <c r="E137" i="3" s="1"/>
  <c r="L137" i="3" s="1"/>
  <c r="H137" i="3" s="1"/>
  <c r="O64" i="5"/>
  <c r="T64" i="5"/>
  <c r="A333" i="5"/>
  <c r="B332" i="5"/>
  <c r="C81" i="2"/>
  <c r="G81" i="2" s="1"/>
  <c r="U81" i="2"/>
  <c r="V81" i="2" s="1"/>
  <c r="S106" i="2"/>
  <c r="A343" i="2"/>
  <c r="B342" i="2"/>
  <c r="B336" i="3"/>
  <c r="A337" i="3"/>
  <c r="D280" i="3"/>
  <c r="N137" i="3" l="1" a="1"/>
  <c r="N137" i="3" s="1"/>
  <c r="F137" i="3"/>
  <c r="C64" i="5"/>
  <c r="G64" i="5" s="1"/>
  <c r="U64" i="5"/>
  <c r="V64" i="5" s="1"/>
  <c r="A334" i="5"/>
  <c r="B333" i="5"/>
  <c r="D82" i="2"/>
  <c r="P81" i="2"/>
  <c r="Q81" i="2" s="1"/>
  <c r="A344" i="2"/>
  <c r="B343" i="2"/>
  <c r="B337" i="3"/>
  <c r="A338" i="3"/>
  <c r="K280" i="3"/>
  <c r="G280" i="3" s="1"/>
  <c r="M280" i="3" a="1"/>
  <c r="M280" i="3" s="1"/>
  <c r="O137" i="3" l="1"/>
  <c r="T137" i="3"/>
  <c r="U137" i="3" s="1"/>
  <c r="V137" i="3" s="1"/>
  <c r="P64" i="5"/>
  <c r="Q64" i="5" s="1"/>
  <c r="D65" i="5"/>
  <c r="A335" i="5"/>
  <c r="B334" i="5"/>
  <c r="R81" i="2" a="1"/>
  <c r="R81" i="2" s="1"/>
  <c r="H81" i="2"/>
  <c r="M82" i="2" a="1"/>
  <c r="M82" i="2" s="1"/>
  <c r="K82" i="2"/>
  <c r="D281" i="3"/>
  <c r="M281" i="3" s="1" a="1"/>
  <c r="M281" i="3" s="1"/>
  <c r="D282" i="3" s="1"/>
  <c r="A345" i="2"/>
  <c r="B344" i="2"/>
  <c r="A339" i="3"/>
  <c r="B338" i="3"/>
  <c r="K281" i="3"/>
  <c r="G281" i="3" s="1"/>
  <c r="P137" i="3" l="1"/>
  <c r="Q137" i="3" s="1"/>
  <c r="R137" i="3" s="1" a="1"/>
  <c r="R137" i="3" s="1"/>
  <c r="E138" i="3" s="1"/>
  <c r="L138" i="3" s="1"/>
  <c r="H138" i="3" s="1"/>
  <c r="M65" i="5" a="1"/>
  <c r="M65" i="5" s="1"/>
  <c r="K65" i="5"/>
  <c r="R64" i="5" a="1"/>
  <c r="R64" i="5" s="1"/>
  <c r="H64" i="5"/>
  <c r="A336" i="5"/>
  <c r="B335" i="5"/>
  <c r="E82" i="2"/>
  <c r="A346" i="2"/>
  <c r="B345" i="2"/>
  <c r="A340" i="3"/>
  <c r="B339" i="3"/>
  <c r="K282" i="3"/>
  <c r="G282" i="3" s="1"/>
  <c r="M282" i="3" a="1"/>
  <c r="M282" i="3" s="1"/>
  <c r="F138" i="3" l="1"/>
  <c r="N138" i="3" a="1"/>
  <c r="N138" i="3" s="1"/>
  <c r="E65" i="5"/>
  <c r="L65" i="5" s="1"/>
  <c r="A337" i="5"/>
  <c r="B336" i="5"/>
  <c r="N82" i="2" a="1"/>
  <c r="N82" i="2" s="1"/>
  <c r="L82" i="2"/>
  <c r="F82" i="2"/>
  <c r="A347" i="2"/>
  <c r="B346" i="2"/>
  <c r="A341" i="3"/>
  <c r="B340" i="3"/>
  <c r="D283" i="3"/>
  <c r="K283" i="3" s="1"/>
  <c r="G283" i="3" s="1"/>
  <c r="T138" i="3" l="1"/>
  <c r="U138" i="3" s="1"/>
  <c r="V138" i="3" s="1"/>
  <c r="O138" i="3"/>
  <c r="N65" i="5" a="1"/>
  <c r="N65" i="5" s="1"/>
  <c r="F65" i="5"/>
  <c r="A338" i="5"/>
  <c r="B337" i="5"/>
  <c r="T82" i="2"/>
  <c r="O82" i="2"/>
  <c r="M283" i="3" a="1"/>
  <c r="M283" i="3" s="1"/>
  <c r="D284" i="3" s="1"/>
  <c r="M284" i="3" s="1" a="1"/>
  <c r="M284" i="3" s="1"/>
  <c r="A348" i="2"/>
  <c r="B347" i="2"/>
  <c r="B341" i="3"/>
  <c r="A342" i="3"/>
  <c r="P138" i="3" l="1"/>
  <c r="Q138" i="3" s="1"/>
  <c r="R138" i="3" s="1" a="1"/>
  <c r="R138" i="3" s="1"/>
  <c r="E139" i="3" s="1"/>
  <c r="L139" i="3" s="1"/>
  <c r="H139" i="3" s="1"/>
  <c r="T65" i="5"/>
  <c r="O65" i="5"/>
  <c r="A339" i="5"/>
  <c r="B338" i="5"/>
  <c r="U82" i="2"/>
  <c r="V82" i="2" s="1"/>
  <c r="C82" i="2"/>
  <c r="G82" i="2" s="1"/>
  <c r="D83" i="2" s="1"/>
  <c r="K284" i="3"/>
  <c r="G284" i="3" s="1"/>
  <c r="D285" i="3" s="1"/>
  <c r="A349" i="2"/>
  <c r="B348" i="2"/>
  <c r="A343" i="3"/>
  <c r="B342" i="3"/>
  <c r="F139" i="3" l="1"/>
  <c r="N139" i="3" a="1"/>
  <c r="N139" i="3" s="1"/>
  <c r="C65" i="5"/>
  <c r="G65" i="5" s="1"/>
  <c r="U65" i="5"/>
  <c r="V65" i="5" s="1"/>
  <c r="A340" i="5"/>
  <c r="B339" i="5"/>
  <c r="M83" i="2" a="1"/>
  <c r="M83" i="2" s="1"/>
  <c r="K83" i="2"/>
  <c r="P82" i="2"/>
  <c r="Q82" i="2" s="1"/>
  <c r="K285" i="3"/>
  <c r="G285" i="3" s="1"/>
  <c r="M285" i="3" a="1"/>
  <c r="M285" i="3" s="1"/>
  <c r="D286" i="3" s="1"/>
  <c r="A350" i="2"/>
  <c r="B349" i="2"/>
  <c r="A344" i="3"/>
  <c r="B343" i="3"/>
  <c r="T139" i="3" l="1"/>
  <c r="U139" i="3" s="1"/>
  <c r="V139" i="3" s="1"/>
  <c r="O139" i="3"/>
  <c r="P65" i="5"/>
  <c r="Q65" i="5" s="1"/>
  <c r="D66" i="5"/>
  <c r="A341" i="5"/>
  <c r="B340" i="5"/>
  <c r="R82" i="2" a="1"/>
  <c r="R82" i="2" s="1"/>
  <c r="H82" i="2"/>
  <c r="M286" i="3" a="1"/>
  <c r="M286" i="3" s="1"/>
  <c r="K286" i="3"/>
  <c r="G286" i="3" s="1"/>
  <c r="A351" i="2"/>
  <c r="B350" i="2"/>
  <c r="A345" i="3"/>
  <c r="B344" i="3"/>
  <c r="P139" i="3" l="1"/>
  <c r="Q139" i="3" s="1"/>
  <c r="R139" i="3" s="1" a="1"/>
  <c r="R139" i="3" s="1"/>
  <c r="E140" i="3" s="1"/>
  <c r="L140" i="3" s="1"/>
  <c r="H140" i="3" s="1"/>
  <c r="H65" i="5"/>
  <c r="R65" i="5" a="1"/>
  <c r="R65" i="5" s="1"/>
  <c r="K66" i="5"/>
  <c r="M66" i="5" a="1"/>
  <c r="M66" i="5" s="1"/>
  <c r="A342" i="5"/>
  <c r="B341" i="5"/>
  <c r="E83" i="2"/>
  <c r="D287" i="3"/>
  <c r="A352" i="2"/>
  <c r="B351" i="2"/>
  <c r="B345" i="3"/>
  <c r="A346" i="3"/>
  <c r="K287" i="3"/>
  <c r="G287" i="3" s="1"/>
  <c r="M287" i="3" a="1"/>
  <c r="M287" i="3" s="1"/>
  <c r="N140" i="3" l="1" a="1"/>
  <c r="N140" i="3" s="1"/>
  <c r="F140" i="3"/>
  <c r="E66" i="5"/>
  <c r="L66" i="5" s="1"/>
  <c r="A343" i="5"/>
  <c r="B342" i="5"/>
  <c r="N83" i="2" a="1"/>
  <c r="N83" i="2" s="1"/>
  <c r="L83" i="2"/>
  <c r="F83" i="2"/>
  <c r="A353" i="2"/>
  <c r="B352" i="2"/>
  <c r="A347" i="3"/>
  <c r="B346" i="3"/>
  <c r="D288" i="3"/>
  <c r="K288" i="3" s="1"/>
  <c r="G288" i="3" s="1"/>
  <c r="T140" i="3" l="1"/>
  <c r="U140" i="3" s="1"/>
  <c r="V140" i="3" s="1"/>
  <c r="O140" i="3"/>
  <c r="N66" i="5" a="1"/>
  <c r="N66" i="5" s="1"/>
  <c r="F66" i="5"/>
  <c r="A344" i="5"/>
  <c r="B343" i="5"/>
  <c r="T83" i="2"/>
  <c r="O83" i="2"/>
  <c r="M288" i="3" a="1"/>
  <c r="M288" i="3" s="1"/>
  <c r="D289" i="3" s="1"/>
  <c r="A354" i="2"/>
  <c r="B353" i="2"/>
  <c r="A348" i="3"/>
  <c r="B347" i="3"/>
  <c r="P140" i="3" l="1"/>
  <c r="Q140" i="3" s="1"/>
  <c r="R140" i="3" s="1" a="1"/>
  <c r="R140" i="3" s="1"/>
  <c r="E141" i="3" s="1"/>
  <c r="L141" i="3" s="1"/>
  <c r="H141" i="3" s="1"/>
  <c r="T66" i="5"/>
  <c r="O66" i="5"/>
  <c r="A345" i="5"/>
  <c r="B344" i="5"/>
  <c r="C83" i="2"/>
  <c r="G83" i="2" s="1"/>
  <c r="D84" i="2" s="1"/>
  <c r="U83" i="2"/>
  <c r="V83" i="2" s="1"/>
  <c r="K289" i="3"/>
  <c r="G289" i="3" s="1"/>
  <c r="M289" i="3" a="1"/>
  <c r="M289" i="3" s="1"/>
  <c r="D290" i="3" s="1"/>
  <c r="M290" i="3" s="1" a="1"/>
  <c r="M290" i="3" s="1"/>
  <c r="A355" i="2"/>
  <c r="B354" i="2"/>
  <c r="B348" i="3"/>
  <c r="A349" i="3"/>
  <c r="F141" i="3" l="1"/>
  <c r="N141" i="3" a="1"/>
  <c r="N141" i="3" s="1"/>
  <c r="C66" i="5"/>
  <c r="G66" i="5" s="1"/>
  <c r="D67" i="5" s="1"/>
  <c r="U66" i="5"/>
  <c r="V66" i="5" s="1"/>
  <c r="A346" i="5"/>
  <c r="B345" i="5"/>
  <c r="M84" i="2" a="1"/>
  <c r="M84" i="2" s="1"/>
  <c r="K84" i="2"/>
  <c r="P83" i="2"/>
  <c r="Q83" i="2" s="1"/>
  <c r="K290" i="3"/>
  <c r="G290" i="3" s="1"/>
  <c r="D291" i="3" s="1"/>
  <c r="A356" i="2"/>
  <c r="B355" i="2"/>
  <c r="B349" i="3"/>
  <c r="A350" i="3"/>
  <c r="K291" i="3" l="1"/>
  <c r="G291" i="3" s="1"/>
  <c r="M291" i="3" a="1"/>
  <c r="M291" i="3" s="1"/>
  <c r="P66" i="5"/>
  <c r="Q66" i="5" s="1"/>
  <c r="T141" i="3"/>
  <c r="U141" i="3" s="1"/>
  <c r="V141" i="3" s="1"/>
  <c r="O141" i="3"/>
  <c r="P141" i="3" s="1"/>
  <c r="Q141" i="3" s="1"/>
  <c r="R141" i="3" s="1" a="1"/>
  <c r="R141" i="3" s="1"/>
  <c r="E142" i="3" s="1"/>
  <c r="L142" i="3" s="1"/>
  <c r="H142" i="3" s="1"/>
  <c r="R66" i="5" a="1"/>
  <c r="R66" i="5" s="1"/>
  <c r="H66" i="5"/>
  <c r="K67" i="5"/>
  <c r="M67" i="5" a="1"/>
  <c r="M67" i="5" s="1"/>
  <c r="A347" i="5"/>
  <c r="B346" i="5"/>
  <c r="R83" i="2" a="1"/>
  <c r="R83" i="2" s="1"/>
  <c r="H83" i="2"/>
  <c r="D292" i="3"/>
  <c r="K292" i="3" s="1"/>
  <c r="G292" i="3" s="1"/>
  <c r="A357" i="2"/>
  <c r="B356" i="2"/>
  <c r="A351" i="3"/>
  <c r="B350" i="3"/>
  <c r="M292" i="3" l="1" a="1"/>
  <c r="M292" i="3" s="1"/>
  <c r="F142" i="3"/>
  <c r="N142" i="3" a="1"/>
  <c r="N142" i="3" s="1"/>
  <c r="E67" i="5"/>
  <c r="N67" i="5" a="1"/>
  <c r="N67" i="5" s="1"/>
  <c r="T67" i="5" s="1"/>
  <c r="A348" i="5"/>
  <c r="B347" i="5"/>
  <c r="E84" i="2"/>
  <c r="A358" i="2"/>
  <c r="B357" i="2"/>
  <c r="A352" i="3"/>
  <c r="B351" i="3"/>
  <c r="D293" i="3"/>
  <c r="K293" i="3" s="1"/>
  <c r="G293" i="3" s="1"/>
  <c r="M293" i="3" a="1"/>
  <c r="M293" i="3" s="1"/>
  <c r="O142" i="3" l="1"/>
  <c r="T142" i="3"/>
  <c r="U142" i="3" s="1"/>
  <c r="V142" i="3" s="1"/>
  <c r="L67" i="5"/>
  <c r="F67" i="5"/>
  <c r="O67" i="5"/>
  <c r="C67" i="5"/>
  <c r="G67" i="5" s="1"/>
  <c r="U67" i="5"/>
  <c r="V67" i="5" s="1"/>
  <c r="A349" i="5"/>
  <c r="B348" i="5"/>
  <c r="N84" i="2" a="1"/>
  <c r="N84" i="2" s="1"/>
  <c r="L84" i="2"/>
  <c r="F84" i="2"/>
  <c r="A359" i="2"/>
  <c r="B358" i="2"/>
  <c r="B352" i="3"/>
  <c r="A353" i="3"/>
  <c r="D294" i="3"/>
  <c r="K294" i="3" s="1"/>
  <c r="G294" i="3" s="1"/>
  <c r="P142" i="3" l="1"/>
  <c r="Q142" i="3" s="1"/>
  <c r="R142" i="3" s="1" a="1"/>
  <c r="R142" i="3" s="1"/>
  <c r="E143" i="3" s="1"/>
  <c r="L143" i="3" s="1"/>
  <c r="H143" i="3" s="1"/>
  <c r="P67" i="5"/>
  <c r="Q67" i="5" s="1"/>
  <c r="D68" i="5"/>
  <c r="A350" i="5"/>
  <c r="B349" i="5"/>
  <c r="T84" i="2"/>
  <c r="O84" i="2"/>
  <c r="M294" i="3" a="1"/>
  <c r="M294" i="3" s="1"/>
  <c r="D295" i="3" s="1"/>
  <c r="A360" i="2"/>
  <c r="B359" i="2"/>
  <c r="B353" i="3"/>
  <c r="A354" i="3"/>
  <c r="F143" i="3" l="1"/>
  <c r="N143" i="3" a="1"/>
  <c r="N143" i="3" s="1"/>
  <c r="M68" i="5" a="1"/>
  <c r="M68" i="5" s="1"/>
  <c r="K68" i="5"/>
  <c r="R67" i="5" a="1"/>
  <c r="R67" i="5" s="1"/>
  <c r="H67" i="5"/>
  <c r="A351" i="5"/>
  <c r="B350" i="5"/>
  <c r="C84" i="2"/>
  <c r="G84" i="2" s="1"/>
  <c r="D85" i="2" s="1"/>
  <c r="U84" i="2"/>
  <c r="V84" i="2" s="1"/>
  <c r="A361" i="2"/>
  <c r="B360" i="2"/>
  <c r="B354" i="3"/>
  <c r="A355" i="3"/>
  <c r="K295" i="3"/>
  <c r="G295" i="3" s="1"/>
  <c r="M295" i="3" a="1"/>
  <c r="M295" i="3" s="1"/>
  <c r="L102" i="2"/>
  <c r="T143" i="3" l="1"/>
  <c r="U143" i="3" s="1"/>
  <c r="V143" i="3" s="1"/>
  <c r="O143" i="3"/>
  <c r="E68" i="5"/>
  <c r="L68" i="5" s="1"/>
  <c r="A352" i="5"/>
  <c r="B351" i="5"/>
  <c r="M85" i="2" a="1"/>
  <c r="M85" i="2" s="1"/>
  <c r="K85" i="2"/>
  <c r="P84" i="2"/>
  <c r="Q84" i="2" s="1"/>
  <c r="D296" i="3"/>
  <c r="K296" i="3" s="1"/>
  <c r="G296" i="3" s="1"/>
  <c r="A362" i="2"/>
  <c r="B361" i="2"/>
  <c r="B355" i="3"/>
  <c r="A356" i="3"/>
  <c r="M296" i="3" a="1"/>
  <c r="M296" i="3" s="1"/>
  <c r="D297" i="3" l="1"/>
  <c r="P143" i="3"/>
  <c r="Q143" i="3" s="1"/>
  <c r="R143" i="3" s="1" a="1"/>
  <c r="R143" i="3" s="1"/>
  <c r="E144" i="3" s="1"/>
  <c r="L144" i="3" s="1"/>
  <c r="H144" i="3" s="1"/>
  <c r="N68" i="5" a="1"/>
  <c r="N68" i="5" s="1"/>
  <c r="F68" i="5"/>
  <c r="A353" i="5"/>
  <c r="B352" i="5"/>
  <c r="R84" i="2" a="1"/>
  <c r="R84" i="2" s="1"/>
  <c r="H84" i="2"/>
  <c r="A363" i="2"/>
  <c r="B362" i="2"/>
  <c r="A357" i="3"/>
  <c r="B356" i="3"/>
  <c r="K297" i="3"/>
  <c r="G297" i="3" s="1"/>
  <c r="M297" i="3" a="1"/>
  <c r="M297" i="3" s="1"/>
  <c r="N144" i="3" l="1" a="1"/>
  <c r="N144" i="3" s="1"/>
  <c r="F144" i="3"/>
  <c r="T68" i="5"/>
  <c r="O68" i="5"/>
  <c r="A354" i="5"/>
  <c r="B353" i="5"/>
  <c r="E85" i="2"/>
  <c r="A364" i="2"/>
  <c r="B363" i="2"/>
  <c r="D298" i="3"/>
  <c r="M298" i="3" s="1" a="1"/>
  <c r="M298" i="3" s="1"/>
  <c r="B357" i="3"/>
  <c r="A358" i="3"/>
  <c r="K298" i="3" l="1"/>
  <c r="G298" i="3" s="1"/>
  <c r="T144" i="3"/>
  <c r="U144" i="3" s="1"/>
  <c r="V144" i="3" s="1"/>
  <c r="O144" i="3"/>
  <c r="C68" i="5"/>
  <c r="G68" i="5" s="1"/>
  <c r="D69" i="5" s="1"/>
  <c r="U68" i="5"/>
  <c r="V68" i="5" s="1"/>
  <c r="A355" i="5"/>
  <c r="B354" i="5"/>
  <c r="N85" i="2" a="1"/>
  <c r="N85" i="2" s="1"/>
  <c r="L85" i="2"/>
  <c r="F85" i="2"/>
  <c r="A365" i="2"/>
  <c r="B364" i="2"/>
  <c r="B358" i="3"/>
  <c r="A359" i="3"/>
  <c r="D299" i="3"/>
  <c r="K299" i="3" s="1"/>
  <c r="G299" i="3" s="1"/>
  <c r="P144" i="3" l="1"/>
  <c r="Q144" i="3" s="1"/>
  <c r="R144" i="3" s="1" a="1"/>
  <c r="R144" i="3" s="1"/>
  <c r="E145" i="3" s="1"/>
  <c r="L145" i="3" s="1"/>
  <c r="H145" i="3" s="1"/>
  <c r="K69" i="5"/>
  <c r="M69" i="5" a="1"/>
  <c r="M69" i="5" s="1"/>
  <c r="P68" i="5"/>
  <c r="Q68" i="5" s="1"/>
  <c r="A356" i="5"/>
  <c r="B355" i="5"/>
  <c r="T85" i="2"/>
  <c r="O85" i="2"/>
  <c r="M299" i="3" a="1"/>
  <c r="M299" i="3" s="1"/>
  <c r="D300" i="3" s="1"/>
  <c r="A366" i="2"/>
  <c r="B365" i="2"/>
  <c r="B359" i="3"/>
  <c r="A360" i="3"/>
  <c r="F145" i="3" l="1"/>
  <c r="N145" i="3" a="1"/>
  <c r="N145" i="3" s="1"/>
  <c r="H68" i="5"/>
  <c r="R68" i="5" a="1"/>
  <c r="R68" i="5" s="1"/>
  <c r="A357" i="5"/>
  <c r="B356" i="5"/>
  <c r="U85" i="2"/>
  <c r="V85" i="2" s="1"/>
  <c r="C85" i="2"/>
  <c r="G85" i="2" s="1"/>
  <c r="D86" i="2" s="1"/>
  <c r="S110" i="2"/>
  <c r="A367" i="2"/>
  <c r="B366" i="2"/>
  <c r="B360" i="3"/>
  <c r="A361" i="3"/>
  <c r="M300" i="3" a="1"/>
  <c r="M300" i="3" s="1"/>
  <c r="K300" i="3"/>
  <c r="G300" i="3" s="1"/>
  <c r="T145" i="3" l="1"/>
  <c r="U145" i="3" s="1"/>
  <c r="V145" i="3" s="1"/>
  <c r="O145" i="3"/>
  <c r="P145" i="3" s="1"/>
  <c r="Q145" i="3" s="1"/>
  <c r="R145" i="3" s="1" a="1"/>
  <c r="R145" i="3" s="1"/>
  <c r="E146" i="3" s="1"/>
  <c r="L146" i="3" s="1"/>
  <c r="H146" i="3" s="1"/>
  <c r="E69" i="5"/>
  <c r="L69" i="5" s="1"/>
  <c r="A358" i="5"/>
  <c r="B357" i="5"/>
  <c r="M86" i="2" a="1"/>
  <c r="M86" i="2" s="1"/>
  <c r="S86" i="2" s="1"/>
  <c r="K86" i="2"/>
  <c r="P85" i="2"/>
  <c r="Q85" i="2" s="1"/>
  <c r="S111" i="2"/>
  <c r="A368" i="2"/>
  <c r="B367" i="2"/>
  <c r="A362" i="3"/>
  <c r="B361" i="3"/>
  <c r="D301" i="3"/>
  <c r="K301" i="3" s="1"/>
  <c r="G301" i="3" s="1"/>
  <c r="M301" i="3" a="1"/>
  <c r="M301" i="3" s="1"/>
  <c r="N146" i="3" l="1" a="1"/>
  <c r="N146" i="3" s="1"/>
  <c r="F146" i="3"/>
  <c r="N69" i="5" a="1"/>
  <c r="N69" i="5" s="1"/>
  <c r="F69" i="5"/>
  <c r="A359" i="5"/>
  <c r="B358" i="5"/>
  <c r="R85" i="2" a="1"/>
  <c r="R85" i="2" s="1"/>
  <c r="H85" i="2"/>
  <c r="A369" i="2"/>
  <c r="B368" i="2"/>
  <c r="A363" i="3"/>
  <c r="B362" i="3"/>
  <c r="D302" i="3"/>
  <c r="M302" i="3" s="1" a="1"/>
  <c r="M302" i="3" s="1"/>
  <c r="K302" i="3"/>
  <c r="G302" i="3" s="1"/>
  <c r="O146" i="3" l="1"/>
  <c r="T146" i="3"/>
  <c r="U146" i="3" s="1"/>
  <c r="V146" i="3" s="1"/>
  <c r="O69" i="5"/>
  <c r="T69" i="5"/>
  <c r="A360" i="5"/>
  <c r="B359" i="5"/>
  <c r="E86" i="2"/>
  <c r="S107" i="2"/>
  <c r="S112" i="2"/>
  <c r="A370" i="2"/>
  <c r="B369" i="2"/>
  <c r="A364" i="3"/>
  <c r="B363" i="3"/>
  <c r="D303" i="3"/>
  <c r="P146" i="3" l="1"/>
  <c r="Q146" i="3" s="1"/>
  <c r="R146" i="3" s="1" a="1"/>
  <c r="R146" i="3" s="1"/>
  <c r="E147" i="3" s="1"/>
  <c r="L147" i="3" s="1"/>
  <c r="H147" i="3" s="1"/>
  <c r="C69" i="5"/>
  <c r="G69" i="5" s="1"/>
  <c r="D70" i="5" s="1"/>
  <c r="U69" i="5"/>
  <c r="V69" i="5" s="1"/>
  <c r="P69" i="5"/>
  <c r="Q69" i="5" s="1"/>
  <c r="A361" i="5"/>
  <c r="B360" i="5"/>
  <c r="N86" i="2" a="1"/>
  <c r="N86" i="2" s="1"/>
  <c r="T86" i="2" s="1"/>
  <c r="L86" i="2"/>
  <c r="F86" i="2"/>
  <c r="S113" i="2"/>
  <c r="A371" i="2"/>
  <c r="B370" i="2"/>
  <c r="A365" i="3"/>
  <c r="B364" i="3"/>
  <c r="K303" i="3"/>
  <c r="G303" i="3" s="1"/>
  <c r="M303" i="3" a="1"/>
  <c r="M303" i="3" s="1"/>
  <c r="D304" i="3" s="1"/>
  <c r="N147" i="3" l="1" a="1"/>
  <c r="N147" i="3" s="1"/>
  <c r="F147" i="3"/>
  <c r="R69" i="5" a="1"/>
  <c r="R69" i="5" s="1"/>
  <c r="H69" i="5"/>
  <c r="K70" i="5"/>
  <c r="M70" i="5" a="1"/>
  <c r="M70" i="5" s="1"/>
  <c r="S70" i="5" s="1"/>
  <c r="A362" i="5"/>
  <c r="B361" i="5"/>
  <c r="O86" i="2"/>
  <c r="C86" i="2"/>
  <c r="G86" i="2" s="1"/>
  <c r="U86" i="2"/>
  <c r="V86" i="2" s="1"/>
  <c r="A372" i="2"/>
  <c r="B371" i="2"/>
  <c r="B365" i="3"/>
  <c r="A366" i="3"/>
  <c r="M304" i="3" a="1"/>
  <c r="M304" i="3" s="1"/>
  <c r="K304" i="3"/>
  <c r="G304" i="3" s="1"/>
  <c r="T147" i="3" l="1"/>
  <c r="U147" i="3" s="1"/>
  <c r="V147" i="3" s="1"/>
  <c r="O147" i="3"/>
  <c r="P147" i="3" s="1"/>
  <c r="Q147" i="3" s="1"/>
  <c r="R147" i="3" s="1" a="1"/>
  <c r="R147" i="3" s="1"/>
  <c r="E148" i="3" s="1"/>
  <c r="L148" i="3" s="1"/>
  <c r="H148" i="3" s="1"/>
  <c r="E70" i="5"/>
  <c r="L70" i="5" s="1"/>
  <c r="A363" i="5"/>
  <c r="B362" i="5"/>
  <c r="D87" i="2"/>
  <c r="P86" i="2"/>
  <c r="Q86" i="2" s="1"/>
  <c r="A373" i="2"/>
  <c r="B372" i="2"/>
  <c r="A367" i="3"/>
  <c r="B366" i="3"/>
  <c r="D305" i="3"/>
  <c r="K305" i="3" s="1"/>
  <c r="G305" i="3" s="1"/>
  <c r="F148" i="3" l="1"/>
  <c r="N148" i="3" a="1"/>
  <c r="N148" i="3" s="1"/>
  <c r="N70" i="5" a="1"/>
  <c r="N70" i="5" s="1"/>
  <c r="F70" i="5"/>
  <c r="K87" i="2"/>
  <c r="M87" i="2" a="1"/>
  <c r="M87" i="2" s="1"/>
  <c r="S87" i="2" s="1"/>
  <c r="A364" i="5"/>
  <c r="B363" i="5"/>
  <c r="R86" i="2" a="1"/>
  <c r="R86" i="2" s="1"/>
  <c r="H86" i="2"/>
  <c r="M305" i="3" a="1"/>
  <c r="M305" i="3" s="1"/>
  <c r="A374" i="2"/>
  <c r="B373" i="2"/>
  <c r="B367" i="3"/>
  <c r="A368" i="3"/>
  <c r="D306" i="3"/>
  <c r="M306" i="3" s="1" a="1"/>
  <c r="M306" i="3" s="1"/>
  <c r="K306" i="3" l="1"/>
  <c r="G306" i="3" s="1"/>
  <c r="O148" i="3"/>
  <c r="T148" i="3"/>
  <c r="U148" i="3" s="1"/>
  <c r="V148" i="3" s="1"/>
  <c r="O70" i="5"/>
  <c r="T70" i="5"/>
  <c r="A365" i="5"/>
  <c r="B364" i="5"/>
  <c r="E87" i="2"/>
  <c r="L87" i="2" s="1"/>
  <c r="A375" i="2"/>
  <c r="B374" i="2"/>
  <c r="B368" i="3"/>
  <c r="A369" i="3"/>
  <c r="D307" i="3"/>
  <c r="P148" i="3" l="1"/>
  <c r="Q148" i="3" s="1"/>
  <c r="R148" i="3" s="1" a="1"/>
  <c r="R148" i="3" s="1"/>
  <c r="E149" i="3" s="1"/>
  <c r="L149" i="3" s="1"/>
  <c r="H149" i="3" s="1"/>
  <c r="C70" i="5"/>
  <c r="G70" i="5" s="1"/>
  <c r="U70" i="5"/>
  <c r="V70" i="5" s="1"/>
  <c r="A366" i="5"/>
  <c r="B365" i="5"/>
  <c r="N87" i="2" a="1"/>
  <c r="N87" i="2" s="1"/>
  <c r="F87" i="2"/>
  <c r="A376" i="2"/>
  <c r="B375" i="2"/>
  <c r="A370" i="3"/>
  <c r="B369" i="3"/>
  <c r="K307" i="3"/>
  <c r="G307" i="3" s="1"/>
  <c r="M307" i="3" a="1"/>
  <c r="M307" i="3" s="1"/>
  <c r="F149" i="3" l="1"/>
  <c r="N149" i="3" a="1"/>
  <c r="N149" i="3" s="1"/>
  <c r="P70" i="5"/>
  <c r="Q70" i="5" s="1"/>
  <c r="D71" i="5"/>
  <c r="A367" i="5"/>
  <c r="B366" i="5"/>
  <c r="T87" i="2"/>
  <c r="O87" i="2"/>
  <c r="D308" i="3"/>
  <c r="A377" i="2"/>
  <c r="B376" i="2"/>
  <c r="A371" i="3"/>
  <c r="B370" i="3"/>
  <c r="K308" i="3"/>
  <c r="G308" i="3" s="1"/>
  <c r="M308" i="3" a="1"/>
  <c r="M308" i="3" s="1"/>
  <c r="T149" i="3" l="1"/>
  <c r="U149" i="3" s="1"/>
  <c r="V149" i="3" s="1"/>
  <c r="O149" i="3"/>
  <c r="P149" i="3" s="1"/>
  <c r="Q149" i="3" s="1"/>
  <c r="R149" i="3" s="1" a="1"/>
  <c r="R149" i="3" s="1"/>
  <c r="E150" i="3" s="1"/>
  <c r="L150" i="3" s="1"/>
  <c r="H150" i="3" s="1"/>
  <c r="K71" i="5"/>
  <c r="M71" i="5" a="1"/>
  <c r="M71" i="5" s="1"/>
  <c r="H70" i="5"/>
  <c r="R70" i="5" a="1"/>
  <c r="R70" i="5" s="1"/>
  <c r="A368" i="5"/>
  <c r="B367" i="5"/>
  <c r="U87" i="2"/>
  <c r="V87" i="2" s="1"/>
  <c r="C87" i="2"/>
  <c r="G87" i="2" s="1"/>
  <c r="D88" i="2" s="1"/>
  <c r="K88" i="2" s="1"/>
  <c r="A378" i="2"/>
  <c r="B377" i="2"/>
  <c r="D309" i="3"/>
  <c r="K309" i="3" s="1"/>
  <c r="G309" i="3" s="1"/>
  <c r="B371" i="3"/>
  <c r="A372" i="3"/>
  <c r="N150" i="3" l="1" a="1"/>
  <c r="N150" i="3" s="1"/>
  <c r="F150" i="3"/>
  <c r="E71" i="5"/>
  <c r="L71" i="5" s="1"/>
  <c r="A369" i="5"/>
  <c r="B368" i="5"/>
  <c r="M88" i="2" a="1"/>
  <c r="M88" i="2" s="1"/>
  <c r="P87" i="2"/>
  <c r="Q87" i="2" s="1"/>
  <c r="M309" i="3" a="1"/>
  <c r="M309" i="3" s="1"/>
  <c r="D310" i="3" s="1"/>
  <c r="M310" i="3" s="1" a="1"/>
  <c r="M310" i="3" s="1"/>
  <c r="A379" i="2"/>
  <c r="B378" i="2"/>
  <c r="B372" i="3"/>
  <c r="A373" i="3"/>
  <c r="O150" i="3" l="1"/>
  <c r="T150" i="3"/>
  <c r="U150" i="3" s="1"/>
  <c r="V150" i="3" s="1"/>
  <c r="N71" i="5" a="1"/>
  <c r="N71" i="5" s="1"/>
  <c r="F71" i="5"/>
  <c r="A370" i="5"/>
  <c r="B369" i="5"/>
  <c r="R87" i="2" a="1"/>
  <c r="R87" i="2" s="1"/>
  <c r="H87" i="2"/>
  <c r="S88" i="2"/>
  <c r="K310" i="3"/>
  <c r="G310" i="3" s="1"/>
  <c r="D311" i="3" s="1"/>
  <c r="A380" i="2"/>
  <c r="B379" i="2"/>
  <c r="A374" i="3"/>
  <c r="B373" i="3"/>
  <c r="P150" i="3" l="1"/>
  <c r="Q150" i="3" s="1"/>
  <c r="R150" i="3" s="1" a="1"/>
  <c r="R150" i="3" s="1"/>
  <c r="E151" i="3" s="1"/>
  <c r="L151" i="3" s="1"/>
  <c r="H151" i="3" s="1"/>
  <c r="O71" i="5"/>
  <c r="T71" i="5"/>
  <c r="A371" i="5"/>
  <c r="B370" i="5"/>
  <c r="E88" i="2"/>
  <c r="F88" i="2" s="1"/>
  <c r="K311" i="3"/>
  <c r="G311" i="3" s="1"/>
  <c r="M311" i="3" a="1"/>
  <c r="M311" i="3" s="1"/>
  <c r="D312" i="3" s="1"/>
  <c r="A381" i="2"/>
  <c r="B380" i="2"/>
  <c r="A375" i="3"/>
  <c r="B374" i="3"/>
  <c r="F151" i="3" l="1"/>
  <c r="N151" i="3" a="1"/>
  <c r="N151" i="3" s="1"/>
  <c r="C71" i="5"/>
  <c r="G71" i="5" s="1"/>
  <c r="D72" i="5" s="1"/>
  <c r="U71" i="5"/>
  <c r="V71" i="5" s="1"/>
  <c r="P71" i="5"/>
  <c r="Q71" i="5" s="1"/>
  <c r="N88" i="2" a="1"/>
  <c r="N88" i="2" s="1"/>
  <c r="T88" i="2" s="1"/>
  <c r="A372" i="5"/>
  <c r="B372" i="5" s="1"/>
  <c r="B371" i="5"/>
  <c r="K312" i="3"/>
  <c r="G312" i="3" s="1"/>
  <c r="M312" i="3" a="1"/>
  <c r="M312" i="3" s="1"/>
  <c r="D313" i="3" s="1"/>
  <c r="K313" i="3" s="1"/>
  <c r="G313" i="3" s="1"/>
  <c r="A382" i="2"/>
  <c r="B381" i="2"/>
  <c r="B375" i="3"/>
  <c r="A376" i="3"/>
  <c r="B376" i="3" s="1"/>
  <c r="T151" i="3" l="1"/>
  <c r="U151" i="3" s="1"/>
  <c r="V151" i="3" s="1"/>
  <c r="O151" i="3"/>
  <c r="P151" i="3" s="1"/>
  <c r="Q151" i="3" s="1"/>
  <c r="R151" i="3" s="1" a="1"/>
  <c r="R151" i="3" s="1"/>
  <c r="E152" i="3" s="1"/>
  <c r="L152" i="3" s="1"/>
  <c r="H152" i="3" s="1"/>
  <c r="R71" i="5" a="1"/>
  <c r="R71" i="5" s="1"/>
  <c r="H71" i="5"/>
  <c r="K72" i="5"/>
  <c r="M72" i="5" a="1"/>
  <c r="M72" i="5" s="1"/>
  <c r="O88" i="2"/>
  <c r="C88" i="2"/>
  <c r="G88" i="2" s="1"/>
  <c r="D89" i="2" s="1"/>
  <c r="U88" i="2"/>
  <c r="V88" i="2" s="1"/>
  <c r="M313" i="3" a="1"/>
  <c r="M313" i="3" s="1"/>
  <c r="D314" i="3" s="1"/>
  <c r="K314" i="3" s="1"/>
  <c r="G314" i="3" s="1"/>
  <c r="A383" i="2"/>
  <c r="B383" i="2" s="1"/>
  <c r="B382" i="2"/>
  <c r="E72" i="5" l="1"/>
  <c r="L72" i="5" s="1"/>
  <c r="F152" i="3"/>
  <c r="N152" i="3" a="1"/>
  <c r="N152" i="3" s="1"/>
  <c r="K89" i="2"/>
  <c r="M89" i="2" a="1"/>
  <c r="M89" i="2" s="1"/>
  <c r="P88" i="2"/>
  <c r="Q88" i="2" s="1"/>
  <c r="M314" i="3" a="1"/>
  <c r="M314" i="3" s="1"/>
  <c r="D315" i="3" s="1"/>
  <c r="M315" i="3" s="1" a="1"/>
  <c r="M315" i="3" s="1"/>
  <c r="N72" i="5" l="1" a="1"/>
  <c r="N72" i="5" s="1"/>
  <c r="O72" i="5" s="1"/>
  <c r="F72" i="5"/>
  <c r="O152" i="3"/>
  <c r="T152" i="3"/>
  <c r="U152" i="3" s="1"/>
  <c r="V152" i="3" s="1"/>
  <c r="R88" i="2" a="1"/>
  <c r="R88" i="2" s="1"/>
  <c r="H88" i="2"/>
  <c r="K315" i="3"/>
  <c r="G315" i="3" s="1"/>
  <c r="D316" i="3" s="1"/>
  <c r="T72" i="5" l="1"/>
  <c r="C72" i="5" s="1"/>
  <c r="G72" i="5" s="1"/>
  <c r="P152" i="3"/>
  <c r="Q152" i="3" s="1"/>
  <c r="R152" i="3" s="1" a="1"/>
  <c r="R152" i="3" s="1"/>
  <c r="E153" i="3" s="1"/>
  <c r="L153" i="3" s="1"/>
  <c r="H153" i="3" s="1"/>
  <c r="U72" i="5"/>
  <c r="V72" i="5" s="1"/>
  <c r="E89" i="2"/>
  <c r="K316" i="3"/>
  <c r="G316" i="3" s="1"/>
  <c r="M316" i="3" a="1"/>
  <c r="M316" i="3" s="1"/>
  <c r="D317" i="3" s="1"/>
  <c r="D73" i="5" l="1"/>
  <c r="P72" i="5"/>
  <c r="Q72" i="5" s="1"/>
  <c r="H72" i="5" s="1"/>
  <c r="N153" i="3" a="1"/>
  <c r="N153" i="3" s="1"/>
  <c r="F153" i="3"/>
  <c r="R72" i="5" a="1"/>
  <c r="R72" i="5" s="1"/>
  <c r="K73" i="5"/>
  <c r="M73" i="5" a="1"/>
  <c r="M73" i="5" s="1"/>
  <c r="N89" i="2" a="1"/>
  <c r="N89" i="2" s="1"/>
  <c r="L89" i="2"/>
  <c r="F89" i="2"/>
  <c r="M317" i="3" a="1"/>
  <c r="M317" i="3" s="1"/>
  <c r="K317" i="3"/>
  <c r="G317" i="3" s="1"/>
  <c r="T153" i="3" l="1"/>
  <c r="U153" i="3" s="1"/>
  <c r="V153" i="3" s="1"/>
  <c r="O153" i="3"/>
  <c r="P153" i="3" s="1"/>
  <c r="Q153" i="3" s="1"/>
  <c r="R153" i="3" s="1" a="1"/>
  <c r="R153" i="3" s="1"/>
  <c r="E154" i="3" s="1"/>
  <c r="L154" i="3" s="1"/>
  <c r="H154" i="3" s="1"/>
  <c r="E73" i="5"/>
  <c r="L73" i="5" s="1"/>
  <c r="T89" i="2"/>
  <c r="O89" i="2"/>
  <c r="D318" i="3"/>
  <c r="K318" i="3"/>
  <c r="G318" i="3" s="1"/>
  <c r="M318" i="3" a="1"/>
  <c r="M318" i="3" s="1"/>
  <c r="L109" i="2"/>
  <c r="N154" i="3" l="1" a="1"/>
  <c r="N154" i="3" s="1"/>
  <c r="F154" i="3"/>
  <c r="N73" i="5" a="1"/>
  <c r="N73" i="5" s="1"/>
  <c r="F73" i="5"/>
  <c r="U89" i="2"/>
  <c r="V89" i="2" s="1"/>
  <c r="C89" i="2"/>
  <c r="G89" i="2" s="1"/>
  <c r="D319" i="3"/>
  <c r="O154" i="3" l="1"/>
  <c r="P154" i="3" s="1"/>
  <c r="Q154" i="3" s="1"/>
  <c r="R154" i="3" s="1" a="1"/>
  <c r="R154" i="3" s="1"/>
  <c r="E155" i="3" s="1"/>
  <c r="L155" i="3" s="1"/>
  <c r="H155" i="3" s="1"/>
  <c r="T154" i="3"/>
  <c r="U154" i="3" s="1"/>
  <c r="V154" i="3" s="1"/>
  <c r="T73" i="5"/>
  <c r="O73" i="5"/>
  <c r="D90" i="2"/>
  <c r="P89" i="2"/>
  <c r="Q89" i="2" s="1"/>
  <c r="K319" i="3"/>
  <c r="G319" i="3" s="1"/>
  <c r="M319" i="3" a="1"/>
  <c r="M319" i="3" s="1"/>
  <c r="D320" i="3" s="1"/>
  <c r="N155" i="3" l="1" a="1"/>
  <c r="N155" i="3" s="1"/>
  <c r="F155" i="3"/>
  <c r="C73" i="5"/>
  <c r="G73" i="5" s="1"/>
  <c r="U73" i="5"/>
  <c r="V73" i="5" s="1"/>
  <c r="R89" i="2" a="1"/>
  <c r="R89" i="2" s="1"/>
  <c r="H89" i="2"/>
  <c r="M90" i="2" a="1"/>
  <c r="M90" i="2" s="1"/>
  <c r="K90" i="2"/>
  <c r="K320" i="3"/>
  <c r="G320" i="3" s="1"/>
  <c r="M320" i="3" a="1"/>
  <c r="M320" i="3" s="1"/>
  <c r="O155" i="3" l="1"/>
  <c r="P155" i="3" s="1"/>
  <c r="Q155" i="3" s="1"/>
  <c r="R155" i="3" s="1" a="1"/>
  <c r="R155" i="3" s="1"/>
  <c r="E156" i="3" s="1"/>
  <c r="L156" i="3" s="1"/>
  <c r="H156" i="3" s="1"/>
  <c r="T155" i="3"/>
  <c r="U155" i="3" s="1"/>
  <c r="V155" i="3" s="1"/>
  <c r="P73" i="5"/>
  <c r="Q73" i="5" s="1"/>
  <c r="D74" i="5"/>
  <c r="E90" i="2"/>
  <c r="D321" i="3"/>
  <c r="K321" i="3" s="1"/>
  <c r="G321" i="3" s="1"/>
  <c r="F156" i="3" l="1"/>
  <c r="N156" i="3" a="1"/>
  <c r="N156" i="3" s="1"/>
  <c r="K74" i="5"/>
  <c r="M74" i="5" a="1"/>
  <c r="M74" i="5" s="1"/>
  <c r="H73" i="5"/>
  <c r="R73" i="5" a="1"/>
  <c r="R73" i="5" s="1"/>
  <c r="N90" i="2" a="1"/>
  <c r="N90" i="2" s="1"/>
  <c r="L90" i="2"/>
  <c r="F90" i="2"/>
  <c r="S117" i="2"/>
  <c r="M321" i="3" a="1"/>
  <c r="M321" i="3" s="1"/>
  <c r="D322" i="3" s="1"/>
  <c r="K322" i="3" s="1"/>
  <c r="G322" i="3" s="1"/>
  <c r="O156" i="3" l="1"/>
  <c r="P156" i="3" s="1"/>
  <c r="Q156" i="3" s="1"/>
  <c r="R156" i="3" s="1" a="1"/>
  <c r="R156" i="3" s="1"/>
  <c r="E157" i="3" s="1"/>
  <c r="L157" i="3" s="1"/>
  <c r="H157" i="3" s="1"/>
  <c r="T156" i="3"/>
  <c r="U156" i="3" s="1"/>
  <c r="V156" i="3" s="1"/>
  <c r="E74" i="5"/>
  <c r="L74" i="5" s="1"/>
  <c r="T90" i="2"/>
  <c r="O90" i="2"/>
  <c r="S118" i="2"/>
  <c r="M322" i="3" a="1"/>
  <c r="M322" i="3" s="1"/>
  <c r="D323" i="3" s="1"/>
  <c r="F157" i="3" l="1"/>
  <c r="N157" i="3" a="1"/>
  <c r="N157" i="3" s="1"/>
  <c r="N74" i="5" a="1"/>
  <c r="N74" i="5" s="1"/>
  <c r="F74" i="5"/>
  <c r="U90" i="2"/>
  <c r="V90" i="2" s="1"/>
  <c r="C90" i="2"/>
  <c r="G90" i="2" s="1"/>
  <c r="D91" i="2" s="1"/>
  <c r="S119" i="2"/>
  <c r="K323" i="3"/>
  <c r="G323" i="3" s="1"/>
  <c r="M323" i="3" a="1"/>
  <c r="M323" i="3" s="1"/>
  <c r="O157" i="3" l="1"/>
  <c r="P157" i="3" s="1"/>
  <c r="Q157" i="3" s="1"/>
  <c r="R157" i="3" s="1" a="1"/>
  <c r="R157" i="3" s="1"/>
  <c r="E158" i="3" s="1"/>
  <c r="L158" i="3" s="1"/>
  <c r="H158" i="3" s="1"/>
  <c r="T157" i="3"/>
  <c r="U157" i="3" s="1"/>
  <c r="V157" i="3" s="1"/>
  <c r="O74" i="5"/>
  <c r="T74" i="5"/>
  <c r="K91" i="2"/>
  <c r="M91" i="2" a="1"/>
  <c r="M91" i="2" s="1"/>
  <c r="P90" i="2"/>
  <c r="Q90" i="2" s="1"/>
  <c r="D324" i="3"/>
  <c r="M324" i="3" s="1" a="1"/>
  <c r="M324" i="3" s="1"/>
  <c r="D325" i="3" s="1"/>
  <c r="K324" i="3"/>
  <c r="G324" i="3" s="1"/>
  <c r="F158" i="3" l="1"/>
  <c r="N158" i="3" a="1"/>
  <c r="N158" i="3" s="1"/>
  <c r="C74" i="5"/>
  <c r="G74" i="5" s="1"/>
  <c r="U74" i="5"/>
  <c r="V74" i="5" s="1"/>
  <c r="R90" i="2" a="1"/>
  <c r="R90" i="2" s="1"/>
  <c r="H90" i="2"/>
  <c r="K325" i="3"/>
  <c r="G325" i="3" s="1"/>
  <c r="M325" i="3" a="1"/>
  <c r="M325" i="3" s="1"/>
  <c r="O158" i="3" l="1"/>
  <c r="T158" i="3"/>
  <c r="U158" i="3" s="1"/>
  <c r="V158" i="3" s="1"/>
  <c r="P74" i="5"/>
  <c r="Q74" i="5" s="1"/>
  <c r="D75" i="5"/>
  <c r="E91" i="2"/>
  <c r="L91" i="2" s="1"/>
  <c r="S120" i="2"/>
  <c r="D326" i="3"/>
  <c r="K326" i="3" s="1"/>
  <c r="G326" i="3" s="1"/>
  <c r="M326" i="3" a="1"/>
  <c r="M326" i="3" s="1"/>
  <c r="N91" i="2" l="1" a="1"/>
  <c r="N91" i="2" s="1"/>
  <c r="T91" i="2" s="1"/>
  <c r="P158" i="3"/>
  <c r="Q158" i="3" s="1"/>
  <c r="R158" i="3" s="1" a="1"/>
  <c r="R158" i="3" s="1"/>
  <c r="E159" i="3" s="1"/>
  <c r="L159" i="3" s="1"/>
  <c r="H159" i="3" s="1"/>
  <c r="K75" i="5"/>
  <c r="M75" i="5" a="1"/>
  <c r="M75" i="5" s="1"/>
  <c r="H74" i="5"/>
  <c r="R74" i="5" a="1"/>
  <c r="R74" i="5" s="1"/>
  <c r="F91" i="2"/>
  <c r="D327" i="3"/>
  <c r="O91" i="2" l="1"/>
  <c r="N159" i="3" a="1"/>
  <c r="N159" i="3" s="1"/>
  <c r="F159" i="3"/>
  <c r="E75" i="5"/>
  <c r="L75" i="5" s="1"/>
  <c r="C91" i="2"/>
  <c r="G91" i="2" s="1"/>
  <c r="U91" i="2"/>
  <c r="V91" i="2" s="1"/>
  <c r="K327" i="3"/>
  <c r="G327" i="3" s="1"/>
  <c r="M327" i="3" a="1"/>
  <c r="M327" i="3" s="1"/>
  <c r="D328" i="3" s="1"/>
  <c r="T159" i="3" l="1"/>
  <c r="U159" i="3" s="1"/>
  <c r="V159" i="3" s="1"/>
  <c r="O159" i="3"/>
  <c r="P159" i="3" s="1"/>
  <c r="Q159" i="3" s="1"/>
  <c r="R159" i="3" s="1" a="1"/>
  <c r="R159" i="3" s="1"/>
  <c r="E160" i="3" s="1"/>
  <c r="L160" i="3" s="1"/>
  <c r="H160" i="3" s="1"/>
  <c r="N75" i="5" a="1"/>
  <c r="N75" i="5" s="1"/>
  <c r="F75" i="5"/>
  <c r="D92" i="2"/>
  <c r="P91" i="2"/>
  <c r="Q91" i="2" s="1"/>
  <c r="K328" i="3"/>
  <c r="G328" i="3" s="1"/>
  <c r="M328" i="3" a="1"/>
  <c r="M328" i="3" s="1"/>
  <c r="N160" i="3" l="1" a="1"/>
  <c r="N160" i="3" s="1"/>
  <c r="F160" i="3"/>
  <c r="O75" i="5"/>
  <c r="T75" i="5"/>
  <c r="R91" i="2" a="1"/>
  <c r="R91" i="2" s="1"/>
  <c r="H91" i="2"/>
  <c r="M92" i="2" a="1"/>
  <c r="M92" i="2" s="1"/>
  <c r="K92" i="2"/>
  <c r="D329" i="3"/>
  <c r="K329" i="3" s="1"/>
  <c r="G329" i="3" s="1"/>
  <c r="M329" i="3" l="1" a="1"/>
  <c r="M329" i="3" s="1"/>
  <c r="O160" i="3"/>
  <c r="T160" i="3"/>
  <c r="U160" i="3" s="1"/>
  <c r="V160" i="3" s="1"/>
  <c r="C75" i="5"/>
  <c r="G75" i="5" s="1"/>
  <c r="U75" i="5"/>
  <c r="V75" i="5" s="1"/>
  <c r="E92" i="2"/>
  <c r="D330" i="3"/>
  <c r="P160" i="3" l="1"/>
  <c r="Q160" i="3" s="1"/>
  <c r="R160" i="3" s="1" a="1"/>
  <c r="R160" i="3" s="1"/>
  <c r="E161" i="3" s="1"/>
  <c r="L161" i="3" s="1"/>
  <c r="H161" i="3" s="1"/>
  <c r="P75" i="5"/>
  <c r="Q75" i="5" s="1"/>
  <c r="D76" i="5"/>
  <c r="N92" i="2" a="1"/>
  <c r="N92" i="2" s="1"/>
  <c r="T92" i="2" s="1"/>
  <c r="L92" i="2"/>
  <c r="F92" i="2"/>
  <c r="M330" i="3" a="1"/>
  <c r="M330" i="3" s="1"/>
  <c r="K330" i="3"/>
  <c r="G330" i="3" s="1"/>
  <c r="N161" i="3" l="1" a="1"/>
  <c r="N161" i="3" s="1"/>
  <c r="F161" i="3"/>
  <c r="M76" i="5" a="1"/>
  <c r="M76" i="5" s="1"/>
  <c r="K76" i="5"/>
  <c r="H75" i="5"/>
  <c r="R75" i="5" a="1"/>
  <c r="R75" i="5" s="1"/>
  <c r="O92" i="2"/>
  <c r="U92" i="2"/>
  <c r="V92" i="2" s="1"/>
  <c r="C92" i="2"/>
  <c r="G92" i="2" s="1"/>
  <c r="D331" i="3"/>
  <c r="K331" i="3" s="1"/>
  <c r="G331" i="3" s="1"/>
  <c r="T161" i="3" l="1"/>
  <c r="U161" i="3" s="1"/>
  <c r="V161" i="3" s="1"/>
  <c r="O161" i="3"/>
  <c r="E76" i="5"/>
  <c r="L76" i="5" s="1"/>
  <c r="D93" i="2"/>
  <c r="P92" i="2"/>
  <c r="Q92" i="2" s="1"/>
  <c r="M331" i="3" a="1"/>
  <c r="M331" i="3" s="1"/>
  <c r="D332" i="3" s="1"/>
  <c r="K332" i="3" s="1"/>
  <c r="G332" i="3" s="1"/>
  <c r="P161" i="3" l="1"/>
  <c r="Q161" i="3" s="1"/>
  <c r="R161" i="3" s="1" a="1"/>
  <c r="R161" i="3" s="1"/>
  <c r="E162" i="3" s="1"/>
  <c r="L162" i="3" s="1"/>
  <c r="H162" i="3" s="1"/>
  <c r="N76" i="5" a="1"/>
  <c r="N76" i="5" s="1"/>
  <c r="F76" i="5"/>
  <c r="R92" i="2" a="1"/>
  <c r="R92" i="2" s="1"/>
  <c r="H92" i="2"/>
  <c r="M93" i="2" a="1"/>
  <c r="M93" i="2" s="1"/>
  <c r="S93" i="2" s="1"/>
  <c r="K93" i="2"/>
  <c r="M332" i="3" a="1"/>
  <c r="M332" i="3" s="1"/>
  <c r="D333" i="3" s="1"/>
  <c r="N162" i="3" l="1" a="1"/>
  <c r="N162" i="3" s="1"/>
  <c r="F162" i="3"/>
  <c r="T76" i="5"/>
  <c r="O76" i="5"/>
  <c r="E93" i="2"/>
  <c r="F93" i="2" s="1"/>
  <c r="N93" i="2" a="1"/>
  <c r="N93" i="2" s="1"/>
  <c r="T93" i="2" s="1"/>
  <c r="C93" i="2" s="1"/>
  <c r="G93" i="2" s="1"/>
  <c r="M333" i="3" a="1"/>
  <c r="M333" i="3" s="1"/>
  <c r="K333" i="3"/>
  <c r="G333" i="3" s="1"/>
  <c r="T162" i="3" l="1"/>
  <c r="U162" i="3" s="1"/>
  <c r="V162" i="3" s="1"/>
  <c r="O162" i="3"/>
  <c r="C76" i="5"/>
  <c r="G76" i="5" s="1"/>
  <c r="D77" i="5" s="1"/>
  <c r="U76" i="5"/>
  <c r="V76" i="5" s="1"/>
  <c r="L93" i="2"/>
  <c r="O93" i="2" s="1"/>
  <c r="P93" i="2" s="1"/>
  <c r="Q93" i="2" s="1"/>
  <c r="D94" i="2"/>
  <c r="K94" i="2" s="1"/>
  <c r="U93" i="2"/>
  <c r="V93" i="2" s="1"/>
  <c r="D334" i="3"/>
  <c r="K334" i="3" s="1"/>
  <c r="G334" i="3" s="1"/>
  <c r="M334" i="3" a="1"/>
  <c r="M334" i="3" s="1"/>
  <c r="D335" i="3" l="1"/>
  <c r="P162" i="3"/>
  <c r="Q162" i="3" s="1"/>
  <c r="R162" i="3" s="1" a="1"/>
  <c r="R162" i="3" s="1"/>
  <c r="E163" i="3" s="1"/>
  <c r="L163" i="3" s="1"/>
  <c r="H163" i="3" s="1"/>
  <c r="K77" i="5"/>
  <c r="M77" i="5" a="1"/>
  <c r="M77" i="5" s="1"/>
  <c r="S77" i="5" s="1"/>
  <c r="P76" i="5"/>
  <c r="Q76" i="5" s="1"/>
  <c r="R93" i="2" a="1"/>
  <c r="R93" i="2" s="1"/>
  <c r="H93" i="2"/>
  <c r="M94" i="2" a="1"/>
  <c r="M94" i="2" s="1"/>
  <c r="K335" i="3"/>
  <c r="M335" i="3" a="1"/>
  <c r="M335" i="3" s="1"/>
  <c r="G335" i="3"/>
  <c r="N163" i="3" l="1" a="1"/>
  <c r="N163" i="3" s="1"/>
  <c r="F163" i="3"/>
  <c r="H76" i="5"/>
  <c r="R76" i="5" a="1"/>
  <c r="R76" i="5" s="1"/>
  <c r="S94" i="2"/>
  <c r="E94" i="2"/>
  <c r="L94" i="2" s="1"/>
  <c r="D336" i="3"/>
  <c r="M336" i="3" s="1" a="1"/>
  <c r="M336" i="3" s="1"/>
  <c r="K336" i="3" l="1"/>
  <c r="G336" i="3" s="1"/>
  <c r="T163" i="3"/>
  <c r="U163" i="3" s="1"/>
  <c r="V163" i="3" s="1"/>
  <c r="O163" i="3"/>
  <c r="E77" i="5"/>
  <c r="L77" i="5" s="1"/>
  <c r="N94" i="2" a="1"/>
  <c r="N94" i="2" s="1"/>
  <c r="F94" i="2"/>
  <c r="D337" i="3"/>
  <c r="K337" i="3" s="1"/>
  <c r="G337" i="3" s="1"/>
  <c r="M337" i="3" a="1"/>
  <c r="M337" i="3" s="1"/>
  <c r="P163" i="3" l="1"/>
  <c r="Q163" i="3" s="1"/>
  <c r="R163" i="3" s="1" a="1"/>
  <c r="R163" i="3" s="1"/>
  <c r="E164" i="3" s="1"/>
  <c r="L164" i="3" s="1"/>
  <c r="H164" i="3" s="1"/>
  <c r="N77" i="5" a="1"/>
  <c r="N77" i="5" s="1"/>
  <c r="F77" i="5"/>
  <c r="T94" i="2"/>
  <c r="O94" i="2"/>
  <c r="D338" i="3"/>
  <c r="K338" i="3" s="1"/>
  <c r="G338" i="3" s="1"/>
  <c r="M338" i="3" a="1"/>
  <c r="M338" i="3" s="1"/>
  <c r="F164" i="3" l="1"/>
  <c r="N164" i="3" a="1"/>
  <c r="N164" i="3" s="1"/>
  <c r="O77" i="5"/>
  <c r="T77" i="5"/>
  <c r="C94" i="2"/>
  <c r="G94" i="2" s="1"/>
  <c r="D95" i="2" s="1"/>
  <c r="K95" i="2" s="1"/>
  <c r="U94" i="2"/>
  <c r="V94" i="2" s="1"/>
  <c r="D339" i="3"/>
  <c r="K339" i="3" s="1"/>
  <c r="G339" i="3" s="1"/>
  <c r="M339" i="3" a="1"/>
  <c r="M339" i="3" s="1"/>
  <c r="T164" i="3" l="1"/>
  <c r="U164" i="3" s="1"/>
  <c r="V164" i="3" s="1"/>
  <c r="O164" i="3"/>
  <c r="C77" i="5"/>
  <c r="G77" i="5" s="1"/>
  <c r="U77" i="5"/>
  <c r="V77" i="5" s="1"/>
  <c r="M95" i="2" a="1"/>
  <c r="M95" i="2" s="1"/>
  <c r="P94" i="2"/>
  <c r="Q94" i="2" s="1"/>
  <c r="D340" i="3"/>
  <c r="M340" i="3" s="1" a="1"/>
  <c r="M340" i="3" s="1"/>
  <c r="K340" i="3"/>
  <c r="G340" i="3" s="1"/>
  <c r="P164" i="3" l="1"/>
  <c r="Q164" i="3" s="1"/>
  <c r="R164" i="3" s="1" a="1"/>
  <c r="R164" i="3" s="1"/>
  <c r="E165" i="3" s="1"/>
  <c r="L165" i="3" s="1"/>
  <c r="H165" i="3" s="1"/>
  <c r="P77" i="5"/>
  <c r="Q77" i="5" s="1"/>
  <c r="D78" i="5"/>
  <c r="R94" i="2" a="1"/>
  <c r="R94" i="2" s="1"/>
  <c r="H94" i="2"/>
  <c r="S95" i="2"/>
  <c r="D341" i="3"/>
  <c r="K341" i="3" s="1"/>
  <c r="G341" i="3" s="1"/>
  <c r="L116" i="2"/>
  <c r="N165" i="3" l="1" a="1"/>
  <c r="N165" i="3" s="1"/>
  <c r="F165" i="3"/>
  <c r="M78" i="5" a="1"/>
  <c r="M78" i="5" s="1"/>
  <c r="K78" i="5"/>
  <c r="R77" i="5" a="1"/>
  <c r="R77" i="5" s="1"/>
  <c r="H77" i="5"/>
  <c r="E95" i="2"/>
  <c r="M341" i="3" a="1"/>
  <c r="M341" i="3" s="1"/>
  <c r="D342" i="3" s="1"/>
  <c r="T165" i="3" l="1"/>
  <c r="U165" i="3" s="1"/>
  <c r="V165" i="3" s="1"/>
  <c r="O165" i="3"/>
  <c r="E78" i="5"/>
  <c r="L78" i="5" s="1"/>
  <c r="N95" i="2" a="1"/>
  <c r="N95" i="2" s="1"/>
  <c r="F95" i="2"/>
  <c r="K342" i="3"/>
  <c r="G342" i="3" s="1"/>
  <c r="M342" i="3" a="1"/>
  <c r="M342" i="3" s="1"/>
  <c r="D343" i="3" s="1"/>
  <c r="P165" i="3" l="1"/>
  <c r="Q165" i="3" s="1"/>
  <c r="R165" i="3" s="1" a="1"/>
  <c r="R165" i="3" s="1"/>
  <c r="E166" i="3" s="1"/>
  <c r="L166" i="3" s="1"/>
  <c r="H166" i="3" s="1"/>
  <c r="N78" i="5" a="1"/>
  <c r="N78" i="5" s="1"/>
  <c r="F78" i="5"/>
  <c r="T95" i="2"/>
  <c r="O95" i="2"/>
  <c r="K343" i="3"/>
  <c r="G343" i="3" s="1"/>
  <c r="M343" i="3" a="1"/>
  <c r="M343" i="3" s="1"/>
  <c r="F166" i="3" l="1"/>
  <c r="N166" i="3" a="1"/>
  <c r="N166" i="3" s="1"/>
  <c r="T78" i="5"/>
  <c r="O78" i="5"/>
  <c r="C95" i="2"/>
  <c r="G95" i="2" s="1"/>
  <c r="D96" i="2" s="1"/>
  <c r="U95" i="2"/>
  <c r="V95" i="2" s="1"/>
  <c r="D344" i="3"/>
  <c r="K344" i="3" s="1"/>
  <c r="G344" i="3" s="1"/>
  <c r="T166" i="3" l="1"/>
  <c r="U166" i="3" s="1"/>
  <c r="V166" i="3" s="1"/>
  <c r="O166" i="3"/>
  <c r="C78" i="5"/>
  <c r="G78" i="5" s="1"/>
  <c r="U78" i="5"/>
  <c r="V78" i="5" s="1"/>
  <c r="M96" i="2" a="1"/>
  <c r="M96" i="2" s="1"/>
  <c r="K96" i="2"/>
  <c r="P95" i="2"/>
  <c r="Q95" i="2" s="1"/>
  <c r="M344" i="3" a="1"/>
  <c r="M344" i="3" s="1"/>
  <c r="D345" i="3" s="1"/>
  <c r="M345" i="3" s="1" a="1"/>
  <c r="M345" i="3" s="1"/>
  <c r="P166" i="3" l="1"/>
  <c r="Q166" i="3" s="1"/>
  <c r="R166" i="3" s="1" a="1"/>
  <c r="R166" i="3" s="1"/>
  <c r="E167" i="3" s="1"/>
  <c r="L167" i="3" s="1"/>
  <c r="H167" i="3" s="1"/>
  <c r="P78" i="5"/>
  <c r="Q78" i="5" s="1"/>
  <c r="D79" i="5"/>
  <c r="R95" i="2" a="1"/>
  <c r="R95" i="2" s="1"/>
  <c r="H95" i="2"/>
  <c r="K345" i="3"/>
  <c r="G345" i="3" s="1"/>
  <c r="D346" i="3"/>
  <c r="K346" i="3" s="1"/>
  <c r="G346" i="3" s="1"/>
  <c r="F167" i="3" l="1"/>
  <c r="N167" i="3" a="1"/>
  <c r="N167" i="3" s="1"/>
  <c r="K79" i="5"/>
  <c r="M79" i="5" a="1"/>
  <c r="M79" i="5" s="1"/>
  <c r="R78" i="5" a="1"/>
  <c r="R78" i="5" s="1"/>
  <c r="H78" i="5"/>
  <c r="E96" i="2"/>
  <c r="M346" i="3" a="1"/>
  <c r="M346" i="3" s="1"/>
  <c r="D347" i="3" s="1"/>
  <c r="K347" i="3" s="1"/>
  <c r="G347" i="3" s="1"/>
  <c r="T167" i="3" l="1"/>
  <c r="U167" i="3" s="1"/>
  <c r="V167" i="3" s="1"/>
  <c r="O167" i="3"/>
  <c r="E79" i="5"/>
  <c r="L79" i="5" s="1"/>
  <c r="N96" i="2" a="1"/>
  <c r="N96" i="2" s="1"/>
  <c r="L96" i="2"/>
  <c r="F96" i="2"/>
  <c r="M347" i="3" a="1"/>
  <c r="M347" i="3" s="1"/>
  <c r="D348" i="3" s="1"/>
  <c r="F79" i="5" l="1"/>
  <c r="N79" i="5" a="1"/>
  <c r="N79" i="5" s="1"/>
  <c r="T79" i="5" s="1"/>
  <c r="C79" i="5" s="1"/>
  <c r="G79" i="5" s="1"/>
  <c r="P167" i="3"/>
  <c r="Q167" i="3" s="1"/>
  <c r="R167" i="3" s="1" a="1"/>
  <c r="R167" i="3" s="1"/>
  <c r="E168" i="3" s="1"/>
  <c r="L168" i="3" s="1"/>
  <c r="H168" i="3" s="1"/>
  <c r="T96" i="2"/>
  <c r="O96" i="2"/>
  <c r="K348" i="3"/>
  <c r="G348" i="3" s="1"/>
  <c r="M348" i="3" a="1"/>
  <c r="M348" i="3" s="1"/>
  <c r="D349" i="3" s="1"/>
  <c r="U79" i="5" l="1"/>
  <c r="V79" i="5" s="1"/>
  <c r="O79" i="5"/>
  <c r="P79" i="5" s="1"/>
  <c r="Q79" i="5" s="1"/>
  <c r="N168" i="3" a="1"/>
  <c r="N168" i="3" s="1"/>
  <c r="F168" i="3"/>
  <c r="D80" i="5"/>
  <c r="C96" i="2"/>
  <c r="G96" i="2" s="1"/>
  <c r="D97" i="2" s="1"/>
  <c r="U96" i="2"/>
  <c r="V96" i="2" s="1"/>
  <c r="K349" i="3"/>
  <c r="G349" i="3" s="1"/>
  <c r="M349" i="3" a="1"/>
  <c r="M349" i="3" s="1"/>
  <c r="D350" i="3" s="1"/>
  <c r="T168" i="3" l="1"/>
  <c r="U168" i="3" s="1"/>
  <c r="V168" i="3" s="1"/>
  <c r="O168" i="3"/>
  <c r="M80" i="5" a="1"/>
  <c r="M80" i="5" s="1"/>
  <c r="K80" i="5"/>
  <c r="R79" i="5" a="1"/>
  <c r="R79" i="5" s="1"/>
  <c r="H79" i="5"/>
  <c r="M97" i="2" a="1"/>
  <c r="M97" i="2" s="1"/>
  <c r="K97" i="2"/>
  <c r="P96" i="2"/>
  <c r="Q96" i="2" s="1"/>
  <c r="S124" i="2"/>
  <c r="M350" i="3" a="1"/>
  <c r="M350" i="3" s="1"/>
  <c r="K350" i="3"/>
  <c r="G350" i="3" s="1"/>
  <c r="P168" i="3" l="1"/>
  <c r="Q168" i="3" s="1"/>
  <c r="R168" i="3" s="1" a="1"/>
  <c r="R168" i="3" s="1"/>
  <c r="E169" i="3" s="1"/>
  <c r="L169" i="3" s="1"/>
  <c r="H169" i="3" s="1"/>
  <c r="E80" i="5"/>
  <c r="L80" i="5" s="1"/>
  <c r="R96" i="2" a="1"/>
  <c r="R96" i="2" s="1"/>
  <c r="H96" i="2"/>
  <c r="S125" i="2"/>
  <c r="D351" i="3"/>
  <c r="K351" i="3" s="1"/>
  <c r="G351" i="3" s="1"/>
  <c r="M351" i="3" a="1"/>
  <c r="M351" i="3" s="1"/>
  <c r="D352" i="3" l="1"/>
  <c r="N169" i="3" a="1"/>
  <c r="N169" i="3" s="1"/>
  <c r="F169" i="3"/>
  <c r="N80" i="5" a="1"/>
  <c r="N80" i="5" s="1"/>
  <c r="F80" i="5"/>
  <c r="E97" i="2"/>
  <c r="N97" i="2" s="1" a="1"/>
  <c r="N97" i="2" s="1"/>
  <c r="S126" i="2"/>
  <c r="M352" i="3" a="1"/>
  <c r="M352" i="3" s="1"/>
  <c r="K352" i="3"/>
  <c r="G352" i="3" s="1"/>
  <c r="T169" i="3" l="1"/>
  <c r="U169" i="3" s="1"/>
  <c r="V169" i="3" s="1"/>
  <c r="O169" i="3"/>
  <c r="T80" i="5"/>
  <c r="O80" i="5"/>
  <c r="L97" i="2"/>
  <c r="F97" i="2"/>
  <c r="T97" i="2"/>
  <c r="O97" i="2"/>
  <c r="S127" i="2"/>
  <c r="D353" i="3"/>
  <c r="K353" i="3" s="1"/>
  <c r="G353" i="3" s="1"/>
  <c r="M353" i="3" a="1"/>
  <c r="M353" i="3" s="1"/>
  <c r="P169" i="3" l="1"/>
  <c r="Q169" i="3" s="1"/>
  <c r="R169" i="3" s="1" a="1"/>
  <c r="R169" i="3" s="1"/>
  <c r="E170" i="3" s="1"/>
  <c r="L170" i="3" s="1"/>
  <c r="H170" i="3" s="1"/>
  <c r="C80" i="5"/>
  <c r="G80" i="5" s="1"/>
  <c r="U80" i="5"/>
  <c r="V80" i="5" s="1"/>
  <c r="U97" i="2"/>
  <c r="V97" i="2" s="1"/>
  <c r="C97" i="2"/>
  <c r="G97" i="2" s="1"/>
  <c r="D98" i="2" s="1"/>
  <c r="D354" i="3"/>
  <c r="K354" i="3" s="1"/>
  <c r="G354" i="3" s="1"/>
  <c r="M354" i="3" a="1"/>
  <c r="M354" i="3" s="1"/>
  <c r="F170" i="3" l="1"/>
  <c r="N170" i="3" a="1"/>
  <c r="N170" i="3" s="1"/>
  <c r="P80" i="5"/>
  <c r="Q80" i="5" s="1"/>
  <c r="D81" i="5"/>
  <c r="P97" i="2"/>
  <c r="Q97" i="2" s="1"/>
  <c r="R97" i="2" s="1" a="1"/>
  <c r="R97" i="2" s="1"/>
  <c r="M98" i="2" a="1"/>
  <c r="M98" i="2" s="1"/>
  <c r="K98" i="2"/>
  <c r="D355" i="3"/>
  <c r="M355" i="3" s="1" a="1"/>
  <c r="M355" i="3" s="1"/>
  <c r="K355" i="3" l="1"/>
  <c r="G355" i="3" s="1"/>
  <c r="T170" i="3"/>
  <c r="U170" i="3" s="1"/>
  <c r="V170" i="3" s="1"/>
  <c r="O170" i="3"/>
  <c r="M81" i="5" a="1"/>
  <c r="M81" i="5" s="1"/>
  <c r="K81" i="5"/>
  <c r="R80" i="5" a="1"/>
  <c r="R80" i="5" s="1"/>
  <c r="H80" i="5"/>
  <c r="H97" i="2"/>
  <c r="E98" i="2" s="1"/>
  <c r="D356" i="3"/>
  <c r="K356" i="3" s="1"/>
  <c r="G356" i="3" s="1"/>
  <c r="M356" i="3" a="1"/>
  <c r="M356" i="3" s="1"/>
  <c r="P170" i="3" l="1"/>
  <c r="Q170" i="3" s="1"/>
  <c r="R170" i="3" s="1" a="1"/>
  <c r="R170" i="3" s="1"/>
  <c r="E171" i="3" s="1"/>
  <c r="L171" i="3" s="1"/>
  <c r="H171" i="3" s="1"/>
  <c r="E81" i="5"/>
  <c r="L81" i="5" s="1"/>
  <c r="F98" i="2"/>
  <c r="N98" i="2" a="1"/>
  <c r="N98" i="2" s="1"/>
  <c r="T98" i="2" s="1"/>
  <c r="U98" i="2" s="1"/>
  <c r="V98" i="2" s="1"/>
  <c r="L98" i="2"/>
  <c r="D357" i="3"/>
  <c r="K357" i="3" s="1"/>
  <c r="G357" i="3" s="1"/>
  <c r="M357" i="3" a="1"/>
  <c r="M357" i="3" s="1"/>
  <c r="N171" i="3" l="1" a="1"/>
  <c r="N171" i="3" s="1"/>
  <c r="F171" i="3"/>
  <c r="N81" i="5" a="1"/>
  <c r="N81" i="5" s="1"/>
  <c r="F81" i="5"/>
  <c r="C98" i="2"/>
  <c r="G98" i="2" s="1"/>
  <c r="D99" i="2" s="1"/>
  <c r="K99" i="2" s="1"/>
  <c r="O98" i="2"/>
  <c r="M99" i="2" a="1"/>
  <c r="M99" i="2" s="1"/>
  <c r="D358" i="3"/>
  <c r="K358" i="3" s="1"/>
  <c r="G358" i="3" s="1"/>
  <c r="M358" i="3" l="1" a="1"/>
  <c r="M358" i="3" s="1"/>
  <c r="T171" i="3"/>
  <c r="U171" i="3" s="1"/>
  <c r="V171" i="3" s="1"/>
  <c r="O171" i="3"/>
  <c r="T81" i="5"/>
  <c r="O81" i="5"/>
  <c r="P98" i="2"/>
  <c r="Q98" i="2" s="1"/>
  <c r="R98" i="2" s="1" a="1"/>
  <c r="R98" i="2" s="1"/>
  <c r="D359" i="3"/>
  <c r="K359" i="3" s="1"/>
  <c r="G359" i="3" s="1"/>
  <c r="M359" i="3" a="1"/>
  <c r="M359" i="3" s="1"/>
  <c r="P171" i="3" l="1"/>
  <c r="Q171" i="3" s="1"/>
  <c r="R171" i="3" s="1" a="1"/>
  <c r="R171" i="3" s="1"/>
  <c r="E172" i="3" s="1"/>
  <c r="L172" i="3" s="1"/>
  <c r="H172" i="3" s="1"/>
  <c r="C81" i="5"/>
  <c r="G81" i="5" s="1"/>
  <c r="U81" i="5"/>
  <c r="V81" i="5" s="1"/>
  <c r="H98" i="2"/>
  <c r="E99" i="2" s="1"/>
  <c r="D360" i="3"/>
  <c r="F172" i="3" l="1"/>
  <c r="N172" i="3" a="1"/>
  <c r="N172" i="3" s="1"/>
  <c r="P81" i="5"/>
  <c r="Q81" i="5" s="1"/>
  <c r="D82" i="5"/>
  <c r="N99" i="2" a="1"/>
  <c r="N99" i="2" s="1"/>
  <c r="L99" i="2"/>
  <c r="F99" i="2"/>
  <c r="K360" i="3"/>
  <c r="G360" i="3" s="1"/>
  <c r="M360" i="3" a="1"/>
  <c r="M360" i="3" s="1"/>
  <c r="D361" i="3" l="1"/>
  <c r="T172" i="3"/>
  <c r="U172" i="3" s="1"/>
  <c r="V172" i="3" s="1"/>
  <c r="O172" i="3"/>
  <c r="P172" i="3" s="1"/>
  <c r="Q172" i="3" s="1"/>
  <c r="R172" i="3" s="1" a="1"/>
  <c r="R172" i="3" s="1"/>
  <c r="E173" i="3" s="1"/>
  <c r="L173" i="3" s="1"/>
  <c r="H173" i="3" s="1"/>
  <c r="M82" i="5" a="1"/>
  <c r="M82" i="5" s="1"/>
  <c r="K82" i="5"/>
  <c r="R81" i="5" a="1"/>
  <c r="R81" i="5" s="1"/>
  <c r="H81" i="5"/>
  <c r="T99" i="2"/>
  <c r="O99" i="2"/>
  <c r="K361" i="3"/>
  <c r="G361" i="3" s="1"/>
  <c r="M361" i="3" a="1"/>
  <c r="M361" i="3" s="1"/>
  <c r="N173" i="3" l="1" a="1"/>
  <c r="N173" i="3" s="1"/>
  <c r="F173" i="3"/>
  <c r="E82" i="5"/>
  <c r="L82" i="5" s="1"/>
  <c r="U99" i="2"/>
  <c r="V99" i="2" s="1"/>
  <c r="C99" i="2"/>
  <c r="G99" i="2" s="1"/>
  <c r="D100" i="2" s="1"/>
  <c r="D362" i="3"/>
  <c r="M362" i="3" s="1" a="1"/>
  <c r="M362" i="3" s="1"/>
  <c r="K362" i="3"/>
  <c r="G362" i="3" s="1"/>
  <c r="O173" i="3" l="1"/>
  <c r="T173" i="3"/>
  <c r="U173" i="3" s="1"/>
  <c r="V173" i="3" s="1"/>
  <c r="N82" i="5" a="1"/>
  <c r="N82" i="5" s="1"/>
  <c r="F82" i="5"/>
  <c r="K100" i="2"/>
  <c r="M100" i="2" a="1"/>
  <c r="M100" i="2" s="1"/>
  <c r="P99" i="2"/>
  <c r="Q99" i="2" s="1"/>
  <c r="D363" i="3"/>
  <c r="M363" i="3" s="1" a="1"/>
  <c r="M363" i="3" s="1"/>
  <c r="K363" i="3" l="1"/>
  <c r="G363" i="3" s="1"/>
  <c r="P173" i="3"/>
  <c r="Q173" i="3" s="1"/>
  <c r="R173" i="3" s="1" a="1"/>
  <c r="R173" i="3" s="1"/>
  <c r="E174" i="3" s="1"/>
  <c r="L174" i="3" s="1"/>
  <c r="H174" i="3" s="1"/>
  <c r="O82" i="5"/>
  <c r="T82" i="5"/>
  <c r="R99" i="2" a="1"/>
  <c r="R99" i="2" s="1"/>
  <c r="H99" i="2"/>
  <c r="D364" i="3"/>
  <c r="K364" i="3" s="1"/>
  <c r="G364" i="3" s="1"/>
  <c r="M364" i="3" a="1"/>
  <c r="M364" i="3" s="1"/>
  <c r="N174" i="3" l="1" a="1"/>
  <c r="N174" i="3" s="1"/>
  <c r="F174" i="3"/>
  <c r="C82" i="5"/>
  <c r="G82" i="5" s="1"/>
  <c r="U82" i="5"/>
  <c r="V82" i="5" s="1"/>
  <c r="E100" i="2"/>
  <c r="L100" i="2" s="1"/>
  <c r="N100" i="2" a="1"/>
  <c r="N100" i="2" s="1"/>
  <c r="T100" i="2" s="1"/>
  <c r="F100" i="2"/>
  <c r="D365" i="3"/>
  <c r="K365" i="3" s="1"/>
  <c r="G365" i="3" s="1"/>
  <c r="M365" i="3" a="1"/>
  <c r="M365" i="3" s="1"/>
  <c r="T174" i="3" l="1"/>
  <c r="U174" i="3" s="1"/>
  <c r="V174" i="3" s="1"/>
  <c r="O174" i="3"/>
  <c r="P82" i="5"/>
  <c r="Q82" i="5" s="1"/>
  <c r="D83" i="5"/>
  <c r="O100" i="2"/>
  <c r="C100" i="2"/>
  <c r="G100" i="2" s="1"/>
  <c r="U100" i="2"/>
  <c r="V100" i="2" s="1"/>
  <c r="D366" i="3"/>
  <c r="K366" i="3" s="1"/>
  <c r="G366" i="3" s="1"/>
  <c r="M366" i="3" a="1"/>
  <c r="M366" i="3" s="1"/>
  <c r="P174" i="3" l="1"/>
  <c r="Q174" i="3" s="1"/>
  <c r="R174" i="3" s="1" a="1"/>
  <c r="R174" i="3" s="1"/>
  <c r="E175" i="3" s="1"/>
  <c r="L175" i="3" s="1"/>
  <c r="H175" i="3" s="1"/>
  <c r="K83" i="5"/>
  <c r="M83" i="5" a="1"/>
  <c r="M83" i="5" s="1"/>
  <c r="R82" i="5" a="1"/>
  <c r="R82" i="5" s="1"/>
  <c r="H82" i="5"/>
  <c r="D101" i="2"/>
  <c r="K101" i="2" s="1"/>
  <c r="P100" i="2"/>
  <c r="Q100" i="2" s="1"/>
  <c r="D367" i="3"/>
  <c r="K367" i="3" s="1"/>
  <c r="G367" i="3" s="1"/>
  <c r="M367" i="3" a="1"/>
  <c r="M367" i="3" s="1"/>
  <c r="N175" i="3" l="1" a="1"/>
  <c r="N175" i="3" s="1"/>
  <c r="F175" i="3"/>
  <c r="E83" i="5"/>
  <c r="L83" i="5" s="1"/>
  <c r="R100" i="2" a="1"/>
  <c r="R100" i="2" s="1"/>
  <c r="H100" i="2"/>
  <c r="M101" i="2" a="1"/>
  <c r="M101" i="2" s="1"/>
  <c r="D368" i="3"/>
  <c r="K368" i="3" s="1"/>
  <c r="G368" i="3" s="1"/>
  <c r="M368" i="3" a="1"/>
  <c r="M368" i="3" s="1"/>
  <c r="L123" i="2"/>
  <c r="D369" i="3" l="1"/>
  <c r="T175" i="3"/>
  <c r="U175" i="3" s="1"/>
  <c r="V175" i="3" s="1"/>
  <c r="O175" i="3"/>
  <c r="N83" i="5" a="1"/>
  <c r="N83" i="5" s="1"/>
  <c r="F83" i="5"/>
  <c r="S101" i="2"/>
  <c r="E101" i="2"/>
  <c r="L101" i="2" s="1"/>
  <c r="S121" i="2"/>
  <c r="K369" i="3"/>
  <c r="G369" i="3" s="1"/>
  <c r="M369" i="3" a="1"/>
  <c r="M369" i="3" s="1"/>
  <c r="P175" i="3" l="1"/>
  <c r="Q175" i="3" s="1"/>
  <c r="R175" i="3" s="1" a="1"/>
  <c r="R175" i="3" s="1"/>
  <c r="E176" i="3" s="1"/>
  <c r="L176" i="3" s="1"/>
  <c r="H176" i="3" s="1"/>
  <c r="O83" i="5"/>
  <c r="T83" i="5"/>
  <c r="N101" i="2" a="1"/>
  <c r="N101" i="2" s="1"/>
  <c r="F101" i="2"/>
  <c r="D370" i="3"/>
  <c r="K370" i="3"/>
  <c r="G370" i="3" s="1"/>
  <c r="M370" i="3" a="1"/>
  <c r="M370" i="3" s="1"/>
  <c r="D371" i="3" s="1"/>
  <c r="N176" i="3" l="1" a="1"/>
  <c r="N176" i="3" s="1"/>
  <c r="F176" i="3"/>
  <c r="C83" i="5"/>
  <c r="G83" i="5" s="1"/>
  <c r="D84" i="5" s="1"/>
  <c r="U83" i="5"/>
  <c r="V83" i="5" s="1"/>
  <c r="P83" i="5"/>
  <c r="Q83" i="5" s="1"/>
  <c r="T101" i="2"/>
  <c r="O101" i="2"/>
  <c r="M371" i="3" a="1"/>
  <c r="M371" i="3" s="1"/>
  <c r="K371" i="3"/>
  <c r="G371" i="3" s="1"/>
  <c r="T176" i="3" l="1"/>
  <c r="U176" i="3" s="1"/>
  <c r="V176" i="3" s="1"/>
  <c r="O176" i="3"/>
  <c r="P176" i="3" s="1"/>
  <c r="Q176" i="3" s="1"/>
  <c r="R176" i="3" s="1" a="1"/>
  <c r="R176" i="3" s="1"/>
  <c r="E177" i="3" s="1"/>
  <c r="L177" i="3" s="1"/>
  <c r="H177" i="3" s="1"/>
  <c r="R83" i="5" a="1"/>
  <c r="R83" i="5" s="1"/>
  <c r="H83" i="5"/>
  <c r="K84" i="5"/>
  <c r="M84" i="5" a="1"/>
  <c r="M84" i="5" s="1"/>
  <c r="S84" i="5" s="1"/>
  <c r="C101" i="2"/>
  <c r="G101" i="2" s="1"/>
  <c r="U101" i="2"/>
  <c r="V101" i="2" s="1"/>
  <c r="D372" i="3"/>
  <c r="K372" i="3"/>
  <c r="G372" i="3" s="1"/>
  <c r="M372" i="3" a="1"/>
  <c r="M372" i="3" s="1"/>
  <c r="D373" i="3" s="1"/>
  <c r="N177" i="3" l="1" a="1"/>
  <c r="N177" i="3" s="1"/>
  <c r="F177" i="3"/>
  <c r="E84" i="5"/>
  <c r="N84" i="5" a="1"/>
  <c r="N84" i="5" s="1"/>
  <c r="D102" i="2"/>
  <c r="K102" i="2" s="1"/>
  <c r="P101" i="2"/>
  <c r="Q101" i="2" s="1"/>
  <c r="K373" i="3"/>
  <c r="M373" i="3" a="1"/>
  <c r="M373" i="3" s="1"/>
  <c r="G373" i="3"/>
  <c r="O177" i="3" l="1"/>
  <c r="T177" i="3"/>
  <c r="U177" i="3" s="1"/>
  <c r="V177" i="3" s="1"/>
  <c r="F84" i="5"/>
  <c r="L84" i="5"/>
  <c r="O84" i="5" s="1"/>
  <c r="T84" i="5"/>
  <c r="M102" i="2" a="1"/>
  <c r="M102" i="2" s="1"/>
  <c r="R101" i="2" a="1"/>
  <c r="R101" i="2" s="1"/>
  <c r="H101" i="2"/>
  <c r="S131" i="2"/>
  <c r="D374" i="3"/>
  <c r="K374" i="3" s="1"/>
  <c r="G374" i="3" s="1"/>
  <c r="P177" i="3" l="1"/>
  <c r="Q177" i="3" s="1"/>
  <c r="R177" i="3" s="1" a="1"/>
  <c r="R177" i="3" s="1"/>
  <c r="E178" i="3" s="1"/>
  <c r="L178" i="3" s="1"/>
  <c r="H178" i="3" s="1"/>
  <c r="C84" i="5"/>
  <c r="G84" i="5" s="1"/>
  <c r="U84" i="5"/>
  <c r="V84" i="5" s="1"/>
  <c r="E102" i="2"/>
  <c r="S102" i="2"/>
  <c r="S122" i="2"/>
  <c r="M374" i="3" a="1"/>
  <c r="M374" i="3" s="1"/>
  <c r="D375" i="3" s="1"/>
  <c r="F178" i="3" l="1"/>
  <c r="N178" i="3" a="1"/>
  <c r="N178" i="3" s="1"/>
  <c r="P84" i="5"/>
  <c r="Q84" i="5" s="1"/>
  <c r="D85" i="5"/>
  <c r="N102" i="2" a="1"/>
  <c r="N102" i="2" s="1"/>
  <c r="F102" i="2"/>
  <c r="S132" i="2"/>
  <c r="K375" i="3"/>
  <c r="G375" i="3" s="1"/>
  <c r="M375" i="3" a="1"/>
  <c r="M375" i="3" s="1"/>
  <c r="D376" i="3" l="1"/>
  <c r="T178" i="3"/>
  <c r="U178" i="3" s="1"/>
  <c r="V178" i="3" s="1"/>
  <c r="O178" i="3"/>
  <c r="K85" i="5"/>
  <c r="M85" i="5" a="1"/>
  <c r="M85" i="5" s="1"/>
  <c r="R84" i="5" a="1"/>
  <c r="R84" i="5" s="1"/>
  <c r="H84" i="5"/>
  <c r="T102" i="2"/>
  <c r="O102" i="2"/>
  <c r="S133" i="2"/>
  <c r="K376" i="3"/>
  <c r="G376" i="3" s="1"/>
  <c r="M376" i="3" a="1"/>
  <c r="M376" i="3" s="1"/>
  <c r="P178" i="3" l="1"/>
  <c r="Q178" i="3" s="1"/>
  <c r="R178" i="3" s="1" a="1"/>
  <c r="R178" i="3" s="1"/>
  <c r="E179" i="3" s="1"/>
  <c r="L179" i="3" s="1"/>
  <c r="H179" i="3" s="1"/>
  <c r="E85" i="5"/>
  <c r="L85" i="5" s="1"/>
  <c r="C102" i="2"/>
  <c r="G102" i="2" s="1"/>
  <c r="U102" i="2"/>
  <c r="V102" i="2" s="1"/>
  <c r="S134" i="2"/>
  <c r="F179" i="3" l="1"/>
  <c r="N179" i="3" a="1"/>
  <c r="N179" i="3" s="1"/>
  <c r="N85" i="5" a="1"/>
  <c r="N85" i="5" s="1"/>
  <c r="F85" i="5"/>
  <c r="D103" i="2"/>
  <c r="P102" i="2"/>
  <c r="Q102" i="2" s="1"/>
  <c r="T179" i="3" l="1"/>
  <c r="U179" i="3" s="1"/>
  <c r="V179" i="3" s="1"/>
  <c r="O179" i="3"/>
  <c r="O85" i="5"/>
  <c r="T85" i="5"/>
  <c r="R102" i="2" a="1"/>
  <c r="R102" i="2" s="1"/>
  <c r="H102" i="2"/>
  <c r="M103" i="2" a="1"/>
  <c r="M103" i="2" s="1"/>
  <c r="K103" i="2"/>
  <c r="P179" i="3" l="1"/>
  <c r="Q179" i="3" s="1"/>
  <c r="R179" i="3" s="1" a="1"/>
  <c r="R179" i="3" s="1"/>
  <c r="E180" i="3" s="1"/>
  <c r="L180" i="3" s="1"/>
  <c r="H180" i="3" s="1"/>
  <c r="C85" i="5"/>
  <c r="G85" i="5" s="1"/>
  <c r="U85" i="5"/>
  <c r="V85" i="5" s="1"/>
  <c r="E103" i="2"/>
  <c r="F180" i="3" l="1"/>
  <c r="N180" i="3" a="1"/>
  <c r="N180" i="3" s="1"/>
  <c r="P85" i="5"/>
  <c r="Q85" i="5" s="1"/>
  <c r="D86" i="5"/>
  <c r="N103" i="2" a="1"/>
  <c r="N103" i="2" s="1"/>
  <c r="L103" i="2"/>
  <c r="F103" i="2"/>
  <c r="T180" i="3" l="1"/>
  <c r="U180" i="3" s="1"/>
  <c r="V180" i="3" s="1"/>
  <c r="O180" i="3"/>
  <c r="P180" i="3" s="1"/>
  <c r="Q180" i="3" s="1"/>
  <c r="R180" i="3" s="1" a="1"/>
  <c r="R180" i="3" s="1"/>
  <c r="E181" i="3" s="1"/>
  <c r="L181" i="3" s="1"/>
  <c r="H181" i="3" s="1"/>
  <c r="K86" i="5"/>
  <c r="M86" i="5" a="1"/>
  <c r="M86" i="5" s="1"/>
  <c r="R85" i="5" a="1"/>
  <c r="R85" i="5" s="1"/>
  <c r="H85" i="5"/>
  <c r="T103" i="2"/>
  <c r="O103" i="2"/>
  <c r="N181" i="3" l="1" a="1"/>
  <c r="N181" i="3" s="1"/>
  <c r="F181" i="3"/>
  <c r="E86" i="5"/>
  <c r="L86" i="5" s="1"/>
  <c r="C103" i="2"/>
  <c r="G103" i="2" s="1"/>
  <c r="U103" i="2"/>
  <c r="V103" i="2" s="1"/>
  <c r="O181" i="3" l="1"/>
  <c r="T181" i="3"/>
  <c r="U181" i="3" s="1"/>
  <c r="V181" i="3" s="1"/>
  <c r="N86" i="5" a="1"/>
  <c r="N86" i="5" s="1"/>
  <c r="F86" i="5"/>
  <c r="D104" i="2"/>
  <c r="P103" i="2"/>
  <c r="Q103" i="2" s="1"/>
  <c r="P181" i="3" l="1"/>
  <c r="Q181" i="3" s="1"/>
  <c r="R181" i="3" s="1" a="1"/>
  <c r="R181" i="3" s="1"/>
  <c r="E182" i="3" s="1"/>
  <c r="L182" i="3" s="1"/>
  <c r="H182" i="3" s="1"/>
  <c r="T86" i="5"/>
  <c r="O86" i="5"/>
  <c r="R103" i="2" a="1"/>
  <c r="R103" i="2" s="1"/>
  <c r="H103" i="2"/>
  <c r="M104" i="2" a="1"/>
  <c r="M104" i="2" s="1"/>
  <c r="K104" i="2"/>
  <c r="F182" i="3" l="1"/>
  <c r="N182" i="3" a="1"/>
  <c r="N182" i="3" s="1"/>
  <c r="C86" i="5"/>
  <c r="G86" i="5" s="1"/>
  <c r="D87" i="5" s="1"/>
  <c r="U86" i="5"/>
  <c r="V86" i="5" s="1"/>
  <c r="E104" i="2"/>
  <c r="T182" i="3" l="1"/>
  <c r="U182" i="3" s="1"/>
  <c r="V182" i="3" s="1"/>
  <c r="O182" i="3"/>
  <c r="M87" i="5" a="1"/>
  <c r="M87" i="5" s="1"/>
  <c r="K87" i="5"/>
  <c r="P86" i="5"/>
  <c r="Q86" i="5" s="1"/>
  <c r="N104" i="2" a="1"/>
  <c r="N104" i="2" s="1"/>
  <c r="T104" i="2" s="1"/>
  <c r="L104" i="2"/>
  <c r="F104" i="2"/>
  <c r="P182" i="3" l="1"/>
  <c r="Q182" i="3" s="1"/>
  <c r="R182" i="3" s="1" a="1"/>
  <c r="R182" i="3" s="1"/>
  <c r="E183" i="3" s="1"/>
  <c r="L183" i="3" s="1"/>
  <c r="H183" i="3" s="1"/>
  <c r="R86" i="5" a="1"/>
  <c r="R86" i="5" s="1"/>
  <c r="H86" i="5"/>
  <c r="O104" i="2"/>
  <c r="U104" i="2"/>
  <c r="V104" i="2" s="1"/>
  <c r="C104" i="2"/>
  <c r="G104" i="2" s="1"/>
  <c r="D105" i="2" s="1"/>
  <c r="F183" i="3" l="1"/>
  <c r="N183" i="3" a="1"/>
  <c r="N183" i="3" s="1"/>
  <c r="E87" i="5"/>
  <c r="L87" i="5" s="1"/>
  <c r="M105" i="2" a="1"/>
  <c r="M105" i="2" s="1"/>
  <c r="K105" i="2"/>
  <c r="P104" i="2"/>
  <c r="Q104" i="2" s="1"/>
  <c r="F87" i="5" l="1"/>
  <c r="N87" i="5" a="1"/>
  <c r="N87" i="5" s="1"/>
  <c r="T87" i="5" s="1"/>
  <c r="T183" i="3"/>
  <c r="U183" i="3" s="1"/>
  <c r="V183" i="3" s="1"/>
  <c r="O183" i="3"/>
  <c r="P183" i="3" s="1"/>
  <c r="Q183" i="3" s="1"/>
  <c r="R183" i="3" s="1" a="1"/>
  <c r="R183" i="3" s="1"/>
  <c r="E184" i="3" s="1"/>
  <c r="L184" i="3" s="1"/>
  <c r="H184" i="3" s="1"/>
  <c r="R104" i="2" a="1"/>
  <c r="R104" i="2" s="1"/>
  <c r="H104" i="2"/>
  <c r="O87" i="5" l="1"/>
  <c r="N184" i="3" a="1"/>
  <c r="N184" i="3" s="1"/>
  <c r="F184" i="3"/>
  <c r="C87" i="5"/>
  <c r="G87" i="5" s="1"/>
  <c r="U87" i="5"/>
  <c r="V87" i="5" s="1"/>
  <c r="E105" i="2"/>
  <c r="O184" i="3" l="1"/>
  <c r="P184" i="3" s="1"/>
  <c r="Q184" i="3" s="1"/>
  <c r="R184" i="3" s="1" a="1"/>
  <c r="R184" i="3" s="1"/>
  <c r="E185" i="3" s="1"/>
  <c r="L185" i="3" s="1"/>
  <c r="H185" i="3" s="1"/>
  <c r="T184" i="3"/>
  <c r="U184" i="3" s="1"/>
  <c r="V184" i="3" s="1"/>
  <c r="P87" i="5"/>
  <c r="Q87" i="5" s="1"/>
  <c r="D88" i="5"/>
  <c r="N105" i="2" a="1"/>
  <c r="N105" i="2" s="1"/>
  <c r="L105" i="2"/>
  <c r="F105" i="2"/>
  <c r="F185" i="3" l="1"/>
  <c r="N185" i="3" a="1"/>
  <c r="N185" i="3" s="1"/>
  <c r="K88" i="5"/>
  <c r="M88" i="5" a="1"/>
  <c r="M88" i="5" s="1"/>
  <c r="R87" i="5" a="1"/>
  <c r="R87" i="5" s="1"/>
  <c r="H87" i="5"/>
  <c r="T105" i="2"/>
  <c r="O105" i="2"/>
  <c r="O185" i="3" l="1"/>
  <c r="P185" i="3" s="1"/>
  <c r="Q185" i="3" s="1"/>
  <c r="R185" i="3" s="1" a="1"/>
  <c r="R185" i="3" s="1"/>
  <c r="E186" i="3" s="1"/>
  <c r="L186" i="3" s="1"/>
  <c r="H186" i="3" s="1"/>
  <c r="T185" i="3"/>
  <c r="U185" i="3" s="1"/>
  <c r="V185" i="3" s="1"/>
  <c r="E88" i="5"/>
  <c r="L88" i="5" s="1"/>
  <c r="U105" i="2"/>
  <c r="V105" i="2" s="1"/>
  <c r="C105" i="2"/>
  <c r="G105" i="2" s="1"/>
  <c r="D106" i="2" s="1"/>
  <c r="N186" i="3" l="1" a="1"/>
  <c r="N186" i="3" s="1"/>
  <c r="F186" i="3"/>
  <c r="N88" i="5" a="1"/>
  <c r="N88" i="5" s="1"/>
  <c r="F88" i="5"/>
  <c r="K106" i="2"/>
  <c r="M106" i="2" a="1"/>
  <c r="M106" i="2" s="1"/>
  <c r="P105" i="2"/>
  <c r="Q105" i="2" s="1"/>
  <c r="O186" i="3" l="1"/>
  <c r="T186" i="3"/>
  <c r="U186" i="3" s="1"/>
  <c r="V186" i="3" s="1"/>
  <c r="T88" i="5"/>
  <c r="O88" i="5"/>
  <c r="R105" i="2" a="1"/>
  <c r="R105" i="2" s="1"/>
  <c r="H105" i="2"/>
  <c r="P186" i="3" l="1"/>
  <c r="Q186" i="3" s="1"/>
  <c r="R186" i="3" s="1" a="1"/>
  <c r="R186" i="3" s="1"/>
  <c r="E187" i="3" s="1"/>
  <c r="L187" i="3" s="1"/>
  <c r="H187" i="3" s="1"/>
  <c r="C88" i="5"/>
  <c r="G88" i="5" s="1"/>
  <c r="U88" i="5"/>
  <c r="V88" i="5" s="1"/>
  <c r="E106" i="2"/>
  <c r="L130" i="2"/>
  <c r="F187" i="3" l="1"/>
  <c r="N187" i="3" a="1"/>
  <c r="N187" i="3" s="1"/>
  <c r="P88" i="5"/>
  <c r="Q88" i="5" s="1"/>
  <c r="D89" i="5"/>
  <c r="N106" i="2" a="1"/>
  <c r="N106" i="2" s="1"/>
  <c r="T106" i="2" s="1"/>
  <c r="L106" i="2"/>
  <c r="F106" i="2"/>
  <c r="T187" i="3" l="1"/>
  <c r="U187" i="3" s="1"/>
  <c r="V187" i="3" s="1"/>
  <c r="O187" i="3"/>
  <c r="K89" i="5"/>
  <c r="M89" i="5" a="1"/>
  <c r="M89" i="5" s="1"/>
  <c r="R88" i="5" a="1"/>
  <c r="R88" i="5" s="1"/>
  <c r="H88" i="5"/>
  <c r="O106" i="2"/>
  <c r="U106" i="2"/>
  <c r="V106" i="2" s="1"/>
  <c r="C106" i="2"/>
  <c r="G106" i="2" s="1"/>
  <c r="P187" i="3" l="1"/>
  <c r="Q187" i="3" s="1"/>
  <c r="R187" i="3" s="1" a="1"/>
  <c r="R187" i="3" s="1"/>
  <c r="E188" i="3" s="1"/>
  <c r="L188" i="3" s="1"/>
  <c r="H188" i="3" s="1"/>
  <c r="E89" i="5"/>
  <c r="L89" i="5" s="1"/>
  <c r="D107" i="2"/>
  <c r="P106" i="2"/>
  <c r="Q106" i="2" s="1"/>
  <c r="N188" i="3" l="1" a="1"/>
  <c r="N188" i="3" s="1"/>
  <c r="F188" i="3"/>
  <c r="N89" i="5" a="1"/>
  <c r="N89" i="5" s="1"/>
  <c r="F89" i="5"/>
  <c r="R106" i="2" a="1"/>
  <c r="R106" i="2" s="1"/>
  <c r="H106" i="2"/>
  <c r="M107" i="2" a="1"/>
  <c r="M107" i="2" s="1"/>
  <c r="K107" i="2"/>
  <c r="T188" i="3" l="1"/>
  <c r="U188" i="3" s="1"/>
  <c r="V188" i="3" s="1"/>
  <c r="O188" i="3"/>
  <c r="O89" i="5"/>
  <c r="T89" i="5"/>
  <c r="E107" i="2"/>
  <c r="S138" i="2"/>
  <c r="P188" i="3" l="1"/>
  <c r="Q188" i="3" s="1"/>
  <c r="R188" i="3" s="1" a="1"/>
  <c r="R188" i="3" s="1"/>
  <c r="E189" i="3" s="1"/>
  <c r="L189" i="3" s="1"/>
  <c r="H189" i="3" s="1"/>
  <c r="C89" i="5"/>
  <c r="G89" i="5" s="1"/>
  <c r="U89" i="5"/>
  <c r="V89" i="5" s="1"/>
  <c r="N107" i="2" a="1"/>
  <c r="N107" i="2" s="1"/>
  <c r="T107" i="2" s="1"/>
  <c r="L107" i="2"/>
  <c r="F107" i="2"/>
  <c r="S139" i="2"/>
  <c r="N189" i="3" l="1" a="1"/>
  <c r="N189" i="3" s="1"/>
  <c r="F189" i="3"/>
  <c r="P89" i="5"/>
  <c r="Q89" i="5" s="1"/>
  <c r="D90" i="5"/>
  <c r="O107" i="2"/>
  <c r="U107" i="2"/>
  <c r="V107" i="2" s="1"/>
  <c r="C107" i="2"/>
  <c r="G107" i="2" s="1"/>
  <c r="D108" i="2" s="1"/>
  <c r="K108" i="2" s="1"/>
  <c r="T189" i="3" l="1"/>
  <c r="U189" i="3" s="1"/>
  <c r="V189" i="3" s="1"/>
  <c r="O189" i="3"/>
  <c r="P189" i="3" s="1"/>
  <c r="Q189" i="3" s="1"/>
  <c r="R189" i="3" s="1" a="1"/>
  <c r="R189" i="3" s="1"/>
  <c r="E190" i="3" s="1"/>
  <c r="L190" i="3" s="1"/>
  <c r="H190" i="3" s="1"/>
  <c r="M90" i="5" a="1"/>
  <c r="M90" i="5" s="1"/>
  <c r="K90" i="5"/>
  <c r="H89" i="5"/>
  <c r="R89" i="5" a="1"/>
  <c r="R89" i="5" s="1"/>
  <c r="M108" i="2" a="1"/>
  <c r="M108" i="2" s="1"/>
  <c r="S108" i="2" s="1"/>
  <c r="P107" i="2"/>
  <c r="Q107" i="2" s="1"/>
  <c r="S140" i="2"/>
  <c r="N190" i="3" l="1" a="1"/>
  <c r="N190" i="3" s="1"/>
  <c r="F190" i="3"/>
  <c r="E90" i="5"/>
  <c r="L90" i="5" s="1"/>
  <c r="R107" i="2" a="1"/>
  <c r="R107" i="2" s="1"/>
  <c r="H107" i="2"/>
  <c r="S141" i="2"/>
  <c r="O190" i="3" l="1"/>
  <c r="T190" i="3"/>
  <c r="U190" i="3" s="1"/>
  <c r="V190" i="3" s="1"/>
  <c r="N90" i="5" a="1"/>
  <c r="N90" i="5" s="1"/>
  <c r="F90" i="5"/>
  <c r="E108" i="2"/>
  <c r="L108" i="2" s="1"/>
  <c r="P190" i="3" l="1"/>
  <c r="Q190" i="3" s="1"/>
  <c r="R190" i="3" s="1" a="1"/>
  <c r="R190" i="3" s="1"/>
  <c r="E191" i="3" s="1"/>
  <c r="L191" i="3" s="1"/>
  <c r="H191" i="3" s="1"/>
  <c r="O90" i="5"/>
  <c r="T90" i="5"/>
  <c r="N108" i="2" a="1"/>
  <c r="N108" i="2" s="1"/>
  <c r="F108" i="2"/>
  <c r="N191" i="3" l="1" a="1"/>
  <c r="N191" i="3" s="1"/>
  <c r="F191" i="3"/>
  <c r="C90" i="5"/>
  <c r="G90" i="5" s="1"/>
  <c r="D91" i="5" s="1"/>
  <c r="U90" i="5"/>
  <c r="V90" i="5" s="1"/>
  <c r="P90" i="5"/>
  <c r="Q90" i="5" s="1"/>
  <c r="T108" i="2"/>
  <c r="O108" i="2"/>
  <c r="T191" i="3" l="1"/>
  <c r="U191" i="3" s="1"/>
  <c r="V191" i="3" s="1"/>
  <c r="O191" i="3"/>
  <c r="R90" i="5" a="1"/>
  <c r="R90" i="5" s="1"/>
  <c r="H90" i="5"/>
  <c r="K91" i="5"/>
  <c r="M91" i="5" a="1"/>
  <c r="M91" i="5" s="1"/>
  <c r="C108" i="2"/>
  <c r="G108" i="2" s="1"/>
  <c r="D109" i="2" s="1"/>
  <c r="K109" i="2" s="1"/>
  <c r="U108" i="2"/>
  <c r="V108" i="2" s="1"/>
  <c r="S128" i="2"/>
  <c r="E91" i="5" l="1"/>
  <c r="N91" i="5" s="1" a="1"/>
  <c r="N91" i="5" s="1"/>
  <c r="T91" i="5" s="1"/>
  <c r="C91" i="5" s="1"/>
  <c r="G91" i="5" s="1"/>
  <c r="P191" i="3"/>
  <c r="Q191" i="3" s="1"/>
  <c r="R191" i="3" s="1" a="1"/>
  <c r="R191" i="3" s="1"/>
  <c r="E192" i="3" s="1"/>
  <c r="L192" i="3" s="1"/>
  <c r="H192" i="3" s="1"/>
  <c r="S91" i="5"/>
  <c r="M109" i="2" a="1"/>
  <c r="M109" i="2" s="1"/>
  <c r="P108" i="2"/>
  <c r="Q108" i="2" s="1"/>
  <c r="L91" i="5" l="1"/>
  <c r="O91" i="5" s="1"/>
  <c r="F91" i="5"/>
  <c r="N192" i="3" a="1"/>
  <c r="N192" i="3" s="1"/>
  <c r="F192" i="3"/>
  <c r="U91" i="5"/>
  <c r="V91" i="5" s="1"/>
  <c r="D92" i="5"/>
  <c r="R108" i="2" a="1"/>
  <c r="R108" i="2" s="1"/>
  <c r="H108" i="2"/>
  <c r="S109" i="2"/>
  <c r="T192" i="3" l="1"/>
  <c r="U192" i="3" s="1"/>
  <c r="V192" i="3" s="1"/>
  <c r="O192" i="3"/>
  <c r="M92" i="5" a="1"/>
  <c r="M92" i="5" s="1"/>
  <c r="K92" i="5"/>
  <c r="P91" i="5"/>
  <c r="Q91" i="5" s="1"/>
  <c r="E109" i="2"/>
  <c r="P192" i="3" l="1"/>
  <c r="Q192" i="3" s="1"/>
  <c r="R192" i="3" s="1" a="1"/>
  <c r="R192" i="3" s="1"/>
  <c r="E193" i="3" s="1"/>
  <c r="L193" i="3" s="1"/>
  <c r="H193" i="3" s="1"/>
  <c r="R91" i="5" a="1"/>
  <c r="R91" i="5" s="1"/>
  <c r="H91" i="5"/>
  <c r="N109" i="2" a="1"/>
  <c r="N109" i="2" s="1"/>
  <c r="F109" i="2"/>
  <c r="E92" i="5" l="1"/>
  <c r="L92" i="5" s="1"/>
  <c r="N193" i="3" a="1"/>
  <c r="N193" i="3" s="1"/>
  <c r="F193" i="3"/>
  <c r="N92" i="5" a="1"/>
  <c r="N92" i="5" s="1"/>
  <c r="T109" i="2"/>
  <c r="O109" i="2"/>
  <c r="F92" i="5" l="1"/>
  <c r="T193" i="3"/>
  <c r="U193" i="3" s="1"/>
  <c r="V193" i="3" s="1"/>
  <c r="O193" i="3"/>
  <c r="T92" i="5"/>
  <c r="O92" i="5"/>
  <c r="C109" i="2"/>
  <c r="G109" i="2" s="1"/>
  <c r="U109" i="2"/>
  <c r="V109" i="2" s="1"/>
  <c r="P193" i="3" l="1"/>
  <c r="Q193" i="3" s="1"/>
  <c r="R193" i="3" s="1" a="1"/>
  <c r="R193" i="3" s="1"/>
  <c r="E194" i="3" s="1"/>
  <c r="L194" i="3" s="1"/>
  <c r="H194" i="3" s="1"/>
  <c r="C92" i="5"/>
  <c r="G92" i="5" s="1"/>
  <c r="U92" i="5"/>
  <c r="V92" i="5" s="1"/>
  <c r="D110" i="2"/>
  <c r="P109" i="2"/>
  <c r="Q109" i="2" s="1"/>
  <c r="N194" i="3" l="1" a="1"/>
  <c r="N194" i="3" s="1"/>
  <c r="F194" i="3"/>
  <c r="P92" i="5"/>
  <c r="Q92" i="5" s="1"/>
  <c r="D93" i="5"/>
  <c r="R109" i="2" a="1"/>
  <c r="R109" i="2" s="1"/>
  <c r="H109" i="2"/>
  <c r="K110" i="2"/>
  <c r="M110" i="2" a="1"/>
  <c r="M110" i="2" s="1"/>
  <c r="T194" i="3" l="1"/>
  <c r="U194" i="3" s="1"/>
  <c r="V194" i="3" s="1"/>
  <c r="O194" i="3"/>
  <c r="R92" i="5" a="1"/>
  <c r="R92" i="5" s="1"/>
  <c r="H92" i="5"/>
  <c r="K93" i="5"/>
  <c r="M93" i="5" a="1"/>
  <c r="M93" i="5" s="1"/>
  <c r="E110" i="2"/>
  <c r="P194" i="3" l="1"/>
  <c r="Q194" i="3" s="1"/>
  <c r="R194" i="3" s="1" a="1"/>
  <c r="R194" i="3" s="1"/>
  <c r="E195" i="3" s="1"/>
  <c r="L195" i="3" s="1"/>
  <c r="H195" i="3" s="1"/>
  <c r="E93" i="5"/>
  <c r="L93" i="5" s="1"/>
  <c r="N110" i="2" a="1"/>
  <c r="N110" i="2" s="1"/>
  <c r="T110" i="2" s="1"/>
  <c r="L110" i="2"/>
  <c r="F110" i="2"/>
  <c r="F195" i="3" l="1"/>
  <c r="N195" i="3" a="1"/>
  <c r="N195" i="3" s="1"/>
  <c r="N93" i="5" a="1"/>
  <c r="N93" i="5" s="1"/>
  <c r="F93" i="5"/>
  <c r="O110" i="2"/>
  <c r="C110" i="2"/>
  <c r="G110" i="2" s="1"/>
  <c r="U110" i="2"/>
  <c r="V110" i="2" s="1"/>
  <c r="T195" i="3" l="1"/>
  <c r="U195" i="3" s="1"/>
  <c r="V195" i="3" s="1"/>
  <c r="O195" i="3"/>
  <c r="O93" i="5"/>
  <c r="T93" i="5"/>
  <c r="D111" i="2"/>
  <c r="P110" i="2"/>
  <c r="Q110" i="2" s="1"/>
  <c r="P195" i="3" l="1"/>
  <c r="Q195" i="3" s="1"/>
  <c r="R195" i="3" s="1" a="1"/>
  <c r="R195" i="3" s="1"/>
  <c r="E196" i="3" s="1"/>
  <c r="L196" i="3" s="1"/>
  <c r="H196" i="3" s="1"/>
  <c r="C93" i="5"/>
  <c r="G93" i="5" s="1"/>
  <c r="U93" i="5"/>
  <c r="V93" i="5" s="1"/>
  <c r="R110" i="2" a="1"/>
  <c r="R110" i="2" s="1"/>
  <c r="H110" i="2"/>
  <c r="K111" i="2"/>
  <c r="M111" i="2" a="1"/>
  <c r="M111" i="2" s="1"/>
  <c r="F196" i="3" l="1"/>
  <c r="N196" i="3" a="1"/>
  <c r="N196" i="3" s="1"/>
  <c r="P93" i="5"/>
  <c r="Q93" i="5" s="1"/>
  <c r="D94" i="5"/>
  <c r="E111" i="2"/>
  <c r="T196" i="3" l="1"/>
  <c r="U196" i="3" s="1"/>
  <c r="V196" i="3" s="1"/>
  <c r="O196" i="3"/>
  <c r="K94" i="5"/>
  <c r="M94" i="5" a="1"/>
  <c r="M94" i="5" s="1"/>
  <c r="R93" i="5" a="1"/>
  <c r="R93" i="5" s="1"/>
  <c r="H93" i="5"/>
  <c r="N111" i="2" a="1"/>
  <c r="N111" i="2" s="1"/>
  <c r="L111" i="2"/>
  <c r="F111" i="2"/>
  <c r="P196" i="3" l="1"/>
  <c r="Q196" i="3" s="1"/>
  <c r="R196" i="3" s="1" a="1"/>
  <c r="R196" i="3" s="1"/>
  <c r="E197" i="3" s="1"/>
  <c r="L197" i="3" s="1"/>
  <c r="H197" i="3" s="1"/>
  <c r="E94" i="5"/>
  <c r="L94" i="5" s="1"/>
  <c r="T111" i="2"/>
  <c r="O111" i="2"/>
  <c r="L137" i="2"/>
  <c r="F197" i="3" l="1"/>
  <c r="N197" i="3" a="1"/>
  <c r="N197" i="3" s="1"/>
  <c r="N94" i="5" a="1"/>
  <c r="N94" i="5" s="1"/>
  <c r="F94" i="5"/>
  <c r="U111" i="2"/>
  <c r="V111" i="2" s="1"/>
  <c r="C111" i="2"/>
  <c r="G111" i="2" s="1"/>
  <c r="D112" i="2" s="1"/>
  <c r="T197" i="3" l="1"/>
  <c r="U197" i="3" s="1"/>
  <c r="V197" i="3" s="1"/>
  <c r="O197" i="3"/>
  <c r="P197" i="3" s="1"/>
  <c r="Q197" i="3" s="1"/>
  <c r="R197" i="3" s="1" a="1"/>
  <c r="R197" i="3" s="1"/>
  <c r="E198" i="3" s="1"/>
  <c r="L198" i="3" s="1"/>
  <c r="H198" i="3" s="1"/>
  <c r="T94" i="5"/>
  <c r="O94" i="5"/>
  <c r="K112" i="2"/>
  <c r="M112" i="2" a="1"/>
  <c r="M112" i="2" s="1"/>
  <c r="P111" i="2"/>
  <c r="Q111" i="2" s="1"/>
  <c r="N198" i="3" l="1" a="1"/>
  <c r="N198" i="3" s="1"/>
  <c r="F198" i="3"/>
  <c r="C94" i="5"/>
  <c r="G94" i="5" s="1"/>
  <c r="U94" i="5"/>
  <c r="V94" i="5" s="1"/>
  <c r="R111" i="2" a="1"/>
  <c r="R111" i="2" s="1"/>
  <c r="H111" i="2"/>
  <c r="O198" i="3" l="1"/>
  <c r="T198" i="3"/>
  <c r="U198" i="3" s="1"/>
  <c r="V198" i="3" s="1"/>
  <c r="P94" i="5"/>
  <c r="Q94" i="5" s="1"/>
  <c r="D95" i="5"/>
  <c r="E112" i="2"/>
  <c r="P198" i="3" l="1"/>
  <c r="Q198" i="3" s="1"/>
  <c r="R198" i="3" s="1" a="1"/>
  <c r="R198" i="3" s="1"/>
  <c r="E199" i="3" s="1"/>
  <c r="L199" i="3" s="1"/>
  <c r="H199" i="3" s="1"/>
  <c r="K95" i="5"/>
  <c r="M95" i="5" a="1"/>
  <c r="M95" i="5" s="1"/>
  <c r="R94" i="5" a="1"/>
  <c r="R94" i="5" s="1"/>
  <c r="H94" i="5"/>
  <c r="N112" i="2" a="1"/>
  <c r="N112" i="2" s="1"/>
  <c r="L112" i="2"/>
  <c r="F112" i="2"/>
  <c r="S145" i="2"/>
  <c r="N199" i="3" l="1" a="1"/>
  <c r="N199" i="3" s="1"/>
  <c r="F199" i="3"/>
  <c r="E95" i="5"/>
  <c r="L95" i="5" s="1"/>
  <c r="T112" i="2"/>
  <c r="O112" i="2"/>
  <c r="T199" i="3" l="1"/>
  <c r="U199" i="3" s="1"/>
  <c r="V199" i="3" s="1"/>
  <c r="O199" i="3"/>
  <c r="N95" i="5" a="1"/>
  <c r="N95" i="5" s="1"/>
  <c r="F95" i="5"/>
  <c r="C112" i="2"/>
  <c r="G112" i="2" s="1"/>
  <c r="U112" i="2"/>
  <c r="V112" i="2" s="1"/>
  <c r="S146" i="2"/>
  <c r="P199" i="3" l="1"/>
  <c r="Q199" i="3" s="1"/>
  <c r="R199" i="3" s="1" a="1"/>
  <c r="R199" i="3" s="1"/>
  <c r="E200" i="3" s="1"/>
  <c r="L200" i="3" s="1"/>
  <c r="H200" i="3" s="1"/>
  <c r="T95" i="5"/>
  <c r="O95" i="5"/>
  <c r="D113" i="2"/>
  <c r="P112" i="2"/>
  <c r="Q112" i="2" s="1"/>
  <c r="S147" i="2"/>
  <c r="N200" i="3" l="1" a="1"/>
  <c r="N200" i="3" s="1"/>
  <c r="F200" i="3"/>
  <c r="C95" i="5"/>
  <c r="G95" i="5" s="1"/>
  <c r="U95" i="5"/>
  <c r="V95" i="5" s="1"/>
  <c r="R112" i="2" a="1"/>
  <c r="R112" i="2" s="1"/>
  <c r="H112" i="2"/>
  <c r="M113" i="2" a="1"/>
  <c r="M113" i="2" s="1"/>
  <c r="K113" i="2"/>
  <c r="T200" i="3" l="1"/>
  <c r="U200" i="3" s="1"/>
  <c r="V200" i="3" s="1"/>
  <c r="O200" i="3"/>
  <c r="P95" i="5"/>
  <c r="Q95" i="5" s="1"/>
  <c r="D96" i="5"/>
  <c r="E113" i="2"/>
  <c r="S148" i="2"/>
  <c r="P200" i="3" l="1"/>
  <c r="Q200" i="3" s="1"/>
  <c r="R200" i="3" s="1" a="1"/>
  <c r="R200" i="3" s="1"/>
  <c r="E201" i="3" s="1"/>
  <c r="L201" i="3" s="1"/>
  <c r="H201" i="3" s="1"/>
  <c r="M96" i="5" a="1"/>
  <c r="M96" i="5" s="1"/>
  <c r="K96" i="5"/>
  <c r="R95" i="5" a="1"/>
  <c r="R95" i="5" s="1"/>
  <c r="H95" i="5"/>
  <c r="L113" i="2"/>
  <c r="N113" i="2" a="1"/>
  <c r="N113" i="2" s="1"/>
  <c r="F113" i="2"/>
  <c r="O113" i="2" l="1"/>
  <c r="T113" i="2"/>
  <c r="N201" i="3" a="1"/>
  <c r="N201" i="3" s="1"/>
  <c r="F201" i="3"/>
  <c r="E96" i="5"/>
  <c r="L96" i="5" s="1"/>
  <c r="U113" i="2" l="1"/>
  <c r="V113" i="2" s="1"/>
  <c r="C113" i="2"/>
  <c r="G113" i="2" s="1"/>
  <c r="T201" i="3"/>
  <c r="U201" i="3" s="1"/>
  <c r="V201" i="3" s="1"/>
  <c r="O201" i="3"/>
  <c r="P201" i="3" s="1"/>
  <c r="Q201" i="3" s="1"/>
  <c r="R201" i="3" s="1" a="1"/>
  <c r="R201" i="3" s="1"/>
  <c r="E202" i="3" s="1"/>
  <c r="L202" i="3" s="1"/>
  <c r="H202" i="3" s="1"/>
  <c r="N96" i="5" a="1"/>
  <c r="N96" i="5" s="1"/>
  <c r="F96" i="5"/>
  <c r="D114" i="2" l="1"/>
  <c r="P113" i="2"/>
  <c r="Q113" i="2" s="1"/>
  <c r="N202" i="3" a="1"/>
  <c r="N202" i="3" s="1"/>
  <c r="F202" i="3"/>
  <c r="O96" i="5"/>
  <c r="T96" i="5"/>
  <c r="H113" i="2" l="1"/>
  <c r="R113" i="2" a="1"/>
  <c r="R113" i="2" s="1"/>
  <c r="M114" i="2" a="1"/>
  <c r="M114" i="2" s="1"/>
  <c r="S114" i="2" s="1"/>
  <c r="K114" i="2"/>
  <c r="O202" i="3"/>
  <c r="T202" i="3"/>
  <c r="U202" i="3" s="1"/>
  <c r="V202" i="3" s="1"/>
  <c r="C96" i="5"/>
  <c r="G96" i="5" s="1"/>
  <c r="U96" i="5"/>
  <c r="V96" i="5" s="1"/>
  <c r="E114" i="2" l="1"/>
  <c r="P202" i="3"/>
  <c r="Q202" i="3" s="1"/>
  <c r="R202" i="3" s="1" a="1"/>
  <c r="R202" i="3" s="1"/>
  <c r="E203" i="3" s="1"/>
  <c r="L203" i="3" s="1"/>
  <c r="H203" i="3" s="1"/>
  <c r="P96" i="5"/>
  <c r="Q96" i="5" s="1"/>
  <c r="D97" i="5"/>
  <c r="N114" i="2" l="1" a="1"/>
  <c r="N114" i="2" s="1"/>
  <c r="L114" i="2"/>
  <c r="F114" i="2"/>
  <c r="N203" i="3" a="1"/>
  <c r="N203" i="3" s="1"/>
  <c r="F203" i="3"/>
  <c r="K97" i="5"/>
  <c r="M97" i="5" a="1"/>
  <c r="M97" i="5" s="1"/>
  <c r="R96" i="5" a="1"/>
  <c r="R96" i="5" s="1"/>
  <c r="H96" i="5"/>
  <c r="S135" i="2"/>
  <c r="O114" i="2" l="1"/>
  <c r="T114" i="2"/>
  <c r="T203" i="3"/>
  <c r="U203" i="3" s="1"/>
  <c r="V203" i="3" s="1"/>
  <c r="O203" i="3"/>
  <c r="E97" i="5"/>
  <c r="L97" i="5" s="1"/>
  <c r="F97" i="5"/>
  <c r="N97" i="5" l="1" a="1"/>
  <c r="N97" i="5" s="1"/>
  <c r="O97" i="5" s="1"/>
  <c r="C114" i="2"/>
  <c r="G114" i="2" s="1"/>
  <c r="D115" i="2" s="1"/>
  <c r="U114" i="2"/>
  <c r="V114" i="2" s="1"/>
  <c r="P114" i="2"/>
  <c r="Q114" i="2" s="1"/>
  <c r="P203" i="3"/>
  <c r="Q203" i="3" s="1"/>
  <c r="R203" i="3" s="1" a="1"/>
  <c r="R203" i="3" s="1"/>
  <c r="E204" i="3" s="1"/>
  <c r="L204" i="3" s="1"/>
  <c r="H204" i="3" s="1"/>
  <c r="T97" i="5" l="1"/>
  <c r="R114" i="2" a="1"/>
  <c r="R114" i="2" s="1"/>
  <c r="H114" i="2"/>
  <c r="K115" i="2"/>
  <c r="M115" i="2" a="1"/>
  <c r="M115" i="2" s="1"/>
  <c r="S115" i="2" s="1"/>
  <c r="N204" i="3" a="1"/>
  <c r="N204" i="3" s="1"/>
  <c r="F204" i="3"/>
  <c r="C97" i="5"/>
  <c r="G97" i="5" s="1"/>
  <c r="D98" i="5" s="1"/>
  <c r="U97" i="5"/>
  <c r="V97" i="5" s="1"/>
  <c r="E115" i="2" l="1"/>
  <c r="P97" i="5"/>
  <c r="Q97" i="5" s="1"/>
  <c r="N115" i="2" a="1"/>
  <c r="N115" i="2" s="1"/>
  <c r="F115" i="2"/>
  <c r="L115" i="2"/>
  <c r="T204" i="3"/>
  <c r="U204" i="3" s="1"/>
  <c r="V204" i="3" s="1"/>
  <c r="O204" i="3"/>
  <c r="H97" i="5"/>
  <c r="R97" i="5" a="1"/>
  <c r="R97" i="5" s="1"/>
  <c r="K98" i="5"/>
  <c r="M98" i="5" a="1"/>
  <c r="M98" i="5" s="1"/>
  <c r="S98" i="5" s="1"/>
  <c r="O115" i="2" l="1"/>
  <c r="T115" i="2"/>
  <c r="P204" i="3"/>
  <c r="Q204" i="3" s="1"/>
  <c r="R204" i="3" s="1" a="1"/>
  <c r="R204" i="3" s="1"/>
  <c r="E205" i="3" s="1"/>
  <c r="L205" i="3" s="1"/>
  <c r="H205" i="3" s="1"/>
  <c r="E98" i="5"/>
  <c r="L98" i="5" s="1"/>
  <c r="S136" i="2"/>
  <c r="C115" i="2" l="1"/>
  <c r="G115" i="2" s="1"/>
  <c r="D116" i="2" s="1"/>
  <c r="U115" i="2"/>
  <c r="V115" i="2" s="1"/>
  <c r="P115" i="2"/>
  <c r="Q115" i="2" s="1"/>
  <c r="N205" i="3" a="1"/>
  <c r="N205" i="3" s="1"/>
  <c r="F205" i="3"/>
  <c r="N98" i="5" a="1"/>
  <c r="N98" i="5" s="1"/>
  <c r="F98" i="5"/>
  <c r="M116" i="2" l="1" a="1"/>
  <c r="M116" i="2" s="1"/>
  <c r="S116" i="2" s="1"/>
  <c r="K116" i="2"/>
  <c r="R115" i="2" a="1"/>
  <c r="R115" i="2" s="1"/>
  <c r="H115" i="2"/>
  <c r="T205" i="3"/>
  <c r="U205" i="3" s="1"/>
  <c r="V205" i="3" s="1"/>
  <c r="O205" i="3"/>
  <c r="P205" i="3" s="1"/>
  <c r="Q205" i="3" s="1"/>
  <c r="R205" i="3" s="1" a="1"/>
  <c r="R205" i="3" s="1"/>
  <c r="E206" i="3" s="1"/>
  <c r="L206" i="3" s="1"/>
  <c r="H206" i="3" s="1"/>
  <c r="O98" i="5"/>
  <c r="T98" i="5"/>
  <c r="E116" i="2" l="1"/>
  <c r="F116" i="2"/>
  <c r="N116" i="2" a="1"/>
  <c r="N116" i="2" s="1"/>
  <c r="N206" i="3" a="1"/>
  <c r="N206" i="3" s="1"/>
  <c r="F206" i="3"/>
  <c r="C98" i="5"/>
  <c r="G98" i="5" s="1"/>
  <c r="U98" i="5"/>
  <c r="V98" i="5" s="1"/>
  <c r="T116" i="2" l="1"/>
  <c r="O116" i="2"/>
  <c r="O206" i="3"/>
  <c r="T206" i="3"/>
  <c r="U206" i="3" s="1"/>
  <c r="V206" i="3" s="1"/>
  <c r="P98" i="5"/>
  <c r="Q98" i="5" s="1"/>
  <c r="D99" i="5"/>
  <c r="C116" i="2" l="1"/>
  <c r="G116" i="2" s="1"/>
  <c r="U116" i="2"/>
  <c r="V116" i="2" s="1"/>
  <c r="P206" i="3"/>
  <c r="Q206" i="3" s="1"/>
  <c r="R206" i="3" s="1" a="1"/>
  <c r="R206" i="3" s="1"/>
  <c r="E207" i="3" s="1"/>
  <c r="L207" i="3" s="1"/>
  <c r="H207" i="3" s="1"/>
  <c r="R98" i="5" a="1"/>
  <c r="R98" i="5" s="1"/>
  <c r="H98" i="5"/>
  <c r="M99" i="5" a="1"/>
  <c r="M99" i="5" s="1"/>
  <c r="K99" i="5"/>
  <c r="P116" i="2" l="1"/>
  <c r="Q116" i="2" s="1"/>
  <c r="D117" i="2"/>
  <c r="E99" i="5"/>
  <c r="N207" i="3" a="1"/>
  <c r="N207" i="3" s="1"/>
  <c r="F207" i="3"/>
  <c r="N99" i="5" a="1"/>
  <c r="N99" i="5" s="1"/>
  <c r="K117" i="2" l="1"/>
  <c r="M117" i="2" a="1"/>
  <c r="M117" i="2" s="1"/>
  <c r="H116" i="2"/>
  <c r="R116" i="2" a="1"/>
  <c r="R116" i="2" s="1"/>
  <c r="L99" i="5"/>
  <c r="O99" i="5" s="1"/>
  <c r="F99" i="5"/>
  <c r="T207" i="3"/>
  <c r="U207" i="3" s="1"/>
  <c r="V207" i="3" s="1"/>
  <c r="O207" i="3"/>
  <c r="T99" i="5"/>
  <c r="L144" i="2"/>
  <c r="E117" i="2" l="1"/>
  <c r="L117" i="2" s="1"/>
  <c r="P207" i="3"/>
  <c r="Q207" i="3" s="1"/>
  <c r="R207" i="3" s="1" a="1"/>
  <c r="R207" i="3" s="1"/>
  <c r="E208" i="3" s="1"/>
  <c r="L208" i="3" s="1"/>
  <c r="H208" i="3" s="1"/>
  <c r="C99" i="5"/>
  <c r="G99" i="5" s="1"/>
  <c r="U99" i="5"/>
  <c r="V99" i="5" s="1"/>
  <c r="F117" i="2" l="1"/>
  <c r="N117" i="2" a="1"/>
  <c r="N117" i="2" s="1"/>
  <c r="N208" i="3" a="1"/>
  <c r="N208" i="3" s="1"/>
  <c r="F208" i="3"/>
  <c r="P99" i="5"/>
  <c r="Q99" i="5" s="1"/>
  <c r="D100" i="5"/>
  <c r="O117" i="2" l="1"/>
  <c r="T117" i="2"/>
  <c r="T208" i="3"/>
  <c r="U208" i="3" s="1"/>
  <c r="V208" i="3" s="1"/>
  <c r="O208" i="3"/>
  <c r="M100" i="5" a="1"/>
  <c r="M100" i="5" s="1"/>
  <c r="K100" i="5"/>
  <c r="H99" i="5"/>
  <c r="R99" i="5" a="1"/>
  <c r="R99" i="5" s="1"/>
  <c r="C117" i="2" l="1"/>
  <c r="G117" i="2" s="1"/>
  <c r="U117" i="2"/>
  <c r="V117" i="2" s="1"/>
  <c r="P208" i="3"/>
  <c r="Q208" i="3" s="1"/>
  <c r="R208" i="3" s="1" a="1"/>
  <c r="R208" i="3" s="1"/>
  <c r="E209" i="3" s="1"/>
  <c r="L209" i="3" s="1"/>
  <c r="H209" i="3" s="1"/>
  <c r="E100" i="5"/>
  <c r="L100" i="5" s="1"/>
  <c r="D118" i="2" l="1"/>
  <c r="P117" i="2"/>
  <c r="Q117" i="2" s="1"/>
  <c r="N209" i="3" a="1"/>
  <c r="N209" i="3" s="1"/>
  <c r="F209" i="3"/>
  <c r="N100" i="5" a="1"/>
  <c r="N100" i="5" s="1"/>
  <c r="F100" i="5"/>
  <c r="S152" i="2"/>
  <c r="H117" i="2" l="1"/>
  <c r="R117" i="2" a="1"/>
  <c r="R117" i="2" s="1"/>
  <c r="K118" i="2"/>
  <c r="M118" i="2" a="1"/>
  <c r="M118" i="2" s="1"/>
  <c r="T209" i="3"/>
  <c r="U209" i="3" s="1"/>
  <c r="V209" i="3" s="1"/>
  <c r="O209" i="3"/>
  <c r="O100" i="5"/>
  <c r="T100" i="5"/>
  <c r="E118" i="2" l="1"/>
  <c r="L118" i="2" s="1"/>
  <c r="N118" i="2" a="1"/>
  <c r="N118" i="2" s="1"/>
  <c r="T118" i="2" s="1"/>
  <c r="U118" i="2" s="1"/>
  <c r="V118" i="2" s="1"/>
  <c r="F118" i="2"/>
  <c r="P209" i="3"/>
  <c r="Q209" i="3" s="1"/>
  <c r="R209" i="3" s="1" a="1"/>
  <c r="R209" i="3" s="1"/>
  <c r="E210" i="3" s="1"/>
  <c r="L210" i="3" s="1"/>
  <c r="H210" i="3" s="1"/>
  <c r="C100" i="5"/>
  <c r="G100" i="5" s="1"/>
  <c r="U100" i="5"/>
  <c r="V100" i="5" s="1"/>
  <c r="S153" i="2"/>
  <c r="C118" i="2" l="1"/>
  <c r="G118" i="2" s="1"/>
  <c r="O118" i="2"/>
  <c r="P118" i="2" s="1"/>
  <c r="Q118" i="2" s="1"/>
  <c r="D119" i="2"/>
  <c r="N210" i="3" a="1"/>
  <c r="N210" i="3" s="1"/>
  <c r="F210" i="3"/>
  <c r="P100" i="5"/>
  <c r="Q100" i="5" s="1"/>
  <c r="D101" i="5"/>
  <c r="R118" i="2" l="1" a="1"/>
  <c r="R118" i="2" s="1"/>
  <c r="H118" i="2"/>
  <c r="K119" i="2"/>
  <c r="M119" i="2" a="1"/>
  <c r="M119" i="2" s="1"/>
  <c r="T210" i="3"/>
  <c r="U210" i="3" s="1"/>
  <c r="V210" i="3" s="1"/>
  <c r="O210" i="3"/>
  <c r="K101" i="5"/>
  <c r="M101" i="5" a="1"/>
  <c r="M101" i="5" s="1"/>
  <c r="H100" i="5"/>
  <c r="R100" i="5" a="1"/>
  <c r="R100" i="5" s="1"/>
  <c r="S154" i="2"/>
  <c r="E119" i="2" l="1"/>
  <c r="L119" i="2" s="1"/>
  <c r="P210" i="3"/>
  <c r="Q210" i="3" s="1"/>
  <c r="R210" i="3" s="1" a="1"/>
  <c r="R210" i="3" s="1"/>
  <c r="E211" i="3" s="1"/>
  <c r="L211" i="3" s="1"/>
  <c r="H211" i="3" s="1"/>
  <c r="E101" i="5"/>
  <c r="L101" i="5" s="1"/>
  <c r="N119" i="2" l="1" a="1"/>
  <c r="N119" i="2" s="1"/>
  <c r="F119" i="2"/>
  <c r="F211" i="3"/>
  <c r="N211" i="3" a="1"/>
  <c r="N211" i="3" s="1"/>
  <c r="N101" i="5" a="1"/>
  <c r="N101" i="5" s="1"/>
  <c r="F101" i="5"/>
  <c r="S155" i="2"/>
  <c r="T119" i="2" l="1"/>
  <c r="O119" i="2"/>
  <c r="T211" i="3"/>
  <c r="U211" i="3" s="1"/>
  <c r="V211" i="3" s="1"/>
  <c r="O211" i="3"/>
  <c r="P211" i="3" s="1"/>
  <c r="Q211" i="3" s="1"/>
  <c r="R211" i="3" s="1" a="1"/>
  <c r="R211" i="3" s="1"/>
  <c r="E212" i="3" s="1"/>
  <c r="L212" i="3" s="1"/>
  <c r="H212" i="3" s="1"/>
  <c r="O101" i="5"/>
  <c r="T101" i="5"/>
  <c r="C119" i="2" l="1"/>
  <c r="G119" i="2" s="1"/>
  <c r="U119" i="2"/>
  <c r="V119" i="2" s="1"/>
  <c r="N212" i="3" a="1"/>
  <c r="N212" i="3" s="1"/>
  <c r="F212" i="3"/>
  <c r="C101" i="5"/>
  <c r="G101" i="5" s="1"/>
  <c r="U101" i="5"/>
  <c r="V101" i="5" s="1"/>
  <c r="P119" i="2" l="1"/>
  <c r="Q119" i="2" s="1"/>
  <c r="D120" i="2"/>
  <c r="O212" i="3"/>
  <c r="T212" i="3"/>
  <c r="U212" i="3" s="1"/>
  <c r="V212" i="3" s="1"/>
  <c r="P101" i="5"/>
  <c r="Q101" i="5" s="1"/>
  <c r="D102" i="5"/>
  <c r="M120" i="2" l="1" a="1"/>
  <c r="M120" i="2" s="1"/>
  <c r="K120" i="2"/>
  <c r="H119" i="2"/>
  <c r="R119" i="2" a="1"/>
  <c r="R119" i="2" s="1"/>
  <c r="P212" i="3"/>
  <c r="Q212" i="3" s="1"/>
  <c r="R212" i="3" s="1" a="1"/>
  <c r="R212" i="3" s="1"/>
  <c r="E213" i="3" s="1"/>
  <c r="L213" i="3" s="1"/>
  <c r="H213" i="3" s="1"/>
  <c r="M102" i="5" a="1"/>
  <c r="M102" i="5" s="1"/>
  <c r="K102" i="5"/>
  <c r="H101" i="5"/>
  <c r="R101" i="5" a="1"/>
  <c r="R101" i="5" s="1"/>
  <c r="E120" i="2" l="1"/>
  <c r="L120" i="2" s="1"/>
  <c r="F213" i="3"/>
  <c r="N213" i="3" a="1"/>
  <c r="N213" i="3" s="1"/>
  <c r="E102" i="5"/>
  <c r="L102" i="5" s="1"/>
  <c r="N120" i="2" l="1" a="1"/>
  <c r="N120" i="2" s="1"/>
  <c r="F120" i="2"/>
  <c r="T213" i="3"/>
  <c r="U213" i="3" s="1"/>
  <c r="V213" i="3" s="1"/>
  <c r="O213" i="3"/>
  <c r="P213" i="3" s="1"/>
  <c r="Q213" i="3" s="1"/>
  <c r="R213" i="3" s="1" a="1"/>
  <c r="R213" i="3" s="1"/>
  <c r="E214" i="3" s="1"/>
  <c r="L214" i="3" s="1"/>
  <c r="H214" i="3" s="1"/>
  <c r="N102" i="5" a="1"/>
  <c r="N102" i="5" s="1"/>
  <c r="F102" i="5"/>
  <c r="T120" i="2" l="1"/>
  <c r="O120" i="2"/>
  <c r="F214" i="3"/>
  <c r="N214" i="3" a="1"/>
  <c r="N214" i="3" s="1"/>
  <c r="T102" i="5"/>
  <c r="O102" i="5"/>
  <c r="U120" i="2" l="1"/>
  <c r="V120" i="2" s="1"/>
  <c r="C120" i="2"/>
  <c r="G120" i="2" s="1"/>
  <c r="O214" i="3"/>
  <c r="T214" i="3"/>
  <c r="U214" i="3" s="1"/>
  <c r="V214" i="3" s="1"/>
  <c r="C102" i="5"/>
  <c r="G102" i="5" s="1"/>
  <c r="U102" i="5"/>
  <c r="V102" i="5" s="1"/>
  <c r="D121" i="2" l="1"/>
  <c r="P120" i="2"/>
  <c r="Q120" i="2" s="1"/>
  <c r="P214" i="3"/>
  <c r="Q214" i="3" s="1"/>
  <c r="R214" i="3" s="1" a="1"/>
  <c r="R214" i="3" s="1"/>
  <c r="E215" i="3" s="1"/>
  <c r="L215" i="3" s="1"/>
  <c r="H215" i="3" s="1"/>
  <c r="P102" i="5"/>
  <c r="Q102" i="5" s="1"/>
  <c r="D103" i="5"/>
  <c r="R120" i="2" l="1" a="1"/>
  <c r="R120" i="2" s="1"/>
  <c r="H120" i="2"/>
  <c r="K121" i="2"/>
  <c r="M121" i="2" a="1"/>
  <c r="M121" i="2" s="1"/>
  <c r="N215" i="3" a="1"/>
  <c r="N215" i="3" s="1"/>
  <c r="F215" i="3"/>
  <c r="M103" i="5" a="1"/>
  <c r="M103" i="5" s="1"/>
  <c r="K103" i="5"/>
  <c r="R102" i="5" a="1"/>
  <c r="R102" i="5" s="1"/>
  <c r="H102" i="5"/>
  <c r="E121" i="2" l="1"/>
  <c r="F121" i="2" s="1"/>
  <c r="T121" i="2"/>
  <c r="T215" i="3"/>
  <c r="U215" i="3" s="1"/>
  <c r="V215" i="3" s="1"/>
  <c r="O215" i="3"/>
  <c r="P215" i="3" s="1"/>
  <c r="Q215" i="3" s="1"/>
  <c r="R215" i="3" s="1" a="1"/>
  <c r="R215" i="3" s="1"/>
  <c r="E216" i="3" s="1"/>
  <c r="L216" i="3" s="1"/>
  <c r="H216" i="3" s="1"/>
  <c r="E103" i="5"/>
  <c r="L103" i="5" s="1"/>
  <c r="N121" i="2" l="1" a="1"/>
  <c r="N121" i="2" s="1"/>
  <c r="L121" i="2"/>
  <c r="C121" i="2"/>
  <c r="G121" i="2" s="1"/>
  <c r="D122" i="2" s="1"/>
  <c r="U121" i="2"/>
  <c r="V121" i="2" s="1"/>
  <c r="N216" i="3" a="1"/>
  <c r="N216" i="3" s="1"/>
  <c r="F216" i="3"/>
  <c r="N103" i="5" a="1"/>
  <c r="N103" i="5" s="1"/>
  <c r="F103" i="5"/>
  <c r="O121" i="2" l="1"/>
  <c r="P121" i="2"/>
  <c r="Q121" i="2" s="1"/>
  <c r="H121" i="2"/>
  <c r="R121" i="2" a="1"/>
  <c r="R121" i="2" s="1"/>
  <c r="E122" i="2" s="1"/>
  <c r="F122" i="2" s="1"/>
  <c r="K122" i="2"/>
  <c r="M122" i="2" a="1"/>
  <c r="M122" i="2" s="1"/>
  <c r="O216" i="3"/>
  <c r="T216" i="3"/>
  <c r="U216" i="3" s="1"/>
  <c r="V216" i="3" s="1"/>
  <c r="T103" i="5"/>
  <c r="O103" i="5"/>
  <c r="L122" i="2" l="1"/>
  <c r="N122" i="2" a="1"/>
  <c r="N122" i="2" s="1"/>
  <c r="P216" i="3"/>
  <c r="Q216" i="3" s="1"/>
  <c r="R216" i="3" s="1" a="1"/>
  <c r="R216" i="3" s="1"/>
  <c r="E217" i="3" s="1"/>
  <c r="L217" i="3" s="1"/>
  <c r="H217" i="3" s="1"/>
  <c r="C103" i="5"/>
  <c r="G103" i="5" s="1"/>
  <c r="U103" i="5"/>
  <c r="V103" i="5" s="1"/>
  <c r="S142" i="2"/>
  <c r="O122" i="2" l="1"/>
  <c r="T122" i="2"/>
  <c r="F217" i="3"/>
  <c r="N217" i="3" a="1"/>
  <c r="N217" i="3" s="1"/>
  <c r="P103" i="5"/>
  <c r="Q103" i="5" s="1"/>
  <c r="D104" i="5"/>
  <c r="C122" i="2" l="1"/>
  <c r="G122" i="2" s="1"/>
  <c r="U122" i="2"/>
  <c r="V122" i="2" s="1"/>
  <c r="T217" i="3"/>
  <c r="U217" i="3" s="1"/>
  <c r="V217" i="3" s="1"/>
  <c r="O217" i="3"/>
  <c r="P217" i="3" s="1"/>
  <c r="Q217" i="3" s="1"/>
  <c r="R217" i="3" s="1" a="1"/>
  <c r="R217" i="3" s="1"/>
  <c r="E218" i="3" s="1"/>
  <c r="L218" i="3" s="1"/>
  <c r="H218" i="3" s="1"/>
  <c r="H103" i="5"/>
  <c r="R103" i="5" a="1"/>
  <c r="R103" i="5" s="1"/>
  <c r="M104" i="5" a="1"/>
  <c r="M104" i="5" s="1"/>
  <c r="K104" i="5"/>
  <c r="D123" i="2" l="1"/>
  <c r="P122" i="2"/>
  <c r="Q122" i="2" s="1"/>
  <c r="F218" i="3"/>
  <c r="N218" i="3" a="1"/>
  <c r="N218" i="3" s="1"/>
  <c r="E104" i="5"/>
  <c r="L104" i="5" s="1"/>
  <c r="L151" i="2"/>
  <c r="M123" i="2" l="1" a="1"/>
  <c r="M123" i="2" s="1"/>
  <c r="S123" i="2" s="1"/>
  <c r="K123" i="2"/>
  <c r="R122" i="2" a="1"/>
  <c r="R122" i="2" s="1"/>
  <c r="H122" i="2"/>
  <c r="O218" i="3"/>
  <c r="T218" i="3"/>
  <c r="U218" i="3" s="1"/>
  <c r="V218" i="3" s="1"/>
  <c r="N104" i="5" a="1"/>
  <c r="N104" i="5" s="1"/>
  <c r="F104" i="5"/>
  <c r="E123" i="2" l="1"/>
  <c r="N123" i="2" s="1" a="1"/>
  <c r="N123" i="2" s="1"/>
  <c r="T123" i="2" s="1"/>
  <c r="F123" i="2"/>
  <c r="P218" i="3"/>
  <c r="Q218" i="3" s="1"/>
  <c r="R218" i="3" s="1" a="1"/>
  <c r="R218" i="3" s="1"/>
  <c r="E219" i="3" s="1"/>
  <c r="L219" i="3" s="1"/>
  <c r="H219" i="3" s="1"/>
  <c r="O104" i="5"/>
  <c r="T104" i="5"/>
  <c r="O123" i="2" l="1"/>
  <c r="C123" i="2"/>
  <c r="G123" i="2" s="1"/>
  <c r="U123" i="2"/>
  <c r="V123" i="2" s="1"/>
  <c r="F219" i="3"/>
  <c r="N219" i="3" a="1"/>
  <c r="N219" i="3" s="1"/>
  <c r="C104" i="5"/>
  <c r="G104" i="5" s="1"/>
  <c r="D105" i="5" s="1"/>
  <c r="U104" i="5"/>
  <c r="V104" i="5" s="1"/>
  <c r="P123" i="2" l="1"/>
  <c r="Q123" i="2" s="1"/>
  <c r="D124" i="2"/>
  <c r="T219" i="3"/>
  <c r="U219" i="3" s="1"/>
  <c r="V219" i="3" s="1"/>
  <c r="O219" i="3"/>
  <c r="P219" i="3" s="1"/>
  <c r="Q219" i="3" s="1"/>
  <c r="R219" i="3" s="1" a="1"/>
  <c r="R219" i="3" s="1"/>
  <c r="E220" i="3" s="1"/>
  <c r="L220" i="3" s="1"/>
  <c r="H220" i="3" s="1"/>
  <c r="K105" i="5"/>
  <c r="M105" i="5" a="1"/>
  <c r="M105" i="5" s="1"/>
  <c r="S105" i="5" s="1"/>
  <c r="P104" i="5"/>
  <c r="Q104" i="5" s="1"/>
  <c r="S143" i="2"/>
  <c r="K124" i="2" l="1"/>
  <c r="M124" i="2" a="1"/>
  <c r="M124" i="2" s="1"/>
  <c r="H123" i="2"/>
  <c r="R123" i="2" a="1"/>
  <c r="R123" i="2" s="1"/>
  <c r="N220" i="3" a="1"/>
  <c r="N220" i="3" s="1"/>
  <c r="F220" i="3"/>
  <c r="H104" i="5"/>
  <c r="R104" i="5" a="1"/>
  <c r="R104" i="5" s="1"/>
  <c r="S159" i="2"/>
  <c r="E124" i="2" l="1"/>
  <c r="L124" i="2" s="1"/>
  <c r="O220" i="3"/>
  <c r="T220" i="3"/>
  <c r="U220" i="3" s="1"/>
  <c r="V220" i="3" s="1"/>
  <c r="E105" i="5"/>
  <c r="L105" i="5" s="1"/>
  <c r="S160" i="2"/>
  <c r="N124" i="2" l="1" a="1"/>
  <c r="N124" i="2" s="1"/>
  <c r="F124" i="2"/>
  <c r="P220" i="3"/>
  <c r="Q220" i="3" s="1"/>
  <c r="R220" i="3" s="1" a="1"/>
  <c r="R220" i="3" s="1"/>
  <c r="E221" i="3" s="1"/>
  <c r="L221" i="3" s="1"/>
  <c r="H221" i="3" s="1"/>
  <c r="N105" i="5" a="1"/>
  <c r="N105" i="5" s="1"/>
  <c r="F105" i="5"/>
  <c r="S161" i="2"/>
  <c r="T124" i="2" l="1"/>
  <c r="O124" i="2"/>
  <c r="F221" i="3"/>
  <c r="N221" i="3" a="1"/>
  <c r="N221" i="3" s="1"/>
  <c r="O105" i="5"/>
  <c r="T105" i="5"/>
  <c r="S162" i="2"/>
  <c r="U124" i="2" l="1"/>
  <c r="V124" i="2" s="1"/>
  <c r="C124" i="2"/>
  <c r="G124" i="2" s="1"/>
  <c r="T221" i="3"/>
  <c r="U221" i="3" s="1"/>
  <c r="V221" i="3" s="1"/>
  <c r="O221" i="3"/>
  <c r="P221" i="3" s="1"/>
  <c r="Q221" i="3" s="1"/>
  <c r="R221" i="3" s="1" a="1"/>
  <c r="R221" i="3" s="1"/>
  <c r="E222" i="3" s="1"/>
  <c r="L222" i="3" s="1"/>
  <c r="H222" i="3" s="1"/>
  <c r="C105" i="5"/>
  <c r="G105" i="5" s="1"/>
  <c r="U105" i="5"/>
  <c r="V105" i="5" s="1"/>
  <c r="D125" i="2" l="1"/>
  <c r="P124" i="2"/>
  <c r="Q124" i="2" s="1"/>
  <c r="F222" i="3"/>
  <c r="N222" i="3" a="1"/>
  <c r="N222" i="3" s="1"/>
  <c r="P105" i="5"/>
  <c r="Q105" i="5" s="1"/>
  <c r="D106" i="5"/>
  <c r="H124" i="2" l="1"/>
  <c r="R124" i="2" a="1"/>
  <c r="R124" i="2" s="1"/>
  <c r="M125" i="2" a="1"/>
  <c r="M125" i="2" s="1"/>
  <c r="K125" i="2"/>
  <c r="O222" i="3"/>
  <c r="T222" i="3"/>
  <c r="U222" i="3" s="1"/>
  <c r="V222" i="3" s="1"/>
  <c r="K106" i="5"/>
  <c r="M106" i="5" a="1"/>
  <c r="M106" i="5" s="1"/>
  <c r="R105" i="5" a="1"/>
  <c r="R105" i="5" s="1"/>
  <c r="H105" i="5"/>
  <c r="E125" i="2" l="1"/>
  <c r="L125" i="2" s="1"/>
  <c r="P222" i="3"/>
  <c r="Q222" i="3" s="1"/>
  <c r="R222" i="3" s="1" a="1"/>
  <c r="R222" i="3" s="1"/>
  <c r="E223" i="3" s="1"/>
  <c r="L223" i="3" s="1"/>
  <c r="H223" i="3" s="1"/>
  <c r="E106" i="5"/>
  <c r="L106" i="5" s="1"/>
  <c r="N125" i="2" l="1" a="1"/>
  <c r="N125" i="2" s="1"/>
  <c r="F125" i="2"/>
  <c r="F223" i="3"/>
  <c r="N223" i="3" a="1"/>
  <c r="N223" i="3" s="1"/>
  <c r="N106" i="5" a="1"/>
  <c r="N106" i="5" s="1"/>
  <c r="F106" i="5"/>
  <c r="T125" i="2" l="1"/>
  <c r="O125" i="2"/>
  <c r="T223" i="3"/>
  <c r="U223" i="3" s="1"/>
  <c r="V223" i="3" s="1"/>
  <c r="O223" i="3"/>
  <c r="T106" i="5"/>
  <c r="O106" i="5"/>
  <c r="C125" i="2" l="1"/>
  <c r="G125" i="2" s="1"/>
  <c r="U125" i="2"/>
  <c r="V125" i="2" s="1"/>
  <c r="P223" i="3"/>
  <c r="Q223" i="3" s="1"/>
  <c r="R223" i="3" s="1" a="1"/>
  <c r="R223" i="3" s="1"/>
  <c r="E224" i="3" s="1"/>
  <c r="L224" i="3" s="1"/>
  <c r="H224" i="3" s="1"/>
  <c r="C106" i="5"/>
  <c r="G106" i="5" s="1"/>
  <c r="D107" i="5" s="1"/>
  <c r="U106" i="5"/>
  <c r="V106" i="5" s="1"/>
  <c r="S129" i="2"/>
  <c r="P125" i="2" l="1"/>
  <c r="Q125" i="2" s="1"/>
  <c r="D126" i="2"/>
  <c r="N224" i="3" a="1"/>
  <c r="N224" i="3" s="1"/>
  <c r="F224" i="3"/>
  <c r="K107" i="5"/>
  <c r="M107" i="5" a="1"/>
  <c r="M107" i="5" s="1"/>
  <c r="P106" i="5"/>
  <c r="Q106" i="5" s="1"/>
  <c r="K126" i="2" l="1"/>
  <c r="M126" i="2" a="1"/>
  <c r="M126" i="2" s="1"/>
  <c r="R125" i="2" a="1"/>
  <c r="R125" i="2" s="1"/>
  <c r="H125" i="2"/>
  <c r="T224" i="3"/>
  <c r="U224" i="3" s="1"/>
  <c r="V224" i="3" s="1"/>
  <c r="O224" i="3"/>
  <c r="H106" i="5"/>
  <c r="R106" i="5" a="1"/>
  <c r="R106" i="5" s="1"/>
  <c r="E126" i="2" l="1"/>
  <c r="L126" i="2" s="1"/>
  <c r="N126" i="2" a="1"/>
  <c r="N126" i="2" s="1"/>
  <c r="T126" i="2" s="1"/>
  <c r="P224" i="3"/>
  <c r="Q224" i="3" s="1"/>
  <c r="R224" i="3" s="1" a="1"/>
  <c r="R224" i="3" s="1"/>
  <c r="E225" i="3" s="1"/>
  <c r="L225" i="3" s="1"/>
  <c r="H225" i="3" s="1"/>
  <c r="E107" i="5"/>
  <c r="L107" i="5" s="1"/>
  <c r="F126" i="2" l="1"/>
  <c r="U126" i="2"/>
  <c r="V126" i="2" s="1"/>
  <c r="C126" i="2"/>
  <c r="G126" i="2" s="1"/>
  <c r="O126" i="2"/>
  <c r="F225" i="3"/>
  <c r="N225" i="3" a="1"/>
  <c r="N225" i="3" s="1"/>
  <c r="N107" i="5" a="1"/>
  <c r="N107" i="5" s="1"/>
  <c r="F107" i="5"/>
  <c r="P126" i="2" l="1"/>
  <c r="Q126" i="2" s="1"/>
  <c r="D127" i="2"/>
  <c r="T225" i="3"/>
  <c r="U225" i="3" s="1"/>
  <c r="V225" i="3" s="1"/>
  <c r="O225" i="3"/>
  <c r="P225" i="3" s="1"/>
  <c r="Q225" i="3" s="1"/>
  <c r="R225" i="3" s="1" a="1"/>
  <c r="R225" i="3" s="1"/>
  <c r="E226" i="3" s="1"/>
  <c r="L226" i="3" s="1"/>
  <c r="H226" i="3" s="1"/>
  <c r="T107" i="5"/>
  <c r="O107" i="5"/>
  <c r="K127" i="2" l="1"/>
  <c r="M127" i="2" a="1"/>
  <c r="M127" i="2" s="1"/>
  <c r="H126" i="2"/>
  <c r="R126" i="2" a="1"/>
  <c r="R126" i="2" s="1"/>
  <c r="F226" i="3"/>
  <c r="N226" i="3" a="1"/>
  <c r="N226" i="3" s="1"/>
  <c r="C107" i="5"/>
  <c r="G107" i="5" s="1"/>
  <c r="D108" i="5" s="1"/>
  <c r="U107" i="5"/>
  <c r="V107" i="5" s="1"/>
  <c r="E127" i="2" l="1"/>
  <c r="L127" i="2" s="1"/>
  <c r="O226" i="3"/>
  <c r="T226" i="3"/>
  <c r="U226" i="3" s="1"/>
  <c r="V226" i="3" s="1"/>
  <c r="M108" i="5" a="1"/>
  <c r="M108" i="5" s="1"/>
  <c r="K108" i="5"/>
  <c r="P107" i="5"/>
  <c r="Q107" i="5" s="1"/>
  <c r="N127" i="2" l="1" a="1"/>
  <c r="N127" i="2" s="1"/>
  <c r="F127" i="2"/>
  <c r="P226" i="3"/>
  <c r="Q226" i="3" s="1"/>
  <c r="R226" i="3" s="1" a="1"/>
  <c r="R226" i="3" s="1"/>
  <c r="E227" i="3" s="1"/>
  <c r="L227" i="3" s="1"/>
  <c r="H227" i="3" s="1"/>
  <c r="H107" i="5"/>
  <c r="R107" i="5" a="1"/>
  <c r="R107" i="5" s="1"/>
  <c r="T127" i="2" l="1"/>
  <c r="O127" i="2"/>
  <c r="N227" i="3" a="1"/>
  <c r="N227" i="3" s="1"/>
  <c r="F227" i="3"/>
  <c r="E108" i="5"/>
  <c r="L108" i="5" s="1"/>
  <c r="C127" i="2" l="1"/>
  <c r="G127" i="2" s="1"/>
  <c r="U127" i="2"/>
  <c r="V127" i="2" s="1"/>
  <c r="T227" i="3"/>
  <c r="U227" i="3" s="1"/>
  <c r="V227" i="3" s="1"/>
  <c r="O227" i="3"/>
  <c r="P227" i="3" s="1"/>
  <c r="Q227" i="3" s="1"/>
  <c r="R227" i="3" s="1" a="1"/>
  <c r="R227" i="3" s="1"/>
  <c r="E228" i="3" s="1"/>
  <c r="L228" i="3" s="1"/>
  <c r="H228" i="3" s="1"/>
  <c r="N108" i="5" a="1"/>
  <c r="N108" i="5" s="1"/>
  <c r="F108" i="5"/>
  <c r="D128" i="2" l="1"/>
  <c r="P127" i="2"/>
  <c r="Q127" i="2" s="1"/>
  <c r="F228" i="3"/>
  <c r="N228" i="3" a="1"/>
  <c r="N228" i="3" s="1"/>
  <c r="T108" i="5"/>
  <c r="O108" i="5"/>
  <c r="H127" i="2" l="1"/>
  <c r="R127" i="2" a="1"/>
  <c r="R127" i="2" s="1"/>
  <c r="E128" i="2" s="1"/>
  <c r="L128" i="2" s="1"/>
  <c r="K128" i="2"/>
  <c r="M128" i="2" a="1"/>
  <c r="M128" i="2" s="1"/>
  <c r="O228" i="3"/>
  <c r="P228" i="3" s="1"/>
  <c r="Q228" i="3" s="1"/>
  <c r="R228" i="3" s="1" a="1"/>
  <c r="R228" i="3" s="1"/>
  <c r="E229" i="3" s="1"/>
  <c r="L229" i="3" s="1"/>
  <c r="H229" i="3" s="1"/>
  <c r="T228" i="3"/>
  <c r="U228" i="3" s="1"/>
  <c r="V228" i="3" s="1"/>
  <c r="C108" i="5"/>
  <c r="G108" i="5" s="1"/>
  <c r="U108" i="5"/>
  <c r="V108" i="5" s="1"/>
  <c r="L158" i="2"/>
  <c r="N128" i="2" l="1" a="1"/>
  <c r="N128" i="2" s="1"/>
  <c r="F128" i="2"/>
  <c r="N229" i="3" a="1"/>
  <c r="N229" i="3" s="1"/>
  <c r="F229" i="3"/>
  <c r="D109" i="5"/>
  <c r="P108" i="5"/>
  <c r="Q108" i="5" s="1"/>
  <c r="O128" i="2" l="1"/>
  <c r="T128" i="2"/>
  <c r="O229" i="3"/>
  <c r="P229" i="3" s="1"/>
  <c r="Q229" i="3" s="1"/>
  <c r="R229" i="3" s="1" a="1"/>
  <c r="R229" i="3" s="1"/>
  <c r="E230" i="3" s="1"/>
  <c r="L230" i="3" s="1"/>
  <c r="H230" i="3" s="1"/>
  <c r="T229" i="3"/>
  <c r="U229" i="3" s="1"/>
  <c r="V229" i="3" s="1"/>
  <c r="H108" i="5"/>
  <c r="R108" i="5" a="1"/>
  <c r="R108" i="5" s="1"/>
  <c r="M109" i="5" a="1"/>
  <c r="M109" i="5" s="1"/>
  <c r="K109" i="5"/>
  <c r="C128" i="2" l="1"/>
  <c r="G128" i="2" s="1"/>
  <c r="D129" i="2" s="1"/>
  <c r="U128" i="2"/>
  <c r="V128" i="2" s="1"/>
  <c r="F230" i="3"/>
  <c r="N230" i="3" a="1"/>
  <c r="N230" i="3" s="1"/>
  <c r="E109" i="5"/>
  <c r="L109" i="5" s="1"/>
  <c r="K129" i="2" l="1"/>
  <c r="M129" i="2" a="1"/>
  <c r="M129" i="2" s="1"/>
  <c r="P128" i="2"/>
  <c r="Q128" i="2" s="1"/>
  <c r="O230" i="3"/>
  <c r="T230" i="3"/>
  <c r="U230" i="3" s="1"/>
  <c r="V230" i="3" s="1"/>
  <c r="N109" i="5" a="1"/>
  <c r="N109" i="5" s="1"/>
  <c r="F109" i="5"/>
  <c r="H128" i="2" l="1"/>
  <c r="R128" i="2" a="1"/>
  <c r="R128" i="2" s="1"/>
  <c r="P230" i="3"/>
  <c r="Q230" i="3" s="1"/>
  <c r="R230" i="3" s="1" a="1"/>
  <c r="R230" i="3" s="1"/>
  <c r="E231" i="3" s="1"/>
  <c r="L231" i="3" s="1"/>
  <c r="H231" i="3" s="1"/>
  <c r="O109" i="5"/>
  <c r="T109" i="5"/>
  <c r="E129" i="2" l="1"/>
  <c r="N231" i="3" a="1"/>
  <c r="N231" i="3" s="1"/>
  <c r="F231" i="3"/>
  <c r="C109" i="5"/>
  <c r="G109" i="5" s="1"/>
  <c r="U109" i="5"/>
  <c r="V109" i="5" s="1"/>
  <c r="S166" i="2"/>
  <c r="L129" i="2" l="1"/>
  <c r="N129" i="2" a="1"/>
  <c r="N129" i="2" s="1"/>
  <c r="F129" i="2"/>
  <c r="T231" i="3"/>
  <c r="U231" i="3" s="1"/>
  <c r="V231" i="3" s="1"/>
  <c r="O231" i="3"/>
  <c r="P109" i="5"/>
  <c r="Q109" i="5" s="1"/>
  <c r="D110" i="5"/>
  <c r="S167" i="2"/>
  <c r="O129" i="2" l="1"/>
  <c r="T129" i="2"/>
  <c r="P231" i="3"/>
  <c r="Q231" i="3" s="1"/>
  <c r="R231" i="3" s="1" a="1"/>
  <c r="R231" i="3" s="1"/>
  <c r="E232" i="3" s="1"/>
  <c r="L232" i="3" s="1"/>
  <c r="H232" i="3" s="1"/>
  <c r="R109" i="5" a="1"/>
  <c r="R109" i="5" s="1"/>
  <c r="H109" i="5"/>
  <c r="K110" i="5"/>
  <c r="M110" i="5" a="1"/>
  <c r="M110" i="5" s="1"/>
  <c r="S168" i="2"/>
  <c r="C129" i="2" l="1"/>
  <c r="G129" i="2" s="1"/>
  <c r="U129" i="2"/>
  <c r="V129" i="2" s="1"/>
  <c r="N232" i="3" a="1"/>
  <c r="N232" i="3" s="1"/>
  <c r="F232" i="3"/>
  <c r="E110" i="5"/>
  <c r="L110" i="5" s="1"/>
  <c r="D130" i="2" l="1"/>
  <c r="P129" i="2"/>
  <c r="Q129" i="2" s="1"/>
  <c r="T232" i="3"/>
  <c r="U232" i="3" s="1"/>
  <c r="V232" i="3" s="1"/>
  <c r="O232" i="3"/>
  <c r="N110" i="5" a="1"/>
  <c r="N110" i="5" s="1"/>
  <c r="F110" i="5"/>
  <c r="S169" i="2"/>
  <c r="M130" i="2" l="1" a="1"/>
  <c r="M130" i="2" s="1"/>
  <c r="S130" i="2" s="1"/>
  <c r="K130" i="2"/>
  <c r="R129" i="2" a="1"/>
  <c r="R129" i="2" s="1"/>
  <c r="H129" i="2"/>
  <c r="P232" i="3"/>
  <c r="Q232" i="3" s="1"/>
  <c r="R232" i="3" s="1" a="1"/>
  <c r="R232" i="3" s="1"/>
  <c r="E233" i="3" s="1"/>
  <c r="L233" i="3" s="1"/>
  <c r="H233" i="3" s="1"/>
  <c r="O110" i="5"/>
  <c r="T110" i="5"/>
  <c r="S149" i="2"/>
  <c r="E130" i="2" l="1"/>
  <c r="F130" i="2" s="1"/>
  <c r="F233" i="3"/>
  <c r="N233" i="3" a="1"/>
  <c r="N233" i="3" s="1"/>
  <c r="C110" i="5"/>
  <c r="G110" i="5" s="1"/>
  <c r="U110" i="5"/>
  <c r="V110" i="5" s="1"/>
  <c r="N130" i="2" l="1" a="1"/>
  <c r="N130" i="2" s="1"/>
  <c r="T130" i="2"/>
  <c r="O130" i="2"/>
  <c r="T233" i="3"/>
  <c r="U233" i="3" s="1"/>
  <c r="V233" i="3" s="1"/>
  <c r="O233" i="3"/>
  <c r="P233" i="3" s="1"/>
  <c r="Q233" i="3" s="1"/>
  <c r="R233" i="3" s="1" a="1"/>
  <c r="R233" i="3" s="1"/>
  <c r="E234" i="3" s="1"/>
  <c r="L234" i="3" s="1"/>
  <c r="H234" i="3" s="1"/>
  <c r="P110" i="5"/>
  <c r="Q110" i="5" s="1"/>
  <c r="D111" i="5"/>
  <c r="C130" i="2" l="1"/>
  <c r="G130" i="2" s="1"/>
  <c r="U130" i="2"/>
  <c r="V130" i="2" s="1"/>
  <c r="F234" i="3"/>
  <c r="N234" i="3" a="1"/>
  <c r="N234" i="3" s="1"/>
  <c r="K111" i="5"/>
  <c r="M111" i="5" a="1"/>
  <c r="M111" i="5" s="1"/>
  <c r="R110" i="5" a="1"/>
  <c r="R110" i="5" s="1"/>
  <c r="H110" i="5"/>
  <c r="D131" i="2" l="1"/>
  <c r="P130" i="2"/>
  <c r="Q130" i="2" s="1"/>
  <c r="O234" i="3"/>
  <c r="T234" i="3"/>
  <c r="U234" i="3" s="1"/>
  <c r="V234" i="3" s="1"/>
  <c r="E111" i="5"/>
  <c r="F111" i="5" s="1"/>
  <c r="R130" i="2" l="1" a="1"/>
  <c r="R130" i="2" s="1"/>
  <c r="H130" i="2"/>
  <c r="M131" i="2" a="1"/>
  <c r="M131" i="2" s="1"/>
  <c r="K131" i="2"/>
  <c r="P234" i="3"/>
  <c r="Q234" i="3" s="1"/>
  <c r="R234" i="3" s="1" a="1"/>
  <c r="R234" i="3" s="1"/>
  <c r="E235" i="3" s="1"/>
  <c r="L235" i="3" s="1"/>
  <c r="H235" i="3" s="1"/>
  <c r="N111" i="5" a="1"/>
  <c r="N111" i="5" s="1"/>
  <c r="T111" i="5" s="1"/>
  <c r="C111" i="5" s="1"/>
  <c r="G111" i="5" s="1"/>
  <c r="D112" i="5" s="1"/>
  <c r="L111" i="5"/>
  <c r="S150" i="2"/>
  <c r="E131" i="2" l="1"/>
  <c r="L131" i="2" s="1"/>
  <c r="U111" i="5"/>
  <c r="V111" i="5" s="1"/>
  <c r="O111" i="5"/>
  <c r="P111" i="5" s="1"/>
  <c r="Q111" i="5" s="1"/>
  <c r="H111" i="5" s="1"/>
  <c r="N235" i="3" a="1"/>
  <c r="N235" i="3" s="1"/>
  <c r="F235" i="3"/>
  <c r="K112" i="5"/>
  <c r="M112" i="5" a="1"/>
  <c r="M112" i="5" s="1"/>
  <c r="S112" i="5" s="1"/>
  <c r="N131" i="2" l="1" a="1"/>
  <c r="N131" i="2" s="1"/>
  <c r="F131" i="2"/>
  <c r="R111" i="5" a="1"/>
  <c r="R111" i="5" s="1"/>
  <c r="E112" i="5" s="1"/>
  <c r="L112" i="5" s="1"/>
  <c r="T235" i="3"/>
  <c r="U235" i="3" s="1"/>
  <c r="V235" i="3" s="1"/>
  <c r="O235" i="3"/>
  <c r="P235" i="3" s="1"/>
  <c r="Q235" i="3" s="1"/>
  <c r="R235" i="3" s="1" a="1"/>
  <c r="R235" i="3" s="1"/>
  <c r="E236" i="3" s="1"/>
  <c r="L236" i="3" s="1"/>
  <c r="H236" i="3" s="1"/>
  <c r="T131" i="2" l="1"/>
  <c r="O131" i="2"/>
  <c r="N112" i="5" a="1"/>
  <c r="N112" i="5" s="1"/>
  <c r="O112" i="5" s="1"/>
  <c r="F112" i="5"/>
  <c r="N236" i="3" a="1"/>
  <c r="N236" i="3" s="1"/>
  <c r="F236" i="3"/>
  <c r="T112" i="5"/>
  <c r="U131" i="2" l="1"/>
  <c r="V131" i="2" s="1"/>
  <c r="C131" i="2"/>
  <c r="G131" i="2" s="1"/>
  <c r="O236" i="3"/>
  <c r="P236" i="3" s="1"/>
  <c r="Q236" i="3" s="1"/>
  <c r="R236" i="3" s="1" a="1"/>
  <c r="R236" i="3" s="1"/>
  <c r="E237" i="3" s="1"/>
  <c r="L237" i="3" s="1"/>
  <c r="H237" i="3" s="1"/>
  <c r="T236" i="3"/>
  <c r="U236" i="3" s="1"/>
  <c r="V236" i="3" s="1"/>
  <c r="C112" i="5"/>
  <c r="G112" i="5" s="1"/>
  <c r="U112" i="5"/>
  <c r="V112" i="5" s="1"/>
  <c r="P131" i="2" l="1"/>
  <c r="Q131" i="2" s="1"/>
  <c r="D132" i="2"/>
  <c r="N237" i="3" a="1"/>
  <c r="N237" i="3" s="1"/>
  <c r="F237" i="3"/>
  <c r="P112" i="5"/>
  <c r="Q112" i="5" s="1"/>
  <c r="D113" i="5"/>
  <c r="K132" i="2" l="1"/>
  <c r="M132" i="2" a="1"/>
  <c r="M132" i="2" s="1"/>
  <c r="H131" i="2"/>
  <c r="R131" i="2" a="1"/>
  <c r="R131" i="2" s="1"/>
  <c r="O237" i="3"/>
  <c r="P237" i="3" s="1"/>
  <c r="Q237" i="3" s="1"/>
  <c r="R237" i="3" s="1" a="1"/>
  <c r="R237" i="3" s="1"/>
  <c r="E238" i="3" s="1"/>
  <c r="L238" i="3" s="1"/>
  <c r="H238" i="3" s="1"/>
  <c r="T237" i="3"/>
  <c r="U237" i="3" s="1"/>
  <c r="V237" i="3" s="1"/>
  <c r="K113" i="5"/>
  <c r="M113" i="5" a="1"/>
  <c r="M113" i="5" s="1"/>
  <c r="R112" i="5" a="1"/>
  <c r="R112" i="5" s="1"/>
  <c r="H112" i="5"/>
  <c r="E132" i="2" l="1"/>
  <c r="L132" i="2" s="1"/>
  <c r="N238" i="3" a="1"/>
  <c r="N238" i="3" s="1"/>
  <c r="F238" i="3"/>
  <c r="E113" i="5"/>
  <c r="L113" i="5" s="1"/>
  <c r="N132" i="2" l="1" a="1"/>
  <c r="N132" i="2" s="1"/>
  <c r="F132" i="2"/>
  <c r="F113" i="5"/>
  <c r="N113" i="5" a="1"/>
  <c r="N113" i="5" s="1"/>
  <c r="T113" i="5" s="1"/>
  <c r="U113" i="5" s="1"/>
  <c r="V113" i="5" s="1"/>
  <c r="O238" i="3"/>
  <c r="T238" i="3"/>
  <c r="U238" i="3" s="1"/>
  <c r="V238" i="3" s="1"/>
  <c r="T132" i="2" l="1"/>
  <c r="O132" i="2"/>
  <c r="C113" i="5"/>
  <c r="G113" i="5" s="1"/>
  <c r="O113" i="5"/>
  <c r="P238" i="3"/>
  <c r="Q238" i="3" s="1"/>
  <c r="R238" i="3" s="1" a="1"/>
  <c r="R238" i="3" s="1"/>
  <c r="E239" i="3" s="1"/>
  <c r="L239" i="3" s="1"/>
  <c r="H239" i="3" s="1"/>
  <c r="P113" i="5"/>
  <c r="Q113" i="5" s="1"/>
  <c r="D114" i="5"/>
  <c r="C132" i="2" l="1"/>
  <c r="G132" i="2" s="1"/>
  <c r="U132" i="2"/>
  <c r="V132" i="2" s="1"/>
  <c r="F239" i="3"/>
  <c r="N239" i="3" a="1"/>
  <c r="N239" i="3" s="1"/>
  <c r="K114" i="5"/>
  <c r="M114" i="5" a="1"/>
  <c r="M114" i="5" s="1"/>
  <c r="R113" i="5" a="1"/>
  <c r="R113" i="5" s="1"/>
  <c r="H113" i="5"/>
  <c r="D133" i="2" l="1"/>
  <c r="P132" i="2"/>
  <c r="Q132" i="2" s="1"/>
  <c r="T239" i="3"/>
  <c r="U239" i="3" s="1"/>
  <c r="V239" i="3" s="1"/>
  <c r="O239" i="3"/>
  <c r="E114" i="5"/>
  <c r="L114" i="5" s="1"/>
  <c r="N114" i="5" a="1"/>
  <c r="N114" i="5" s="1"/>
  <c r="T114" i="5" s="1"/>
  <c r="F114" i="5"/>
  <c r="R132" i="2" l="1" a="1"/>
  <c r="R132" i="2" s="1"/>
  <c r="H132" i="2"/>
  <c r="M133" i="2" a="1"/>
  <c r="M133" i="2" s="1"/>
  <c r="K133" i="2"/>
  <c r="O114" i="5"/>
  <c r="P239" i="3"/>
  <c r="Q239" i="3" s="1"/>
  <c r="R239" i="3" s="1" a="1"/>
  <c r="R239" i="3" s="1"/>
  <c r="E240" i="3" s="1"/>
  <c r="L240" i="3" s="1"/>
  <c r="H240" i="3" s="1"/>
  <c r="C114" i="5"/>
  <c r="G114" i="5" s="1"/>
  <c r="D115" i="5" s="1"/>
  <c r="U114" i="5"/>
  <c r="V114" i="5" s="1"/>
  <c r="E133" i="2" l="1"/>
  <c r="L133" i="2" s="1"/>
  <c r="N240" i="3" a="1"/>
  <c r="N240" i="3" s="1"/>
  <c r="F240" i="3"/>
  <c r="K115" i="5"/>
  <c r="M115" i="5" a="1"/>
  <c r="M115" i="5" s="1"/>
  <c r="P114" i="5"/>
  <c r="Q114" i="5" s="1"/>
  <c r="L165" i="2"/>
  <c r="N133" i="2" l="1" a="1"/>
  <c r="N133" i="2" s="1"/>
  <c r="F133" i="2"/>
  <c r="T240" i="3"/>
  <c r="U240" i="3" s="1"/>
  <c r="V240" i="3" s="1"/>
  <c r="O240" i="3"/>
  <c r="R114" i="5" a="1"/>
  <c r="R114" i="5" s="1"/>
  <c r="H114" i="5"/>
  <c r="T133" i="2" l="1"/>
  <c r="O133" i="2"/>
  <c r="P240" i="3"/>
  <c r="Q240" i="3" s="1"/>
  <c r="R240" i="3" s="1" a="1"/>
  <c r="R240" i="3" s="1"/>
  <c r="E241" i="3" s="1"/>
  <c r="L241" i="3" s="1"/>
  <c r="H241" i="3" s="1"/>
  <c r="E115" i="5"/>
  <c r="L115" i="5" s="1"/>
  <c r="C133" i="2" l="1"/>
  <c r="G133" i="2" s="1"/>
  <c r="U133" i="2"/>
  <c r="V133" i="2" s="1"/>
  <c r="N241" i="3" a="1"/>
  <c r="N241" i="3" s="1"/>
  <c r="F241" i="3"/>
  <c r="N115" i="5" a="1"/>
  <c r="N115" i="5" s="1"/>
  <c r="F115" i="5"/>
  <c r="D134" i="2" l="1"/>
  <c r="P133" i="2"/>
  <c r="Q133" i="2" s="1"/>
  <c r="T241" i="3"/>
  <c r="U241" i="3" s="1"/>
  <c r="V241" i="3" s="1"/>
  <c r="O241" i="3"/>
  <c r="T115" i="5"/>
  <c r="O115" i="5"/>
  <c r="R133" i="2" l="1" a="1"/>
  <c r="R133" i="2" s="1"/>
  <c r="H133" i="2"/>
  <c r="M134" i="2" a="1"/>
  <c r="M134" i="2" s="1"/>
  <c r="K134" i="2"/>
  <c r="P241" i="3"/>
  <c r="Q241" i="3" s="1"/>
  <c r="R241" i="3" s="1" a="1"/>
  <c r="R241" i="3" s="1"/>
  <c r="E242" i="3" s="1"/>
  <c r="L242" i="3" s="1"/>
  <c r="H242" i="3" s="1"/>
  <c r="C115" i="5"/>
  <c r="G115" i="5" s="1"/>
  <c r="U115" i="5"/>
  <c r="V115" i="5" s="1"/>
  <c r="S173" i="2"/>
  <c r="E134" i="2" l="1"/>
  <c r="L134" i="2" s="1"/>
  <c r="F242" i="3"/>
  <c r="N242" i="3" a="1"/>
  <c r="N242" i="3" s="1"/>
  <c r="P115" i="5"/>
  <c r="Q115" i="5" s="1"/>
  <c r="D116" i="5"/>
  <c r="S174" i="2"/>
  <c r="N134" i="2" l="1" a="1"/>
  <c r="N134" i="2" s="1"/>
  <c r="F134" i="2"/>
  <c r="T242" i="3"/>
  <c r="U242" i="3" s="1"/>
  <c r="V242" i="3" s="1"/>
  <c r="O242" i="3"/>
  <c r="M116" i="5" a="1"/>
  <c r="M116" i="5" s="1"/>
  <c r="K116" i="5"/>
  <c r="H115" i="5"/>
  <c r="R115" i="5" a="1"/>
  <c r="R115" i="5" s="1"/>
  <c r="S170" i="2"/>
  <c r="S175" i="2"/>
  <c r="O134" i="2" l="1"/>
  <c r="T134" i="2"/>
  <c r="P242" i="3"/>
  <c r="Q242" i="3" s="1"/>
  <c r="R242" i="3" s="1" a="1"/>
  <c r="R242" i="3" s="1"/>
  <c r="E243" i="3" s="1"/>
  <c r="L243" i="3" s="1"/>
  <c r="H243" i="3" s="1"/>
  <c r="E116" i="5"/>
  <c r="L116" i="5" s="1"/>
  <c r="S176" i="2"/>
  <c r="U134" i="2" l="1"/>
  <c r="V134" i="2" s="1"/>
  <c r="C134" i="2"/>
  <c r="G134" i="2" s="1"/>
  <c r="F243" i="3"/>
  <c r="N243" i="3" a="1"/>
  <c r="N243" i="3" s="1"/>
  <c r="N116" i="5" a="1"/>
  <c r="N116" i="5" s="1"/>
  <c r="F116" i="5"/>
  <c r="D135" i="2" l="1"/>
  <c r="P134" i="2"/>
  <c r="Q134" i="2" s="1"/>
  <c r="T243" i="3"/>
  <c r="U243" i="3" s="1"/>
  <c r="V243" i="3" s="1"/>
  <c r="O243" i="3"/>
  <c r="P243" i="3" s="1"/>
  <c r="Q243" i="3" s="1"/>
  <c r="R243" i="3" s="1" a="1"/>
  <c r="R243" i="3" s="1"/>
  <c r="E244" i="3" s="1"/>
  <c r="L244" i="3" s="1"/>
  <c r="H244" i="3" s="1"/>
  <c r="O116" i="5"/>
  <c r="T116" i="5"/>
  <c r="R134" i="2" l="1" a="1"/>
  <c r="R134" i="2" s="1"/>
  <c r="H134" i="2"/>
  <c r="K135" i="2"/>
  <c r="M135" i="2" a="1"/>
  <c r="M135" i="2" s="1"/>
  <c r="F244" i="3"/>
  <c r="N244" i="3" a="1"/>
  <c r="N244" i="3" s="1"/>
  <c r="C116" i="5"/>
  <c r="G116" i="5" s="1"/>
  <c r="U116" i="5"/>
  <c r="V116" i="5" s="1"/>
  <c r="E135" i="2" l="1"/>
  <c r="L135" i="2" s="1"/>
  <c r="O244" i="3"/>
  <c r="T244" i="3"/>
  <c r="U244" i="3" s="1"/>
  <c r="V244" i="3" s="1"/>
  <c r="P116" i="5"/>
  <c r="Q116" i="5" s="1"/>
  <c r="D117" i="5"/>
  <c r="F135" i="2" l="1"/>
  <c r="N135" i="2" a="1"/>
  <c r="N135" i="2" s="1"/>
  <c r="P244" i="3"/>
  <c r="Q244" i="3" s="1"/>
  <c r="R244" i="3" s="1" a="1"/>
  <c r="R244" i="3" s="1"/>
  <c r="E245" i="3" s="1"/>
  <c r="L245" i="3" s="1"/>
  <c r="H245" i="3" s="1"/>
  <c r="K117" i="5"/>
  <c r="M117" i="5" a="1"/>
  <c r="M117" i="5" s="1"/>
  <c r="H116" i="5"/>
  <c r="R116" i="5" a="1"/>
  <c r="R116" i="5" s="1"/>
  <c r="T135" i="2" l="1"/>
  <c r="O135" i="2"/>
  <c r="F245" i="3"/>
  <c r="N245" i="3" a="1"/>
  <c r="N245" i="3" s="1"/>
  <c r="E117" i="5"/>
  <c r="L117" i="5" s="1"/>
  <c r="C135" i="2" l="1"/>
  <c r="G135" i="2" s="1"/>
  <c r="U135" i="2"/>
  <c r="V135" i="2" s="1"/>
  <c r="T245" i="3"/>
  <c r="U245" i="3" s="1"/>
  <c r="V245" i="3" s="1"/>
  <c r="O245" i="3"/>
  <c r="N117" i="5" a="1"/>
  <c r="N117" i="5" s="1"/>
  <c r="F117" i="5"/>
  <c r="D136" i="2" l="1"/>
  <c r="P135" i="2"/>
  <c r="Q135" i="2" s="1"/>
  <c r="P245" i="3"/>
  <c r="Q245" i="3" s="1"/>
  <c r="R245" i="3" s="1" a="1"/>
  <c r="R245" i="3" s="1"/>
  <c r="E246" i="3" s="1"/>
  <c r="L246" i="3" s="1"/>
  <c r="H246" i="3" s="1"/>
  <c r="O117" i="5"/>
  <c r="T117" i="5"/>
  <c r="H135" i="2" l="1"/>
  <c r="R135" i="2" a="1"/>
  <c r="R135" i="2" s="1"/>
  <c r="K136" i="2"/>
  <c r="M136" i="2" a="1"/>
  <c r="M136" i="2" s="1"/>
  <c r="N246" i="3" a="1"/>
  <c r="N246" i="3" s="1"/>
  <c r="F246" i="3"/>
  <c r="C117" i="5"/>
  <c r="G117" i="5" s="1"/>
  <c r="U117" i="5"/>
  <c r="V117" i="5" s="1"/>
  <c r="E136" i="2" l="1"/>
  <c r="L136" i="2" s="1"/>
  <c r="T246" i="3"/>
  <c r="U246" i="3" s="1"/>
  <c r="V246" i="3" s="1"/>
  <c r="O246" i="3"/>
  <c r="P246" i="3" s="1"/>
  <c r="Q246" i="3" s="1"/>
  <c r="R246" i="3" s="1" a="1"/>
  <c r="R246" i="3" s="1"/>
  <c r="E247" i="3" s="1"/>
  <c r="L247" i="3" s="1"/>
  <c r="H247" i="3" s="1"/>
  <c r="P117" i="5"/>
  <c r="Q117" i="5" s="1"/>
  <c r="D118" i="5"/>
  <c r="N136" i="2" l="1" a="1"/>
  <c r="N136" i="2" s="1"/>
  <c r="F136" i="2"/>
  <c r="F247" i="3"/>
  <c r="N247" i="3" a="1"/>
  <c r="N247" i="3" s="1"/>
  <c r="K118" i="5"/>
  <c r="M118" i="5" a="1"/>
  <c r="M118" i="5" s="1"/>
  <c r="R117" i="5" a="1"/>
  <c r="R117" i="5" s="1"/>
  <c r="H117" i="5"/>
  <c r="O136" i="2" l="1"/>
  <c r="T136" i="2"/>
  <c r="O247" i="3"/>
  <c r="T247" i="3"/>
  <c r="U247" i="3" s="1"/>
  <c r="V247" i="3" s="1"/>
  <c r="E118" i="5"/>
  <c r="L118" i="5" s="1"/>
  <c r="U136" i="2" l="1"/>
  <c r="V136" i="2" s="1"/>
  <c r="C136" i="2"/>
  <c r="G136" i="2" s="1"/>
  <c r="P247" i="3"/>
  <c r="Q247" i="3" s="1"/>
  <c r="R247" i="3" s="1" a="1"/>
  <c r="R247" i="3" s="1"/>
  <c r="E248" i="3" s="1"/>
  <c r="L248" i="3" s="1"/>
  <c r="H248" i="3" s="1"/>
  <c r="N118" i="5" a="1"/>
  <c r="N118" i="5" s="1"/>
  <c r="F118" i="5"/>
  <c r="S156" i="2"/>
  <c r="D137" i="2" l="1"/>
  <c r="P136" i="2"/>
  <c r="Q136" i="2" s="1"/>
  <c r="F248" i="3"/>
  <c r="N248" i="3" a="1"/>
  <c r="N248" i="3" s="1"/>
  <c r="O118" i="5"/>
  <c r="T118" i="5"/>
  <c r="K137" i="2" l="1"/>
  <c r="M137" i="2" a="1"/>
  <c r="M137" i="2" s="1"/>
  <c r="S137" i="2" s="1"/>
  <c r="R136" i="2" a="1"/>
  <c r="R136" i="2" s="1"/>
  <c r="H136" i="2"/>
  <c r="T248" i="3"/>
  <c r="U248" i="3" s="1"/>
  <c r="V248" i="3" s="1"/>
  <c r="O248" i="3"/>
  <c r="C118" i="5"/>
  <c r="G118" i="5" s="1"/>
  <c r="D119" i="5" s="1"/>
  <c r="U118" i="5"/>
  <c r="V118" i="5" s="1"/>
  <c r="P118" i="5" l="1"/>
  <c r="Q118" i="5" s="1"/>
  <c r="E137" i="2"/>
  <c r="P248" i="3"/>
  <c r="Q248" i="3" s="1"/>
  <c r="R248" i="3" s="1" a="1"/>
  <c r="R248" i="3" s="1"/>
  <c r="E249" i="3" s="1"/>
  <c r="L249" i="3" s="1"/>
  <c r="H249" i="3" s="1"/>
  <c r="H118" i="5"/>
  <c r="R118" i="5" a="1"/>
  <c r="R118" i="5" s="1"/>
  <c r="E119" i="5" s="1"/>
  <c r="K119" i="5"/>
  <c r="M119" i="5" a="1"/>
  <c r="M119" i="5" s="1"/>
  <c r="S119" i="5" s="1"/>
  <c r="F137" i="2" l="1"/>
  <c r="N137" i="2" a="1"/>
  <c r="N137" i="2" s="1"/>
  <c r="F249" i="3"/>
  <c r="N249" i="3" a="1"/>
  <c r="N249" i="3" s="1"/>
  <c r="F119" i="5"/>
  <c r="L119" i="5"/>
  <c r="N119" i="5" a="1"/>
  <c r="N119" i="5" s="1"/>
  <c r="T137" i="2" l="1"/>
  <c r="O137" i="2"/>
  <c r="T249" i="3"/>
  <c r="U249" i="3" s="1"/>
  <c r="V249" i="3" s="1"/>
  <c r="O249" i="3"/>
  <c r="O119" i="5"/>
  <c r="T119" i="5"/>
  <c r="C137" i="2" l="1"/>
  <c r="G137" i="2" s="1"/>
  <c r="U137" i="2"/>
  <c r="V137" i="2" s="1"/>
  <c r="P249" i="3"/>
  <c r="Q249" i="3" s="1"/>
  <c r="R249" i="3" s="1" a="1"/>
  <c r="R249" i="3" s="1"/>
  <c r="E250" i="3" s="1"/>
  <c r="L250" i="3" s="1"/>
  <c r="H250" i="3" s="1"/>
  <c r="C119" i="5"/>
  <c r="G119" i="5" s="1"/>
  <c r="U119" i="5"/>
  <c r="V119" i="5" s="1"/>
  <c r="P137" i="2" l="1"/>
  <c r="Q137" i="2" s="1"/>
  <c r="D138" i="2"/>
  <c r="F250" i="3"/>
  <c r="N250" i="3" a="1"/>
  <c r="N250" i="3" s="1"/>
  <c r="P119" i="5"/>
  <c r="Q119" i="5" s="1"/>
  <c r="D120" i="5"/>
  <c r="S157" i="2"/>
  <c r="K138" i="2" l="1"/>
  <c r="M138" i="2" a="1"/>
  <c r="M138" i="2" s="1"/>
  <c r="H137" i="2"/>
  <c r="R137" i="2" a="1"/>
  <c r="R137" i="2" s="1"/>
  <c r="T250" i="3"/>
  <c r="U250" i="3" s="1"/>
  <c r="V250" i="3" s="1"/>
  <c r="O250" i="3"/>
  <c r="R119" i="5" a="1"/>
  <c r="R119" i="5" s="1"/>
  <c r="H119" i="5"/>
  <c r="K120" i="5"/>
  <c r="M120" i="5" a="1"/>
  <c r="M120" i="5" s="1"/>
  <c r="E138" i="2" l="1"/>
  <c r="T138" i="2"/>
  <c r="P250" i="3"/>
  <c r="Q250" i="3" s="1"/>
  <c r="R250" i="3" s="1" a="1"/>
  <c r="R250" i="3" s="1"/>
  <c r="E251" i="3" s="1"/>
  <c r="L251" i="3" s="1"/>
  <c r="H251" i="3" s="1"/>
  <c r="E120" i="5"/>
  <c r="L120" i="5" s="1"/>
  <c r="L138" i="2" l="1"/>
  <c r="N138" i="2" a="1"/>
  <c r="N138" i="2" s="1"/>
  <c r="F138" i="2"/>
  <c r="C138" i="2"/>
  <c r="G138" i="2" s="1"/>
  <c r="U138" i="2"/>
  <c r="V138" i="2" s="1"/>
  <c r="N251" i="3" a="1"/>
  <c r="N251" i="3" s="1"/>
  <c r="F251" i="3"/>
  <c r="N120" i="5" a="1"/>
  <c r="N120" i="5" s="1"/>
  <c r="F120" i="5"/>
  <c r="L172" i="2"/>
  <c r="O138" i="2" l="1"/>
  <c r="P138" i="2" s="1"/>
  <c r="Q138" i="2" s="1"/>
  <c r="D139" i="2"/>
  <c r="T251" i="3"/>
  <c r="U251" i="3" s="1"/>
  <c r="V251" i="3" s="1"/>
  <c r="O251" i="3"/>
  <c r="P251" i="3" s="1"/>
  <c r="Q251" i="3" s="1"/>
  <c r="R251" i="3" s="1" a="1"/>
  <c r="R251" i="3" s="1"/>
  <c r="E252" i="3" s="1"/>
  <c r="L252" i="3" s="1"/>
  <c r="H252" i="3" s="1"/>
  <c r="O120" i="5"/>
  <c r="T120" i="5"/>
  <c r="M139" i="2" l="1" a="1"/>
  <c r="M139" i="2" s="1"/>
  <c r="K139" i="2"/>
  <c r="H138" i="2"/>
  <c r="R138" i="2" a="1"/>
  <c r="R138" i="2" s="1"/>
  <c r="F252" i="3"/>
  <c r="N252" i="3" a="1"/>
  <c r="N252" i="3" s="1"/>
  <c r="C120" i="5"/>
  <c r="G120" i="5" s="1"/>
  <c r="U120" i="5"/>
  <c r="V120" i="5" s="1"/>
  <c r="E139" i="2" l="1"/>
  <c r="L139" i="2" s="1"/>
  <c r="O252" i="3"/>
  <c r="T252" i="3"/>
  <c r="U252" i="3" s="1"/>
  <c r="V252" i="3" s="1"/>
  <c r="P120" i="5"/>
  <c r="Q120" i="5" s="1"/>
  <c r="D121" i="5"/>
  <c r="N139" i="2" l="1" a="1"/>
  <c r="N139" i="2" s="1"/>
  <c r="F139" i="2"/>
  <c r="P252" i="3"/>
  <c r="Q252" i="3" s="1"/>
  <c r="R252" i="3" s="1" a="1"/>
  <c r="R252" i="3" s="1"/>
  <c r="E253" i="3" s="1"/>
  <c r="L253" i="3" s="1"/>
  <c r="H253" i="3" s="1"/>
  <c r="M121" i="5" a="1"/>
  <c r="M121" i="5" s="1"/>
  <c r="K121" i="5"/>
  <c r="R120" i="5" a="1"/>
  <c r="R120" i="5" s="1"/>
  <c r="H120" i="5"/>
  <c r="O139" i="2" l="1"/>
  <c r="T139" i="2"/>
  <c r="F253" i="3"/>
  <c r="N253" i="3" a="1"/>
  <c r="N253" i="3" s="1"/>
  <c r="E121" i="5"/>
  <c r="L121" i="5" s="1"/>
  <c r="U139" i="2" l="1"/>
  <c r="V139" i="2" s="1"/>
  <c r="C139" i="2"/>
  <c r="G139" i="2" s="1"/>
  <c r="T253" i="3"/>
  <c r="U253" i="3" s="1"/>
  <c r="V253" i="3" s="1"/>
  <c r="O253" i="3"/>
  <c r="N121" i="5" a="1"/>
  <c r="N121" i="5" s="1"/>
  <c r="F121" i="5"/>
  <c r="P139" i="2" l="1"/>
  <c r="Q139" i="2" s="1"/>
  <c r="D140" i="2"/>
  <c r="P253" i="3"/>
  <c r="Q253" i="3" s="1"/>
  <c r="R253" i="3" s="1" a="1"/>
  <c r="R253" i="3" s="1"/>
  <c r="E254" i="3" s="1"/>
  <c r="L254" i="3" s="1"/>
  <c r="H254" i="3" s="1"/>
  <c r="T121" i="5"/>
  <c r="O121" i="5"/>
  <c r="S180" i="2"/>
  <c r="M140" i="2" l="1" a="1"/>
  <c r="M140" i="2" s="1"/>
  <c r="K140" i="2"/>
  <c r="H139" i="2"/>
  <c r="R139" i="2" a="1"/>
  <c r="R139" i="2" s="1"/>
  <c r="N254" i="3" a="1"/>
  <c r="N254" i="3" s="1"/>
  <c r="F254" i="3"/>
  <c r="C121" i="5"/>
  <c r="G121" i="5" s="1"/>
  <c r="U121" i="5"/>
  <c r="V121" i="5" s="1"/>
  <c r="S181" i="2"/>
  <c r="E140" i="2" l="1"/>
  <c r="L140" i="2" s="1"/>
  <c r="T254" i="3"/>
  <c r="U254" i="3" s="1"/>
  <c r="V254" i="3" s="1"/>
  <c r="O254" i="3"/>
  <c r="P254" i="3" s="1"/>
  <c r="Q254" i="3" s="1"/>
  <c r="R254" i="3" s="1" a="1"/>
  <c r="R254" i="3" s="1"/>
  <c r="E255" i="3" s="1"/>
  <c r="L255" i="3" s="1"/>
  <c r="H255" i="3" s="1"/>
  <c r="P121" i="5"/>
  <c r="Q121" i="5" s="1"/>
  <c r="D122" i="5"/>
  <c r="S177" i="2"/>
  <c r="S182" i="2"/>
  <c r="N140" i="2" l="1" a="1"/>
  <c r="N140" i="2" s="1"/>
  <c r="F140" i="2"/>
  <c r="N255" i="3" a="1"/>
  <c r="N255" i="3" s="1"/>
  <c r="F255" i="3"/>
  <c r="H121" i="5"/>
  <c r="R121" i="5" a="1"/>
  <c r="R121" i="5" s="1"/>
  <c r="M122" i="5" a="1"/>
  <c r="M122" i="5" s="1"/>
  <c r="K122" i="5"/>
  <c r="S183" i="2"/>
  <c r="O140" i="2" l="1"/>
  <c r="T140" i="2"/>
  <c r="O255" i="3"/>
  <c r="P255" i="3" s="1"/>
  <c r="Q255" i="3" s="1"/>
  <c r="R255" i="3" s="1" a="1"/>
  <c r="R255" i="3" s="1"/>
  <c r="E256" i="3" s="1"/>
  <c r="L256" i="3" s="1"/>
  <c r="H256" i="3" s="1"/>
  <c r="T255" i="3"/>
  <c r="U255" i="3" s="1"/>
  <c r="V255" i="3" s="1"/>
  <c r="E122" i="5"/>
  <c r="L122" i="5" s="1"/>
  <c r="U140" i="2" l="1"/>
  <c r="V140" i="2" s="1"/>
  <c r="C140" i="2"/>
  <c r="G140" i="2" s="1"/>
  <c r="F256" i="3"/>
  <c r="N256" i="3" a="1"/>
  <c r="N256" i="3" s="1"/>
  <c r="N122" i="5" a="1"/>
  <c r="N122" i="5" s="1"/>
  <c r="F122" i="5"/>
  <c r="D141" i="2" l="1"/>
  <c r="P140" i="2"/>
  <c r="Q140" i="2" s="1"/>
  <c r="O256" i="3"/>
  <c r="T256" i="3"/>
  <c r="U256" i="3" s="1"/>
  <c r="V256" i="3" s="1"/>
  <c r="T122" i="5"/>
  <c r="O122" i="5"/>
  <c r="R140" i="2" l="1" a="1"/>
  <c r="R140" i="2" s="1"/>
  <c r="H140" i="2"/>
  <c r="M141" i="2" a="1"/>
  <c r="M141" i="2" s="1"/>
  <c r="K141" i="2"/>
  <c r="P256" i="3"/>
  <c r="Q256" i="3" s="1"/>
  <c r="R256" i="3" s="1" a="1"/>
  <c r="R256" i="3" s="1"/>
  <c r="E257" i="3" s="1"/>
  <c r="L257" i="3" s="1"/>
  <c r="H257" i="3" s="1"/>
  <c r="C122" i="5"/>
  <c r="G122" i="5" s="1"/>
  <c r="U122" i="5"/>
  <c r="V122" i="5" s="1"/>
  <c r="E141" i="2" l="1"/>
  <c r="L141" i="2" s="1"/>
  <c r="N257" i="3" a="1"/>
  <c r="N257" i="3" s="1"/>
  <c r="F257" i="3"/>
  <c r="P122" i="5"/>
  <c r="Q122" i="5" s="1"/>
  <c r="D123" i="5"/>
  <c r="F141" i="2" l="1"/>
  <c r="N141" i="2" a="1"/>
  <c r="N141" i="2" s="1"/>
  <c r="T257" i="3"/>
  <c r="U257" i="3" s="1"/>
  <c r="V257" i="3" s="1"/>
  <c r="O257" i="3"/>
  <c r="M123" i="5" a="1"/>
  <c r="M123" i="5" s="1"/>
  <c r="K123" i="5"/>
  <c r="H122" i="5"/>
  <c r="R122" i="5" a="1"/>
  <c r="R122" i="5" s="1"/>
  <c r="T141" i="2" l="1"/>
  <c r="O141" i="2"/>
  <c r="P257" i="3"/>
  <c r="Q257" i="3" s="1"/>
  <c r="R257" i="3" s="1" a="1"/>
  <c r="R257" i="3" s="1"/>
  <c r="E258" i="3" s="1"/>
  <c r="L258" i="3" s="1"/>
  <c r="H258" i="3" s="1"/>
  <c r="E123" i="5"/>
  <c r="L123" i="5" s="1"/>
  <c r="U141" i="2" l="1"/>
  <c r="V141" i="2" s="1"/>
  <c r="C141" i="2"/>
  <c r="G141" i="2" s="1"/>
  <c r="N258" i="3" a="1"/>
  <c r="N258" i="3" s="1"/>
  <c r="F258" i="3"/>
  <c r="N123" i="5" a="1"/>
  <c r="N123" i="5" s="1"/>
  <c r="F123" i="5"/>
  <c r="P141" i="2" l="1"/>
  <c r="Q141" i="2" s="1"/>
  <c r="D142" i="2"/>
  <c r="T258" i="3"/>
  <c r="U258" i="3" s="1"/>
  <c r="V258" i="3" s="1"/>
  <c r="O258" i="3"/>
  <c r="P258" i="3" s="1"/>
  <c r="Q258" i="3" s="1"/>
  <c r="R258" i="3" s="1" a="1"/>
  <c r="R258" i="3" s="1"/>
  <c r="E259" i="3" s="1"/>
  <c r="L259" i="3" s="1"/>
  <c r="H259" i="3" s="1"/>
  <c r="T123" i="5"/>
  <c r="O123" i="5"/>
  <c r="M142" i="2" l="1" a="1"/>
  <c r="M142" i="2" s="1"/>
  <c r="K142" i="2"/>
  <c r="H141" i="2"/>
  <c r="R141" i="2" a="1"/>
  <c r="R141" i="2" s="1"/>
  <c r="F259" i="3"/>
  <c r="N259" i="3" a="1"/>
  <c r="N259" i="3" s="1"/>
  <c r="C123" i="5"/>
  <c r="G123" i="5" s="1"/>
  <c r="D124" i="5" s="1"/>
  <c r="U123" i="5"/>
  <c r="V123" i="5" s="1"/>
  <c r="E142" i="2" l="1"/>
  <c r="L142" i="2" s="1"/>
  <c r="O259" i="3"/>
  <c r="P259" i="3" s="1"/>
  <c r="Q259" i="3" s="1"/>
  <c r="R259" i="3" s="1" a="1"/>
  <c r="R259" i="3" s="1"/>
  <c r="E260" i="3" s="1"/>
  <c r="L260" i="3" s="1"/>
  <c r="H260" i="3" s="1"/>
  <c r="T259" i="3"/>
  <c r="U259" i="3" s="1"/>
  <c r="V259" i="3" s="1"/>
  <c r="K124" i="5"/>
  <c r="M124" i="5" a="1"/>
  <c r="M124" i="5" s="1"/>
  <c r="P123" i="5"/>
  <c r="Q123" i="5" s="1"/>
  <c r="N142" i="2" l="1" a="1"/>
  <c r="N142" i="2" s="1"/>
  <c r="F142" i="2"/>
  <c r="N260" i="3" a="1"/>
  <c r="N260" i="3" s="1"/>
  <c r="F260" i="3"/>
  <c r="R123" i="5" a="1"/>
  <c r="R123" i="5" s="1"/>
  <c r="H123" i="5"/>
  <c r="T142" i="2" l="1"/>
  <c r="O142" i="2"/>
  <c r="O260" i="3"/>
  <c r="T260" i="3"/>
  <c r="U260" i="3" s="1"/>
  <c r="V260" i="3" s="1"/>
  <c r="E124" i="5"/>
  <c r="L124" i="5" s="1"/>
  <c r="C142" i="2" l="1"/>
  <c r="G142" i="2" s="1"/>
  <c r="U142" i="2"/>
  <c r="V142" i="2" s="1"/>
  <c r="P260" i="3"/>
  <c r="Q260" i="3" s="1"/>
  <c r="R260" i="3" s="1" a="1"/>
  <c r="R260" i="3" s="1"/>
  <c r="E261" i="3" s="1"/>
  <c r="L261" i="3" s="1"/>
  <c r="H261" i="3" s="1"/>
  <c r="N124" i="5" a="1"/>
  <c r="N124" i="5" s="1"/>
  <c r="F124" i="5"/>
  <c r="D143" i="2" l="1"/>
  <c r="P142" i="2"/>
  <c r="Q142" i="2" s="1"/>
  <c r="F261" i="3"/>
  <c r="N261" i="3" a="1"/>
  <c r="N261" i="3" s="1"/>
  <c r="O124" i="5"/>
  <c r="T124" i="5"/>
  <c r="H142" i="2" l="1"/>
  <c r="R142" i="2" a="1"/>
  <c r="R142" i="2" s="1"/>
  <c r="M143" i="2" a="1"/>
  <c r="M143" i="2" s="1"/>
  <c r="K143" i="2"/>
  <c r="T261" i="3"/>
  <c r="U261" i="3" s="1"/>
  <c r="V261" i="3" s="1"/>
  <c r="O261" i="3"/>
  <c r="C124" i="5"/>
  <c r="G124" i="5" s="1"/>
  <c r="U124" i="5"/>
  <c r="V124" i="5" s="1"/>
  <c r="S163" i="2"/>
  <c r="E143" i="2" l="1"/>
  <c r="L143" i="2" s="1"/>
  <c r="P261" i="3"/>
  <c r="Q261" i="3" s="1"/>
  <c r="R261" i="3" s="1" a="1"/>
  <c r="R261" i="3" s="1"/>
  <c r="E262" i="3" s="1"/>
  <c r="L262" i="3" s="1"/>
  <c r="H262" i="3" s="1"/>
  <c r="P124" i="5"/>
  <c r="Q124" i="5" s="1"/>
  <c r="D125" i="5"/>
  <c r="N143" i="2" l="1" a="1"/>
  <c r="N143" i="2" s="1"/>
  <c r="F143" i="2"/>
  <c r="F262" i="3"/>
  <c r="N262" i="3" a="1"/>
  <c r="N262" i="3" s="1"/>
  <c r="K125" i="5"/>
  <c r="M125" i="5" a="1"/>
  <c r="M125" i="5" s="1"/>
  <c r="H124" i="5"/>
  <c r="R124" i="5" a="1"/>
  <c r="R124" i="5" s="1"/>
  <c r="O143" i="2" l="1"/>
  <c r="T143" i="2"/>
  <c r="T262" i="3"/>
  <c r="U262" i="3" s="1"/>
  <c r="V262" i="3" s="1"/>
  <c r="O262" i="3"/>
  <c r="P262" i="3" s="1"/>
  <c r="Q262" i="3" s="1"/>
  <c r="R262" i="3" s="1" a="1"/>
  <c r="R262" i="3" s="1"/>
  <c r="E263" i="3" s="1"/>
  <c r="L263" i="3" s="1"/>
  <c r="H263" i="3" s="1"/>
  <c r="E125" i="5"/>
  <c r="L125" i="5" s="1"/>
  <c r="U143" i="2" l="1"/>
  <c r="V143" i="2" s="1"/>
  <c r="C143" i="2"/>
  <c r="G143" i="2" s="1"/>
  <c r="N263" i="3" a="1"/>
  <c r="N263" i="3" s="1"/>
  <c r="F263" i="3"/>
  <c r="N125" i="5" a="1"/>
  <c r="N125" i="5" s="1"/>
  <c r="F125" i="5"/>
  <c r="P143" i="2" l="1"/>
  <c r="Q143" i="2" s="1"/>
  <c r="D144" i="2"/>
  <c r="O263" i="3"/>
  <c r="P263" i="3" s="1"/>
  <c r="Q263" i="3" s="1"/>
  <c r="R263" i="3" s="1" a="1"/>
  <c r="R263" i="3" s="1"/>
  <c r="E264" i="3" s="1"/>
  <c r="L264" i="3" s="1"/>
  <c r="H264" i="3" s="1"/>
  <c r="T263" i="3"/>
  <c r="U263" i="3" s="1"/>
  <c r="V263" i="3" s="1"/>
  <c r="O125" i="5"/>
  <c r="T125" i="5"/>
  <c r="S164" i="2"/>
  <c r="L179" i="2"/>
  <c r="M144" i="2" l="1" a="1"/>
  <c r="M144" i="2" s="1"/>
  <c r="K144" i="2"/>
  <c r="R143" i="2" a="1"/>
  <c r="R143" i="2" s="1"/>
  <c r="H143" i="2"/>
  <c r="N264" i="3" a="1"/>
  <c r="N264" i="3" s="1"/>
  <c r="F264" i="3"/>
  <c r="C125" i="5"/>
  <c r="G125" i="5" s="1"/>
  <c r="D126" i="5" s="1"/>
  <c r="U125" i="5"/>
  <c r="V125" i="5" s="1"/>
  <c r="E144" i="2" l="1"/>
  <c r="N144" i="2" s="1" a="1"/>
  <c r="N144" i="2" s="1"/>
  <c r="T144" i="2" s="1"/>
  <c r="C144" i="2" s="1"/>
  <c r="G144" i="2" s="1"/>
  <c r="D145" i="2" s="1"/>
  <c r="P125" i="5"/>
  <c r="Q125" i="5" s="1"/>
  <c r="F144" i="2"/>
  <c r="S144" i="2"/>
  <c r="O264" i="3"/>
  <c r="T264" i="3"/>
  <c r="U264" i="3" s="1"/>
  <c r="V264" i="3" s="1"/>
  <c r="R125" i="5" a="1"/>
  <c r="R125" i="5" s="1"/>
  <c r="H125" i="5"/>
  <c r="K126" i="5"/>
  <c r="M126" i="5" a="1"/>
  <c r="M126" i="5" s="1"/>
  <c r="K145" i="2" l="1"/>
  <c r="M145" i="2" a="1"/>
  <c r="M145" i="2" s="1"/>
  <c r="U144" i="2"/>
  <c r="V144" i="2" s="1"/>
  <c r="O144" i="2"/>
  <c r="P144" i="2" s="1"/>
  <c r="Q144" i="2" s="1"/>
  <c r="R144" i="2" s="1" a="1"/>
  <c r="R144" i="2" s="1"/>
  <c r="P264" i="3"/>
  <c r="Q264" i="3" s="1"/>
  <c r="R264" i="3" s="1" a="1"/>
  <c r="R264" i="3" s="1"/>
  <c r="E265" i="3" s="1"/>
  <c r="L265" i="3" s="1"/>
  <c r="H265" i="3" s="1"/>
  <c r="E126" i="5"/>
  <c r="F126" i="5" s="1"/>
  <c r="L126" i="5"/>
  <c r="N126" i="5" a="1"/>
  <c r="N126" i="5" s="1"/>
  <c r="T126" i="5" s="1"/>
  <c r="C126" i="5" s="1"/>
  <c r="G126" i="5" s="1"/>
  <c r="S126" i="5"/>
  <c r="H144" i="2" l="1"/>
  <c r="E145" i="2" s="1"/>
  <c r="N265" i="3" a="1"/>
  <c r="N265" i="3" s="1"/>
  <c r="F265" i="3"/>
  <c r="O126" i="5"/>
  <c r="P126" i="5" s="1"/>
  <c r="Q126" i="5" s="1"/>
  <c r="U126" i="5"/>
  <c r="V126" i="5" s="1"/>
  <c r="D127" i="5"/>
  <c r="L145" i="2" l="1"/>
  <c r="N145" i="2" a="1"/>
  <c r="N145" i="2" s="1"/>
  <c r="O145" i="2" s="1"/>
  <c r="F145" i="2"/>
  <c r="T145" i="2"/>
  <c r="T265" i="3"/>
  <c r="U265" i="3" s="1"/>
  <c r="V265" i="3" s="1"/>
  <c r="O265" i="3"/>
  <c r="K127" i="5"/>
  <c r="M127" i="5" a="1"/>
  <c r="M127" i="5" s="1"/>
  <c r="H126" i="5"/>
  <c r="R126" i="5" a="1"/>
  <c r="R126" i="5" s="1"/>
  <c r="S187" i="2"/>
  <c r="C145" i="2" l="1"/>
  <c r="G145" i="2" s="1"/>
  <c r="U145" i="2"/>
  <c r="V145" i="2" s="1"/>
  <c r="P265" i="3"/>
  <c r="Q265" i="3" s="1"/>
  <c r="R265" i="3" s="1" a="1"/>
  <c r="R265" i="3" s="1"/>
  <c r="E266" i="3" s="1"/>
  <c r="L266" i="3" s="1"/>
  <c r="H266" i="3" s="1"/>
  <c r="E127" i="5"/>
  <c r="L127" i="5" s="1"/>
  <c r="S188" i="2"/>
  <c r="P145" i="2" l="1"/>
  <c r="Q145" i="2" s="1"/>
  <c r="D146" i="2"/>
  <c r="F266" i="3"/>
  <c r="N266" i="3" a="1"/>
  <c r="N266" i="3" s="1"/>
  <c r="N127" i="5" a="1"/>
  <c r="N127" i="5" s="1"/>
  <c r="F127" i="5"/>
  <c r="S189" i="2"/>
  <c r="M146" i="2" l="1" a="1"/>
  <c r="M146" i="2" s="1"/>
  <c r="K146" i="2"/>
  <c r="H145" i="2"/>
  <c r="R145" i="2" a="1"/>
  <c r="R145" i="2" s="1"/>
  <c r="T266" i="3"/>
  <c r="U266" i="3" s="1"/>
  <c r="V266" i="3" s="1"/>
  <c r="O266" i="3"/>
  <c r="P266" i="3" s="1"/>
  <c r="Q266" i="3" s="1"/>
  <c r="R266" i="3" s="1" a="1"/>
  <c r="R266" i="3" s="1"/>
  <c r="E267" i="3" s="1"/>
  <c r="L267" i="3" s="1"/>
  <c r="H267" i="3" s="1"/>
  <c r="T127" i="5"/>
  <c r="O127" i="5"/>
  <c r="S190" i="2"/>
  <c r="E146" i="2" l="1"/>
  <c r="L146" i="2" s="1"/>
  <c r="N267" i="3" a="1"/>
  <c r="N267" i="3" s="1"/>
  <c r="F267" i="3"/>
  <c r="C127" i="5"/>
  <c r="G127" i="5" s="1"/>
  <c r="U127" i="5"/>
  <c r="V127" i="5" s="1"/>
  <c r="N146" i="2" l="1" a="1"/>
  <c r="N146" i="2" s="1"/>
  <c r="F146" i="2"/>
  <c r="O267" i="3"/>
  <c r="T267" i="3"/>
  <c r="U267" i="3" s="1"/>
  <c r="V267" i="3" s="1"/>
  <c r="P127" i="5"/>
  <c r="Q127" i="5" s="1"/>
  <c r="D128" i="5"/>
  <c r="T146" i="2" l="1"/>
  <c r="O146" i="2"/>
  <c r="P267" i="3"/>
  <c r="Q267" i="3" s="1"/>
  <c r="R267" i="3" s="1" a="1"/>
  <c r="R267" i="3" s="1"/>
  <c r="E268" i="3" s="1"/>
  <c r="L268" i="3" s="1"/>
  <c r="H268" i="3" s="1"/>
  <c r="M128" i="5" a="1"/>
  <c r="M128" i="5" s="1"/>
  <c r="K128" i="5"/>
  <c r="H127" i="5"/>
  <c r="R127" i="5" a="1"/>
  <c r="R127" i="5" s="1"/>
  <c r="U146" i="2" l="1"/>
  <c r="V146" i="2" s="1"/>
  <c r="C146" i="2"/>
  <c r="G146" i="2" s="1"/>
  <c r="N268" i="3" a="1"/>
  <c r="N268" i="3" s="1"/>
  <c r="F268" i="3"/>
  <c r="E128" i="5"/>
  <c r="L128" i="5" s="1"/>
  <c r="P146" i="2" l="1"/>
  <c r="Q146" i="2" s="1"/>
  <c r="D147" i="2"/>
  <c r="T268" i="3"/>
  <c r="U268" i="3" s="1"/>
  <c r="V268" i="3" s="1"/>
  <c r="O268" i="3"/>
  <c r="N128" i="5" a="1"/>
  <c r="N128" i="5" s="1"/>
  <c r="F128" i="5"/>
  <c r="K147" i="2" l="1"/>
  <c r="M147" i="2" a="1"/>
  <c r="M147" i="2" s="1"/>
  <c r="R146" i="2" a="1"/>
  <c r="R146" i="2" s="1"/>
  <c r="H146" i="2"/>
  <c r="P268" i="3"/>
  <c r="Q268" i="3" s="1"/>
  <c r="R268" i="3" s="1" a="1"/>
  <c r="R268" i="3" s="1"/>
  <c r="E269" i="3" s="1"/>
  <c r="L269" i="3" s="1"/>
  <c r="H269" i="3" s="1"/>
  <c r="T128" i="5"/>
  <c r="O128" i="5"/>
  <c r="E147" i="2" l="1"/>
  <c r="L147" i="2" s="1"/>
  <c r="N147" i="2" a="1"/>
  <c r="N147" i="2" s="1"/>
  <c r="T147" i="2" s="1"/>
  <c r="F147" i="2"/>
  <c r="F269" i="3"/>
  <c r="N269" i="3" a="1"/>
  <c r="N269" i="3" s="1"/>
  <c r="C128" i="5"/>
  <c r="G128" i="5" s="1"/>
  <c r="U128" i="5"/>
  <c r="V128" i="5" s="1"/>
  <c r="O147" i="2" l="1"/>
  <c r="C147" i="2"/>
  <c r="G147" i="2" s="1"/>
  <c r="U147" i="2"/>
  <c r="V147" i="2" s="1"/>
  <c r="T269" i="3"/>
  <c r="U269" i="3" s="1"/>
  <c r="V269" i="3" s="1"/>
  <c r="O269" i="3"/>
  <c r="P128" i="5"/>
  <c r="Q128" i="5" s="1"/>
  <c r="D129" i="5"/>
  <c r="P147" i="2" l="1"/>
  <c r="Q147" i="2" s="1"/>
  <c r="D148" i="2"/>
  <c r="P269" i="3"/>
  <c r="Q269" i="3" s="1"/>
  <c r="R269" i="3" s="1" a="1"/>
  <c r="R269" i="3" s="1"/>
  <c r="E270" i="3" s="1"/>
  <c r="L270" i="3" s="1"/>
  <c r="H270" i="3" s="1"/>
  <c r="H128" i="5"/>
  <c r="R128" i="5" a="1"/>
  <c r="R128" i="5" s="1"/>
  <c r="M129" i="5" a="1"/>
  <c r="M129" i="5" s="1"/>
  <c r="K129" i="5"/>
  <c r="M148" i="2" l="1" a="1"/>
  <c r="M148" i="2" s="1"/>
  <c r="K148" i="2"/>
  <c r="H147" i="2"/>
  <c r="R147" i="2" a="1"/>
  <c r="R147" i="2" s="1"/>
  <c r="F270" i="3"/>
  <c r="N270" i="3" a="1"/>
  <c r="N270" i="3" s="1"/>
  <c r="E129" i="5"/>
  <c r="L129" i="5" s="1"/>
  <c r="E148" i="2" l="1"/>
  <c r="L148" i="2" s="1"/>
  <c r="T270" i="3"/>
  <c r="U270" i="3" s="1"/>
  <c r="V270" i="3" s="1"/>
  <c r="O270" i="3"/>
  <c r="N129" i="5" a="1"/>
  <c r="N129" i="5" s="1"/>
  <c r="F129" i="5"/>
  <c r="N148" i="2" l="1" a="1"/>
  <c r="N148" i="2" s="1"/>
  <c r="F148" i="2"/>
  <c r="P270" i="3"/>
  <c r="Q270" i="3" s="1"/>
  <c r="R270" i="3" s="1" a="1"/>
  <c r="R270" i="3" s="1"/>
  <c r="E271" i="3" s="1"/>
  <c r="L271" i="3" s="1"/>
  <c r="H271" i="3" s="1"/>
  <c r="T129" i="5"/>
  <c r="O129" i="5"/>
  <c r="T148" i="2" l="1"/>
  <c r="O148" i="2"/>
  <c r="N271" i="3" a="1"/>
  <c r="N271" i="3" s="1"/>
  <c r="F271" i="3"/>
  <c r="C129" i="5"/>
  <c r="G129" i="5" s="1"/>
  <c r="D130" i="5" s="1"/>
  <c r="U129" i="5"/>
  <c r="V129" i="5" s="1"/>
  <c r="P129" i="5"/>
  <c r="Q129" i="5" s="1"/>
  <c r="C148" i="2" l="1"/>
  <c r="G148" i="2" s="1"/>
  <c r="U148" i="2"/>
  <c r="V148" i="2" s="1"/>
  <c r="T271" i="3"/>
  <c r="U271" i="3" s="1"/>
  <c r="V271" i="3" s="1"/>
  <c r="O271" i="3"/>
  <c r="P271" i="3" s="1"/>
  <c r="Q271" i="3" s="1"/>
  <c r="R271" i="3" s="1" a="1"/>
  <c r="R271" i="3" s="1"/>
  <c r="E272" i="3" s="1"/>
  <c r="L272" i="3" s="1"/>
  <c r="H272" i="3" s="1"/>
  <c r="H129" i="5"/>
  <c r="R129" i="5" a="1"/>
  <c r="R129" i="5" s="1"/>
  <c r="K130" i="5"/>
  <c r="M130" i="5" a="1"/>
  <c r="M130" i="5" s="1"/>
  <c r="P148" i="2" l="1"/>
  <c r="Q148" i="2" s="1"/>
  <c r="D149" i="2"/>
  <c r="N272" i="3" a="1"/>
  <c r="N272" i="3" s="1"/>
  <c r="F272" i="3"/>
  <c r="E130" i="5"/>
  <c r="L130" i="5" s="1"/>
  <c r="M149" i="2" l="1" a="1"/>
  <c r="M149" i="2" s="1"/>
  <c r="K149" i="2"/>
  <c r="H148" i="2"/>
  <c r="R148" i="2" a="1"/>
  <c r="R148" i="2" s="1"/>
  <c r="O272" i="3"/>
  <c r="P272" i="3" s="1"/>
  <c r="Q272" i="3" s="1"/>
  <c r="R272" i="3" s="1" a="1"/>
  <c r="R272" i="3" s="1"/>
  <c r="E273" i="3" s="1"/>
  <c r="L273" i="3" s="1"/>
  <c r="H273" i="3" s="1"/>
  <c r="T272" i="3"/>
  <c r="U272" i="3" s="1"/>
  <c r="V272" i="3" s="1"/>
  <c r="N130" i="5" a="1"/>
  <c r="N130" i="5" s="1"/>
  <c r="F130" i="5"/>
  <c r="E149" i="2" l="1"/>
  <c r="L149" i="2" s="1"/>
  <c r="N273" i="3" a="1"/>
  <c r="N273" i="3" s="1"/>
  <c r="F273" i="3"/>
  <c r="T130" i="5"/>
  <c r="O130" i="5"/>
  <c r="N149" i="2" l="1" a="1"/>
  <c r="N149" i="2" s="1"/>
  <c r="F149" i="2"/>
  <c r="O273" i="3"/>
  <c r="P273" i="3" s="1"/>
  <c r="Q273" i="3" s="1"/>
  <c r="R273" i="3" s="1" a="1"/>
  <c r="R273" i="3" s="1"/>
  <c r="E274" i="3" s="1"/>
  <c r="L274" i="3" s="1"/>
  <c r="H274" i="3" s="1"/>
  <c r="T273" i="3"/>
  <c r="U273" i="3" s="1"/>
  <c r="V273" i="3" s="1"/>
  <c r="C130" i="5"/>
  <c r="G130" i="5" s="1"/>
  <c r="U130" i="5"/>
  <c r="V130" i="5" s="1"/>
  <c r="O149" i="2" l="1"/>
  <c r="T149" i="2"/>
  <c r="F274" i="3"/>
  <c r="N274" i="3" a="1"/>
  <c r="N274" i="3" s="1"/>
  <c r="P130" i="5"/>
  <c r="Q130" i="5" s="1"/>
  <c r="D131" i="5"/>
  <c r="U149" i="2" l="1"/>
  <c r="V149" i="2" s="1"/>
  <c r="C149" i="2"/>
  <c r="G149" i="2" s="1"/>
  <c r="D150" i="2" s="1"/>
  <c r="P149" i="2"/>
  <c r="Q149" i="2" s="1"/>
  <c r="O274" i="3"/>
  <c r="P274" i="3" s="1"/>
  <c r="Q274" i="3" s="1"/>
  <c r="R274" i="3" s="1" a="1"/>
  <c r="R274" i="3" s="1"/>
  <c r="E275" i="3" s="1"/>
  <c r="L275" i="3" s="1"/>
  <c r="H275" i="3" s="1"/>
  <c r="T274" i="3"/>
  <c r="U274" i="3" s="1"/>
  <c r="V274" i="3" s="1"/>
  <c r="K131" i="5"/>
  <c r="M131" i="5" a="1"/>
  <c r="M131" i="5" s="1"/>
  <c r="R130" i="5" a="1"/>
  <c r="R130" i="5" s="1"/>
  <c r="H130" i="5"/>
  <c r="L186" i="2"/>
  <c r="H149" i="2" l="1"/>
  <c r="R149" i="2" a="1"/>
  <c r="R149" i="2" s="1"/>
  <c r="E150" i="2" s="1"/>
  <c r="F150" i="2" s="1"/>
  <c r="M150" i="2" a="1"/>
  <c r="M150" i="2" s="1"/>
  <c r="K150" i="2"/>
  <c r="F275" i="3"/>
  <c r="N275" i="3" a="1"/>
  <c r="N275" i="3" s="1"/>
  <c r="E131" i="5"/>
  <c r="L131" i="5" s="1"/>
  <c r="L150" i="2" l="1"/>
  <c r="N150" i="2" a="1"/>
  <c r="N150" i="2" s="1"/>
  <c r="O275" i="3"/>
  <c r="P275" i="3" s="1"/>
  <c r="Q275" i="3" s="1"/>
  <c r="R275" i="3" s="1" a="1"/>
  <c r="R275" i="3" s="1"/>
  <c r="E276" i="3" s="1"/>
  <c r="L276" i="3" s="1"/>
  <c r="H276" i="3" s="1"/>
  <c r="T275" i="3"/>
  <c r="U275" i="3" s="1"/>
  <c r="V275" i="3" s="1"/>
  <c r="N131" i="5" a="1"/>
  <c r="N131" i="5" s="1"/>
  <c r="F131" i="5"/>
  <c r="O150" i="2" l="1"/>
  <c r="T150" i="2"/>
  <c r="N276" i="3" a="1"/>
  <c r="N276" i="3" s="1"/>
  <c r="F276" i="3"/>
  <c r="T131" i="5"/>
  <c r="O131" i="5"/>
  <c r="C150" i="2" l="1"/>
  <c r="G150" i="2" s="1"/>
  <c r="U150" i="2"/>
  <c r="V150" i="2" s="1"/>
  <c r="O276" i="3"/>
  <c r="P276" i="3" s="1"/>
  <c r="Q276" i="3" s="1"/>
  <c r="R276" i="3" s="1" a="1"/>
  <c r="R276" i="3" s="1"/>
  <c r="E277" i="3" s="1"/>
  <c r="L277" i="3" s="1"/>
  <c r="H277" i="3" s="1"/>
  <c r="T276" i="3"/>
  <c r="U276" i="3" s="1"/>
  <c r="V276" i="3" s="1"/>
  <c r="U131" i="5"/>
  <c r="V131" i="5" s="1"/>
  <c r="C131" i="5"/>
  <c r="G131" i="5" s="1"/>
  <c r="D151" i="2" l="1"/>
  <c r="P150" i="2"/>
  <c r="Q150" i="2" s="1"/>
  <c r="N277" i="3" a="1"/>
  <c r="N277" i="3" s="1"/>
  <c r="F277" i="3"/>
  <c r="P131" i="5"/>
  <c r="Q131" i="5" s="1"/>
  <c r="D132" i="5"/>
  <c r="S194" i="2"/>
  <c r="M151" i="2" l="1" a="1"/>
  <c r="M151" i="2" s="1"/>
  <c r="S151" i="2" s="1"/>
  <c r="K151" i="2"/>
  <c r="R150" i="2" a="1"/>
  <c r="R150" i="2" s="1"/>
  <c r="H150" i="2"/>
  <c r="O277" i="3"/>
  <c r="T277" i="3"/>
  <c r="U277" i="3" s="1"/>
  <c r="V277" i="3" s="1"/>
  <c r="M132" i="5" a="1"/>
  <c r="M132" i="5" s="1"/>
  <c r="K132" i="5"/>
  <c r="R131" i="5" a="1"/>
  <c r="R131" i="5" s="1"/>
  <c r="H131" i="5"/>
  <c r="E151" i="2" l="1"/>
  <c r="N151" i="2" s="1" a="1"/>
  <c r="N151" i="2" s="1"/>
  <c r="T151" i="2" s="1"/>
  <c r="P277" i="3"/>
  <c r="Q277" i="3" s="1"/>
  <c r="R277" i="3" s="1" a="1"/>
  <c r="R277" i="3" s="1"/>
  <c r="E278" i="3" s="1"/>
  <c r="L278" i="3" s="1"/>
  <c r="H278" i="3" s="1"/>
  <c r="E132" i="5"/>
  <c r="L132" i="5" s="1"/>
  <c r="S195" i="2"/>
  <c r="F151" i="2" l="1"/>
  <c r="O151" i="2"/>
  <c r="C151" i="2"/>
  <c r="G151" i="2" s="1"/>
  <c r="U151" i="2"/>
  <c r="V151" i="2" s="1"/>
  <c r="N278" i="3" a="1"/>
  <c r="N278" i="3" s="1"/>
  <c r="F278" i="3"/>
  <c r="N132" i="5" a="1"/>
  <c r="N132" i="5" s="1"/>
  <c r="F132" i="5"/>
  <c r="S191" i="2"/>
  <c r="S196" i="2"/>
  <c r="P151" i="2" l="1"/>
  <c r="Q151" i="2" s="1"/>
  <c r="D152" i="2"/>
  <c r="T278" i="3"/>
  <c r="U278" i="3" s="1"/>
  <c r="V278" i="3" s="1"/>
  <c r="O278" i="3"/>
  <c r="P278" i="3" s="1"/>
  <c r="Q278" i="3" s="1"/>
  <c r="R278" i="3" s="1" a="1"/>
  <c r="R278" i="3" s="1"/>
  <c r="E279" i="3" s="1"/>
  <c r="L279" i="3" s="1"/>
  <c r="H279" i="3" s="1"/>
  <c r="O132" i="5"/>
  <c r="T132" i="5"/>
  <c r="S197" i="2"/>
  <c r="M152" i="2" l="1" a="1"/>
  <c r="M152" i="2" s="1"/>
  <c r="K152" i="2"/>
  <c r="H151" i="2"/>
  <c r="R151" i="2" a="1"/>
  <c r="R151" i="2" s="1"/>
  <c r="F279" i="3"/>
  <c r="N279" i="3" a="1"/>
  <c r="N279" i="3" s="1"/>
  <c r="C132" i="5"/>
  <c r="G132" i="5" s="1"/>
  <c r="D133" i="5" s="1"/>
  <c r="U132" i="5"/>
  <c r="V132" i="5" s="1"/>
  <c r="P132" i="5" l="1"/>
  <c r="Q132" i="5" s="1"/>
  <c r="E152" i="2"/>
  <c r="L152" i="2" s="1"/>
  <c r="O279" i="3"/>
  <c r="P279" i="3" s="1"/>
  <c r="Q279" i="3" s="1"/>
  <c r="R279" i="3" s="1" a="1"/>
  <c r="R279" i="3" s="1"/>
  <c r="E280" i="3" s="1"/>
  <c r="L280" i="3" s="1"/>
  <c r="H280" i="3" s="1"/>
  <c r="T279" i="3"/>
  <c r="U279" i="3" s="1"/>
  <c r="V279" i="3" s="1"/>
  <c r="H132" i="5"/>
  <c r="R132" i="5" a="1"/>
  <c r="R132" i="5" s="1"/>
  <c r="K133" i="5"/>
  <c r="M133" i="5" a="1"/>
  <c r="M133" i="5" s="1"/>
  <c r="S133" i="5" s="1"/>
  <c r="N152" i="2" l="1" a="1"/>
  <c r="N152" i="2" s="1"/>
  <c r="F152" i="2"/>
  <c r="N280" i="3" a="1"/>
  <c r="N280" i="3" s="1"/>
  <c r="F280" i="3"/>
  <c r="E133" i="5"/>
  <c r="L133" i="5" s="1"/>
  <c r="T152" i="2" l="1"/>
  <c r="O152" i="2"/>
  <c r="O280" i="3"/>
  <c r="T280" i="3"/>
  <c r="U280" i="3" s="1"/>
  <c r="V280" i="3" s="1"/>
  <c r="N133" i="5" a="1"/>
  <c r="N133" i="5" s="1"/>
  <c r="F133" i="5"/>
  <c r="U152" i="2" l="1"/>
  <c r="V152" i="2" s="1"/>
  <c r="C152" i="2"/>
  <c r="G152" i="2" s="1"/>
  <c r="P280" i="3"/>
  <c r="Q280" i="3" s="1"/>
  <c r="R280" i="3" s="1" a="1"/>
  <c r="R280" i="3" s="1"/>
  <c r="E281" i="3" s="1"/>
  <c r="L281" i="3" s="1"/>
  <c r="H281" i="3" s="1"/>
  <c r="O133" i="5"/>
  <c r="T133" i="5"/>
  <c r="S171" i="2"/>
  <c r="P152" i="2" l="1"/>
  <c r="Q152" i="2" s="1"/>
  <c r="D153" i="2"/>
  <c r="N281" i="3" a="1"/>
  <c r="N281" i="3" s="1"/>
  <c r="F281" i="3"/>
  <c r="C133" i="5"/>
  <c r="G133" i="5" s="1"/>
  <c r="U133" i="5"/>
  <c r="V133" i="5" s="1"/>
  <c r="M153" i="2" l="1" a="1"/>
  <c r="M153" i="2" s="1"/>
  <c r="K153" i="2"/>
  <c r="R152" i="2" a="1"/>
  <c r="R152" i="2" s="1"/>
  <c r="H152" i="2"/>
  <c r="T281" i="3"/>
  <c r="U281" i="3" s="1"/>
  <c r="V281" i="3" s="1"/>
  <c r="O281" i="3"/>
  <c r="P133" i="5"/>
  <c r="Q133" i="5" s="1"/>
  <c r="D134" i="5"/>
  <c r="E153" i="2" l="1"/>
  <c r="L153" i="2" s="1"/>
  <c r="P281" i="3"/>
  <c r="Q281" i="3" s="1"/>
  <c r="R281" i="3" s="1" a="1"/>
  <c r="R281" i="3" s="1"/>
  <c r="E282" i="3" s="1"/>
  <c r="L282" i="3" s="1"/>
  <c r="H282" i="3" s="1"/>
  <c r="K134" i="5"/>
  <c r="M134" i="5" a="1"/>
  <c r="M134" i="5" s="1"/>
  <c r="R133" i="5" a="1"/>
  <c r="R133" i="5" s="1"/>
  <c r="H133" i="5"/>
  <c r="N153" i="2" l="1" a="1"/>
  <c r="N153" i="2" s="1"/>
  <c r="F153" i="2"/>
  <c r="F282" i="3"/>
  <c r="N282" i="3" a="1"/>
  <c r="N282" i="3" s="1"/>
  <c r="E134" i="5"/>
  <c r="L134" i="5" s="1"/>
  <c r="T153" i="2" l="1"/>
  <c r="O153" i="2"/>
  <c r="T282" i="3"/>
  <c r="U282" i="3" s="1"/>
  <c r="V282" i="3" s="1"/>
  <c r="O282" i="3"/>
  <c r="N134" i="5" a="1"/>
  <c r="N134" i="5" s="1"/>
  <c r="F134" i="5"/>
  <c r="C153" i="2" l="1"/>
  <c r="G153" i="2" s="1"/>
  <c r="U153" i="2"/>
  <c r="V153" i="2" s="1"/>
  <c r="P282" i="3"/>
  <c r="Q282" i="3" s="1"/>
  <c r="R282" i="3" s="1" a="1"/>
  <c r="R282" i="3" s="1"/>
  <c r="E283" i="3" s="1"/>
  <c r="L283" i="3" s="1"/>
  <c r="H283" i="3" s="1"/>
  <c r="O134" i="5"/>
  <c r="T134" i="5"/>
  <c r="P153" i="2" l="1"/>
  <c r="Q153" i="2" s="1"/>
  <c r="D154" i="2"/>
  <c r="N283" i="3" a="1"/>
  <c r="N283" i="3" s="1"/>
  <c r="F283" i="3"/>
  <c r="C134" i="5"/>
  <c r="G134" i="5" s="1"/>
  <c r="U134" i="5"/>
  <c r="V134" i="5" s="1"/>
  <c r="K154" i="2" l="1"/>
  <c r="M154" i="2" a="1"/>
  <c r="M154" i="2" s="1"/>
  <c r="H153" i="2"/>
  <c r="R153" i="2" a="1"/>
  <c r="R153" i="2" s="1"/>
  <c r="E154" i="2" s="1"/>
  <c r="T283" i="3"/>
  <c r="U283" i="3" s="1"/>
  <c r="V283" i="3" s="1"/>
  <c r="O283" i="3"/>
  <c r="P134" i="5"/>
  <c r="Q134" i="5" s="1"/>
  <c r="D135" i="5"/>
  <c r="N154" i="2" l="1" a="1"/>
  <c r="N154" i="2" s="1"/>
  <c r="T154" i="2" s="1"/>
  <c r="C154" i="2" s="1"/>
  <c r="G154" i="2" s="1"/>
  <c r="L154" i="2"/>
  <c r="F154" i="2"/>
  <c r="P283" i="3"/>
  <c r="Q283" i="3" s="1"/>
  <c r="R283" i="3" s="1" a="1"/>
  <c r="R283" i="3" s="1"/>
  <c r="E284" i="3" s="1"/>
  <c r="L284" i="3" s="1"/>
  <c r="H284" i="3" s="1"/>
  <c r="K135" i="5"/>
  <c r="M135" i="5" a="1"/>
  <c r="M135" i="5" s="1"/>
  <c r="R134" i="5" a="1"/>
  <c r="R134" i="5" s="1"/>
  <c r="H134" i="5"/>
  <c r="U154" i="2" l="1"/>
  <c r="V154" i="2" s="1"/>
  <c r="O154" i="2"/>
  <c r="P154" i="2" s="1"/>
  <c r="Q154" i="2" s="1"/>
  <c r="D155" i="2"/>
  <c r="K155" i="2" s="1"/>
  <c r="M155" i="2" a="1"/>
  <c r="M155" i="2" s="1"/>
  <c r="F284" i="3"/>
  <c r="N284" i="3" a="1"/>
  <c r="N284" i="3" s="1"/>
  <c r="E135" i="5"/>
  <c r="L135" i="5" s="1"/>
  <c r="H154" i="2" l="1"/>
  <c r="R154" i="2" a="1"/>
  <c r="R154" i="2" s="1"/>
  <c r="E155" i="2" s="1"/>
  <c r="L155" i="2" s="1"/>
  <c r="T284" i="3"/>
  <c r="U284" i="3" s="1"/>
  <c r="V284" i="3" s="1"/>
  <c r="O284" i="3"/>
  <c r="P284" i="3" s="1"/>
  <c r="Q284" i="3" s="1"/>
  <c r="R284" i="3" s="1" a="1"/>
  <c r="R284" i="3" s="1"/>
  <c r="E285" i="3" s="1"/>
  <c r="L285" i="3" s="1"/>
  <c r="H285" i="3" s="1"/>
  <c r="N135" i="5" a="1"/>
  <c r="N135" i="5" s="1"/>
  <c r="F135" i="5"/>
  <c r="N155" i="2" l="1" a="1"/>
  <c r="N155" i="2" s="1"/>
  <c r="F155" i="2"/>
  <c r="N285" i="3" a="1"/>
  <c r="N285" i="3" s="1"/>
  <c r="F285" i="3"/>
  <c r="T135" i="5"/>
  <c r="O135" i="5"/>
  <c r="T155" i="2" l="1"/>
  <c r="O155" i="2"/>
  <c r="O285" i="3"/>
  <c r="T285" i="3"/>
  <c r="U285" i="3" s="1"/>
  <c r="V285" i="3" s="1"/>
  <c r="C135" i="5"/>
  <c r="G135" i="5" s="1"/>
  <c r="U135" i="5"/>
  <c r="V135" i="5" s="1"/>
  <c r="C155" i="2" l="1"/>
  <c r="G155" i="2" s="1"/>
  <c r="U155" i="2"/>
  <c r="V155" i="2" s="1"/>
  <c r="P285" i="3"/>
  <c r="Q285" i="3" s="1"/>
  <c r="R285" i="3" s="1" a="1"/>
  <c r="R285" i="3" s="1"/>
  <c r="E286" i="3" s="1"/>
  <c r="L286" i="3" s="1"/>
  <c r="H286" i="3" s="1"/>
  <c r="P135" i="5"/>
  <c r="Q135" i="5" s="1"/>
  <c r="D136" i="5"/>
  <c r="L193" i="2"/>
  <c r="D156" i="2" l="1"/>
  <c r="P155" i="2"/>
  <c r="Q155" i="2" s="1"/>
  <c r="F286" i="3"/>
  <c r="N286" i="3" a="1"/>
  <c r="N286" i="3" s="1"/>
  <c r="K136" i="5"/>
  <c r="M136" i="5" a="1"/>
  <c r="M136" i="5" s="1"/>
  <c r="R135" i="5" a="1"/>
  <c r="R135" i="5" s="1"/>
  <c r="H135" i="5"/>
  <c r="R155" i="2" l="1" a="1"/>
  <c r="R155" i="2" s="1"/>
  <c r="H155" i="2"/>
  <c r="K156" i="2"/>
  <c r="M156" i="2" a="1"/>
  <c r="M156" i="2" s="1"/>
  <c r="T286" i="3"/>
  <c r="U286" i="3" s="1"/>
  <c r="V286" i="3" s="1"/>
  <c r="O286" i="3"/>
  <c r="E136" i="5"/>
  <c r="L136" i="5" s="1"/>
  <c r="E156" i="2" l="1"/>
  <c r="N156" i="2" s="1" a="1"/>
  <c r="N156" i="2" s="1"/>
  <c r="T156" i="2" s="1"/>
  <c r="P286" i="3"/>
  <c r="Q286" i="3" s="1"/>
  <c r="R286" i="3" s="1" a="1"/>
  <c r="R286" i="3" s="1"/>
  <c r="E287" i="3" s="1"/>
  <c r="L287" i="3" s="1"/>
  <c r="H287" i="3" s="1"/>
  <c r="N136" i="5" a="1"/>
  <c r="N136" i="5" s="1"/>
  <c r="F136" i="5"/>
  <c r="F156" i="2" l="1"/>
  <c r="L156" i="2"/>
  <c r="C156" i="2"/>
  <c r="G156" i="2" s="1"/>
  <c r="U156" i="2"/>
  <c r="V156" i="2" s="1"/>
  <c r="O156" i="2"/>
  <c r="F287" i="3"/>
  <c r="N287" i="3" a="1"/>
  <c r="N287" i="3" s="1"/>
  <c r="T136" i="5"/>
  <c r="O136" i="5"/>
  <c r="P156" i="2" l="1"/>
  <c r="Q156" i="2" s="1"/>
  <c r="D157" i="2"/>
  <c r="T287" i="3"/>
  <c r="U287" i="3" s="1"/>
  <c r="V287" i="3" s="1"/>
  <c r="O287" i="3"/>
  <c r="P287" i="3" s="1"/>
  <c r="Q287" i="3" s="1"/>
  <c r="R287" i="3" s="1" a="1"/>
  <c r="R287" i="3" s="1"/>
  <c r="E288" i="3" s="1"/>
  <c r="L288" i="3" s="1"/>
  <c r="H288" i="3" s="1"/>
  <c r="C136" i="5"/>
  <c r="G136" i="5" s="1"/>
  <c r="U136" i="5"/>
  <c r="V136" i="5" s="1"/>
  <c r="M157" i="2" l="1" a="1"/>
  <c r="M157" i="2" s="1"/>
  <c r="K157" i="2"/>
  <c r="R156" i="2" a="1"/>
  <c r="R156" i="2" s="1"/>
  <c r="H156" i="2"/>
  <c r="N288" i="3" a="1"/>
  <c r="N288" i="3" s="1"/>
  <c r="F288" i="3"/>
  <c r="P136" i="5"/>
  <c r="Q136" i="5" s="1"/>
  <c r="D137" i="5"/>
  <c r="S201" i="2"/>
  <c r="E157" i="2" l="1"/>
  <c r="O288" i="3"/>
  <c r="P288" i="3" s="1"/>
  <c r="Q288" i="3" s="1"/>
  <c r="R288" i="3" s="1" a="1"/>
  <c r="R288" i="3" s="1"/>
  <c r="E289" i="3" s="1"/>
  <c r="L289" i="3" s="1"/>
  <c r="H289" i="3" s="1"/>
  <c r="T288" i="3"/>
  <c r="U288" i="3" s="1"/>
  <c r="V288" i="3" s="1"/>
  <c r="M137" i="5" a="1"/>
  <c r="M137" i="5" s="1"/>
  <c r="K137" i="5"/>
  <c r="R136" i="5" a="1"/>
  <c r="R136" i="5" s="1"/>
  <c r="H136" i="5"/>
  <c r="S202" i="2"/>
  <c r="L157" i="2" l="1"/>
  <c r="N157" i="2" a="1"/>
  <c r="N157" i="2" s="1"/>
  <c r="F157" i="2"/>
  <c r="N289" i="3" a="1"/>
  <c r="N289" i="3" s="1"/>
  <c r="F289" i="3"/>
  <c r="E137" i="5"/>
  <c r="L137" i="5" s="1"/>
  <c r="S203" i="2"/>
  <c r="O157" i="2" l="1"/>
  <c r="T157" i="2"/>
  <c r="O289" i="3"/>
  <c r="T289" i="3"/>
  <c r="U289" i="3" s="1"/>
  <c r="V289" i="3" s="1"/>
  <c r="N137" i="5" a="1"/>
  <c r="N137" i="5" s="1"/>
  <c r="F137" i="5"/>
  <c r="C157" i="2" l="1"/>
  <c r="G157" i="2" s="1"/>
  <c r="U157" i="2"/>
  <c r="V157" i="2" s="1"/>
  <c r="P289" i="3"/>
  <c r="Q289" i="3" s="1"/>
  <c r="R289" i="3" s="1" a="1"/>
  <c r="R289" i="3" s="1"/>
  <c r="E290" i="3" s="1"/>
  <c r="L290" i="3" s="1"/>
  <c r="H290" i="3" s="1"/>
  <c r="T137" i="5"/>
  <c r="O137" i="5"/>
  <c r="S204" i="2"/>
  <c r="D158" i="2" l="1"/>
  <c r="P157" i="2"/>
  <c r="Q157" i="2" s="1"/>
  <c r="N290" i="3" a="1"/>
  <c r="N290" i="3" s="1"/>
  <c r="F290" i="3"/>
  <c r="C137" i="5"/>
  <c r="G137" i="5" s="1"/>
  <c r="U137" i="5"/>
  <c r="V137" i="5" s="1"/>
  <c r="M158" i="2" l="1" a="1"/>
  <c r="M158" i="2" s="1"/>
  <c r="S158" i="2" s="1"/>
  <c r="K158" i="2"/>
  <c r="R157" i="2" a="1"/>
  <c r="R157" i="2" s="1"/>
  <c r="H157" i="2"/>
  <c r="T290" i="3"/>
  <c r="U290" i="3" s="1"/>
  <c r="V290" i="3" s="1"/>
  <c r="O290" i="3"/>
  <c r="P137" i="5"/>
  <c r="Q137" i="5" s="1"/>
  <c r="D138" i="5"/>
  <c r="E158" i="2" l="1"/>
  <c r="P290" i="3"/>
  <c r="Q290" i="3" s="1"/>
  <c r="R290" i="3" s="1" a="1"/>
  <c r="R290" i="3" s="1"/>
  <c r="E291" i="3" s="1"/>
  <c r="L291" i="3" s="1"/>
  <c r="H291" i="3" s="1"/>
  <c r="M138" i="5" a="1"/>
  <c r="M138" i="5" s="1"/>
  <c r="K138" i="5"/>
  <c r="R137" i="5" a="1"/>
  <c r="R137" i="5" s="1"/>
  <c r="H137" i="5"/>
  <c r="N158" i="2" l="1" a="1"/>
  <c r="N158" i="2" s="1"/>
  <c r="F158" i="2"/>
  <c r="N291" i="3" a="1"/>
  <c r="N291" i="3" s="1"/>
  <c r="F291" i="3"/>
  <c r="E138" i="5"/>
  <c r="L138" i="5" s="1"/>
  <c r="T158" i="2" l="1"/>
  <c r="O158" i="2"/>
  <c r="T291" i="3"/>
  <c r="U291" i="3" s="1"/>
  <c r="V291" i="3" s="1"/>
  <c r="O291" i="3"/>
  <c r="N138" i="5" a="1"/>
  <c r="N138" i="5" s="1"/>
  <c r="F138" i="5"/>
  <c r="C158" i="2" l="1"/>
  <c r="G158" i="2" s="1"/>
  <c r="U158" i="2"/>
  <c r="V158" i="2" s="1"/>
  <c r="P291" i="3"/>
  <c r="Q291" i="3" s="1"/>
  <c r="R291" i="3" s="1" a="1"/>
  <c r="R291" i="3" s="1"/>
  <c r="E292" i="3" s="1"/>
  <c r="L292" i="3" s="1"/>
  <c r="H292" i="3" s="1"/>
  <c r="T138" i="5"/>
  <c r="O138" i="5"/>
  <c r="P158" i="2" l="1"/>
  <c r="Q158" i="2" s="1"/>
  <c r="D159" i="2"/>
  <c r="N292" i="3" a="1"/>
  <c r="N292" i="3" s="1"/>
  <c r="F292" i="3"/>
  <c r="C138" i="5"/>
  <c r="G138" i="5" s="1"/>
  <c r="U138" i="5"/>
  <c r="V138" i="5" s="1"/>
  <c r="K159" i="2" l="1"/>
  <c r="M159" i="2" a="1"/>
  <c r="M159" i="2" s="1"/>
  <c r="H158" i="2"/>
  <c r="R158" i="2" a="1"/>
  <c r="R158" i="2" s="1"/>
  <c r="T292" i="3"/>
  <c r="U292" i="3" s="1"/>
  <c r="V292" i="3" s="1"/>
  <c r="O292" i="3"/>
  <c r="P292" i="3" s="1"/>
  <c r="Q292" i="3" s="1"/>
  <c r="R292" i="3" s="1" a="1"/>
  <c r="R292" i="3" s="1"/>
  <c r="E293" i="3" s="1"/>
  <c r="L293" i="3" s="1"/>
  <c r="H293" i="3" s="1"/>
  <c r="P138" i="5"/>
  <c r="Q138" i="5" s="1"/>
  <c r="D139" i="5"/>
  <c r="S178" i="2"/>
  <c r="E159" i="2" l="1"/>
  <c r="L159" i="2" s="1"/>
  <c r="N293" i="3" a="1"/>
  <c r="N293" i="3" s="1"/>
  <c r="F293" i="3"/>
  <c r="K139" i="5"/>
  <c r="M139" i="5" a="1"/>
  <c r="M139" i="5" s="1"/>
  <c r="H138" i="5"/>
  <c r="R138" i="5" a="1"/>
  <c r="R138" i="5" s="1"/>
  <c r="N159" i="2" l="1" a="1"/>
  <c r="N159" i="2" s="1"/>
  <c r="F159" i="2"/>
  <c r="O293" i="3"/>
  <c r="T293" i="3"/>
  <c r="U293" i="3" s="1"/>
  <c r="V293" i="3" s="1"/>
  <c r="E139" i="5"/>
  <c r="L139" i="5" s="1"/>
  <c r="F139" i="5"/>
  <c r="T159" i="2" l="1"/>
  <c r="O159" i="2"/>
  <c r="N139" i="5" a="1"/>
  <c r="N139" i="5" s="1"/>
  <c r="O139" i="5" s="1"/>
  <c r="P293" i="3"/>
  <c r="Q293" i="3" s="1"/>
  <c r="R293" i="3" s="1" a="1"/>
  <c r="R293" i="3" s="1"/>
  <c r="E294" i="3" s="1"/>
  <c r="L294" i="3" s="1"/>
  <c r="H294" i="3" s="1"/>
  <c r="C159" i="2" l="1"/>
  <c r="G159" i="2" s="1"/>
  <c r="U159" i="2"/>
  <c r="V159" i="2" s="1"/>
  <c r="T139" i="5"/>
  <c r="C139" i="5" s="1"/>
  <c r="G139" i="5" s="1"/>
  <c r="D140" i="5" s="1"/>
  <c r="N294" i="3" a="1"/>
  <c r="N294" i="3" s="1"/>
  <c r="F294" i="3"/>
  <c r="P159" i="2" l="1"/>
  <c r="Q159" i="2" s="1"/>
  <c r="D160" i="2"/>
  <c r="U139" i="5"/>
  <c r="V139" i="5" s="1"/>
  <c r="P139" i="5"/>
  <c r="Q139" i="5" s="1"/>
  <c r="H139" i="5" s="1"/>
  <c r="T294" i="3"/>
  <c r="U294" i="3" s="1"/>
  <c r="V294" i="3" s="1"/>
  <c r="O294" i="3"/>
  <c r="K140" i="5"/>
  <c r="M140" i="5" a="1"/>
  <c r="M140" i="5" s="1"/>
  <c r="S140" i="5" s="1"/>
  <c r="M160" i="2" l="1" a="1"/>
  <c r="M160" i="2" s="1"/>
  <c r="K160" i="2"/>
  <c r="H159" i="2"/>
  <c r="R159" i="2" a="1"/>
  <c r="R159" i="2" s="1"/>
  <c r="E160" i="2" s="1"/>
  <c r="L160" i="2" s="1"/>
  <c r="R139" i="5" a="1"/>
  <c r="R139" i="5" s="1"/>
  <c r="E140" i="5" s="1"/>
  <c r="L140" i="5" s="1"/>
  <c r="P294" i="3"/>
  <c r="Q294" i="3" s="1"/>
  <c r="R294" i="3" s="1" a="1"/>
  <c r="R294" i="3" s="1"/>
  <c r="E295" i="3" s="1"/>
  <c r="L295" i="3" s="1"/>
  <c r="H295" i="3" s="1"/>
  <c r="F160" i="2" l="1"/>
  <c r="N160" i="2" a="1"/>
  <c r="N160" i="2" s="1"/>
  <c r="T160" i="2" s="1"/>
  <c r="N295" i="3" a="1"/>
  <c r="N295" i="3" s="1"/>
  <c r="F295" i="3"/>
  <c r="N140" i="5" a="1"/>
  <c r="N140" i="5" s="1"/>
  <c r="F140" i="5"/>
  <c r="O160" i="2" l="1"/>
  <c r="C160" i="2"/>
  <c r="G160" i="2" s="1"/>
  <c r="U160" i="2"/>
  <c r="V160" i="2" s="1"/>
  <c r="T295" i="3"/>
  <c r="U295" i="3" s="1"/>
  <c r="V295" i="3" s="1"/>
  <c r="O295" i="3"/>
  <c r="P295" i="3" s="1"/>
  <c r="Q295" i="3" s="1"/>
  <c r="R295" i="3" s="1" a="1"/>
  <c r="R295" i="3" s="1"/>
  <c r="E296" i="3" s="1"/>
  <c r="L296" i="3" s="1"/>
  <c r="H296" i="3" s="1"/>
  <c r="O140" i="5"/>
  <c r="T140" i="5"/>
  <c r="P160" i="2" l="1"/>
  <c r="Q160" i="2" s="1"/>
  <c r="D161" i="2"/>
  <c r="N296" i="3" a="1"/>
  <c r="N296" i="3" s="1"/>
  <c r="F296" i="3"/>
  <c r="C140" i="5"/>
  <c r="G140" i="5" s="1"/>
  <c r="U140" i="5"/>
  <c r="V140" i="5" s="1"/>
  <c r="M161" i="2" l="1" a="1"/>
  <c r="M161" i="2" s="1"/>
  <c r="K161" i="2"/>
  <c r="H160" i="2"/>
  <c r="R160" i="2" a="1"/>
  <c r="R160" i="2" s="1"/>
  <c r="O296" i="3"/>
  <c r="T296" i="3"/>
  <c r="U296" i="3" s="1"/>
  <c r="V296" i="3" s="1"/>
  <c r="P140" i="5"/>
  <c r="Q140" i="5" s="1"/>
  <c r="D141" i="5"/>
  <c r="E161" i="2" l="1"/>
  <c r="L161" i="2" s="1"/>
  <c r="P296" i="3"/>
  <c r="Q296" i="3" s="1"/>
  <c r="R296" i="3" s="1" a="1"/>
  <c r="R296" i="3" s="1"/>
  <c r="E297" i="3" s="1"/>
  <c r="L297" i="3" s="1"/>
  <c r="H297" i="3" s="1"/>
  <c r="K141" i="5"/>
  <c r="M141" i="5" a="1"/>
  <c r="M141" i="5" s="1"/>
  <c r="H140" i="5"/>
  <c r="R140" i="5" a="1"/>
  <c r="R140" i="5" s="1"/>
  <c r="F161" i="2" l="1"/>
  <c r="N161" i="2" a="1"/>
  <c r="N161" i="2" s="1"/>
  <c r="F297" i="3"/>
  <c r="N297" i="3" a="1"/>
  <c r="N297" i="3" s="1"/>
  <c r="E141" i="5"/>
  <c r="L141" i="5" s="1"/>
  <c r="O161" i="2" l="1"/>
  <c r="T161" i="2"/>
  <c r="T297" i="3"/>
  <c r="U297" i="3" s="1"/>
  <c r="V297" i="3" s="1"/>
  <c r="O297" i="3"/>
  <c r="N141" i="5" a="1"/>
  <c r="N141" i="5" s="1"/>
  <c r="F141" i="5"/>
  <c r="L200" i="2"/>
  <c r="C161" i="2" l="1"/>
  <c r="G161" i="2" s="1"/>
  <c r="U161" i="2"/>
  <c r="V161" i="2" s="1"/>
  <c r="P297" i="3"/>
  <c r="Q297" i="3" s="1"/>
  <c r="R297" i="3" s="1" a="1"/>
  <c r="R297" i="3" s="1"/>
  <c r="E298" i="3" s="1"/>
  <c r="L298" i="3" s="1"/>
  <c r="H298" i="3" s="1"/>
  <c r="O141" i="5"/>
  <c r="T141" i="5"/>
  <c r="D162" i="2" l="1"/>
  <c r="P161" i="2"/>
  <c r="Q161" i="2" s="1"/>
  <c r="N298" i="3" a="1"/>
  <c r="N298" i="3" s="1"/>
  <c r="F298" i="3"/>
  <c r="C141" i="5"/>
  <c r="G141" i="5" s="1"/>
  <c r="U141" i="5"/>
  <c r="V141" i="5" s="1"/>
  <c r="H161" i="2" l="1"/>
  <c r="R161" i="2" a="1"/>
  <c r="R161" i="2" s="1"/>
  <c r="M162" i="2" a="1"/>
  <c r="M162" i="2" s="1"/>
  <c r="K162" i="2"/>
  <c r="T298" i="3"/>
  <c r="U298" i="3" s="1"/>
  <c r="V298" i="3" s="1"/>
  <c r="O298" i="3"/>
  <c r="P141" i="5"/>
  <c r="Q141" i="5" s="1"/>
  <c r="D142" i="5"/>
  <c r="E162" i="2" l="1"/>
  <c r="L162" i="2" s="1"/>
  <c r="P298" i="3"/>
  <c r="Q298" i="3" s="1"/>
  <c r="R298" i="3" s="1" a="1"/>
  <c r="R298" i="3" s="1"/>
  <c r="E299" i="3" s="1"/>
  <c r="L299" i="3" s="1"/>
  <c r="H299" i="3" s="1"/>
  <c r="M142" i="5" a="1"/>
  <c r="M142" i="5" s="1"/>
  <c r="K142" i="5"/>
  <c r="R141" i="5" a="1"/>
  <c r="R141" i="5" s="1"/>
  <c r="H141" i="5"/>
  <c r="N162" i="2" l="1" a="1"/>
  <c r="N162" i="2" s="1"/>
  <c r="F162" i="2"/>
  <c r="N299" i="3" a="1"/>
  <c r="N299" i="3" s="1"/>
  <c r="F299" i="3"/>
  <c r="E142" i="5"/>
  <c r="L142" i="5" s="1"/>
  <c r="T162" i="2" l="1"/>
  <c r="O162" i="2"/>
  <c r="T299" i="3"/>
  <c r="U299" i="3" s="1"/>
  <c r="V299" i="3" s="1"/>
  <c r="O299" i="3"/>
  <c r="N142" i="5" a="1"/>
  <c r="N142" i="5" s="1"/>
  <c r="F142" i="5"/>
  <c r="C162" i="2" l="1"/>
  <c r="G162" i="2" s="1"/>
  <c r="U162" i="2"/>
  <c r="V162" i="2" s="1"/>
  <c r="P299" i="3"/>
  <c r="Q299" i="3" s="1"/>
  <c r="R299" i="3" s="1" a="1"/>
  <c r="R299" i="3" s="1"/>
  <c r="E300" i="3" s="1"/>
  <c r="L300" i="3" s="1"/>
  <c r="H300" i="3" s="1"/>
  <c r="T142" i="5"/>
  <c r="O142" i="5"/>
  <c r="S208" i="2"/>
  <c r="D163" i="2" l="1"/>
  <c r="P162" i="2"/>
  <c r="Q162" i="2" s="1"/>
  <c r="N300" i="3" a="1"/>
  <c r="N300" i="3" s="1"/>
  <c r="F300" i="3"/>
  <c r="C142" i="5"/>
  <c r="G142" i="5" s="1"/>
  <c r="D143" i="5" s="1"/>
  <c r="U142" i="5"/>
  <c r="V142" i="5" s="1"/>
  <c r="R162" i="2" l="1" a="1"/>
  <c r="R162" i="2" s="1"/>
  <c r="H162" i="2"/>
  <c r="M163" i="2" a="1"/>
  <c r="M163" i="2" s="1"/>
  <c r="K163" i="2"/>
  <c r="T300" i="3"/>
  <c r="U300" i="3" s="1"/>
  <c r="V300" i="3" s="1"/>
  <c r="O300" i="3"/>
  <c r="P300" i="3" s="1"/>
  <c r="Q300" i="3" s="1"/>
  <c r="R300" i="3" s="1" a="1"/>
  <c r="R300" i="3" s="1"/>
  <c r="E301" i="3" s="1"/>
  <c r="L301" i="3" s="1"/>
  <c r="H301" i="3" s="1"/>
  <c r="K143" i="5"/>
  <c r="M143" i="5" a="1"/>
  <c r="M143" i="5" s="1"/>
  <c r="P142" i="5"/>
  <c r="Q142" i="5" s="1"/>
  <c r="S209" i="2"/>
  <c r="E163" i="2" l="1"/>
  <c r="L163" i="2" s="1"/>
  <c r="N163" i="2" a="1"/>
  <c r="N163" i="2" s="1"/>
  <c r="T163" i="2" s="1"/>
  <c r="F163" i="2"/>
  <c r="F301" i="3"/>
  <c r="N301" i="3" a="1"/>
  <c r="N301" i="3" s="1"/>
  <c r="R142" i="5" a="1"/>
  <c r="R142" i="5" s="1"/>
  <c r="H142" i="5"/>
  <c r="S210" i="2"/>
  <c r="U163" i="2" l="1"/>
  <c r="V163" i="2" s="1"/>
  <c r="C163" i="2"/>
  <c r="G163" i="2" s="1"/>
  <c r="O163" i="2"/>
  <c r="O301" i="3"/>
  <c r="T301" i="3"/>
  <c r="U301" i="3" s="1"/>
  <c r="V301" i="3" s="1"/>
  <c r="E143" i="5"/>
  <c r="L143" i="5" s="1"/>
  <c r="D164" i="2" l="1"/>
  <c r="P163" i="2"/>
  <c r="Q163" i="2" s="1"/>
  <c r="P301" i="3"/>
  <c r="Q301" i="3" s="1"/>
  <c r="R301" i="3" s="1" a="1"/>
  <c r="R301" i="3" s="1"/>
  <c r="E302" i="3" s="1"/>
  <c r="L302" i="3" s="1"/>
  <c r="H302" i="3" s="1"/>
  <c r="N143" i="5" a="1"/>
  <c r="N143" i="5" s="1"/>
  <c r="F143" i="5"/>
  <c r="S211" i="2"/>
  <c r="R163" i="2" l="1" a="1"/>
  <c r="R163" i="2" s="1"/>
  <c r="H163" i="2"/>
  <c r="M164" i="2" a="1"/>
  <c r="M164" i="2" s="1"/>
  <c r="K164" i="2"/>
  <c r="F302" i="3"/>
  <c r="N302" i="3" a="1"/>
  <c r="N302" i="3" s="1"/>
  <c r="O143" i="5"/>
  <c r="T143" i="5"/>
  <c r="E164" i="2" l="1"/>
  <c r="L164" i="2" s="1"/>
  <c r="F164" i="2"/>
  <c r="N164" i="2" a="1"/>
  <c r="N164" i="2" s="1"/>
  <c r="T164" i="2" s="1"/>
  <c r="T302" i="3"/>
  <c r="U302" i="3" s="1"/>
  <c r="V302" i="3" s="1"/>
  <c r="O302" i="3"/>
  <c r="C143" i="5"/>
  <c r="G143" i="5" s="1"/>
  <c r="U143" i="5"/>
  <c r="V143" i="5" s="1"/>
  <c r="U164" i="2" l="1"/>
  <c r="V164" i="2" s="1"/>
  <c r="C164" i="2"/>
  <c r="G164" i="2" s="1"/>
  <c r="O164" i="2"/>
  <c r="P302" i="3"/>
  <c r="Q302" i="3" s="1"/>
  <c r="R302" i="3" s="1" a="1"/>
  <c r="R302" i="3" s="1"/>
  <c r="E303" i="3" s="1"/>
  <c r="L303" i="3" s="1"/>
  <c r="H303" i="3" s="1"/>
  <c r="P143" i="5"/>
  <c r="Q143" i="5" s="1"/>
  <c r="D144" i="5"/>
  <c r="D165" i="2" l="1"/>
  <c r="P164" i="2"/>
  <c r="Q164" i="2" s="1"/>
  <c r="N303" i="3" a="1"/>
  <c r="N303" i="3" s="1"/>
  <c r="F303" i="3"/>
  <c r="K144" i="5"/>
  <c r="M144" i="5" a="1"/>
  <c r="M144" i="5" s="1"/>
  <c r="R143" i="5" a="1"/>
  <c r="R143" i="5" s="1"/>
  <c r="H143" i="5"/>
  <c r="H164" i="2" l="1"/>
  <c r="R164" i="2" a="1"/>
  <c r="R164" i="2" s="1"/>
  <c r="M165" i="2" a="1"/>
  <c r="M165" i="2" s="1"/>
  <c r="S165" i="2" s="1"/>
  <c r="K165" i="2"/>
  <c r="T303" i="3"/>
  <c r="U303" i="3" s="1"/>
  <c r="V303" i="3" s="1"/>
  <c r="O303" i="3"/>
  <c r="E144" i="5"/>
  <c r="L144" i="5" s="1"/>
  <c r="E165" i="2" l="1"/>
  <c r="P303" i="3"/>
  <c r="Q303" i="3" s="1"/>
  <c r="R303" i="3" s="1" a="1"/>
  <c r="R303" i="3" s="1"/>
  <c r="E304" i="3" s="1"/>
  <c r="L304" i="3" s="1"/>
  <c r="H304" i="3" s="1"/>
  <c r="N144" i="5" a="1"/>
  <c r="N144" i="5" s="1"/>
  <c r="F144" i="5"/>
  <c r="F165" i="2" l="1"/>
  <c r="N165" i="2" a="1"/>
  <c r="N165" i="2" s="1"/>
  <c r="F304" i="3"/>
  <c r="N304" i="3" a="1"/>
  <c r="N304" i="3" s="1"/>
  <c r="T144" i="5"/>
  <c r="O144" i="5"/>
  <c r="S184" i="2"/>
  <c r="T165" i="2" l="1"/>
  <c r="O165" i="2"/>
  <c r="T304" i="3"/>
  <c r="U304" i="3" s="1"/>
  <c r="V304" i="3" s="1"/>
  <c r="O304" i="3"/>
  <c r="P304" i="3" s="1"/>
  <c r="Q304" i="3" s="1"/>
  <c r="R304" i="3" s="1" a="1"/>
  <c r="R304" i="3" s="1"/>
  <c r="E305" i="3" s="1"/>
  <c r="L305" i="3" s="1"/>
  <c r="H305" i="3" s="1"/>
  <c r="C144" i="5"/>
  <c r="G144" i="5" s="1"/>
  <c r="U144" i="5"/>
  <c r="V144" i="5" s="1"/>
  <c r="C165" i="2" l="1"/>
  <c r="G165" i="2" s="1"/>
  <c r="U165" i="2"/>
  <c r="V165" i="2" s="1"/>
  <c r="N305" i="3" a="1"/>
  <c r="N305" i="3" s="1"/>
  <c r="F305" i="3"/>
  <c r="P144" i="5"/>
  <c r="Q144" i="5" s="1"/>
  <c r="D145" i="5"/>
  <c r="D166" i="2" l="1"/>
  <c r="P165" i="2"/>
  <c r="Q165" i="2" s="1"/>
  <c r="O305" i="3"/>
  <c r="T305" i="3"/>
  <c r="U305" i="3" s="1"/>
  <c r="V305" i="3" s="1"/>
  <c r="M145" i="5" a="1"/>
  <c r="M145" i="5" s="1"/>
  <c r="K145" i="5"/>
  <c r="H144" i="5"/>
  <c r="R144" i="5" a="1"/>
  <c r="R144" i="5" s="1"/>
  <c r="R165" i="2" l="1" a="1"/>
  <c r="R165" i="2" s="1"/>
  <c r="H165" i="2"/>
  <c r="K166" i="2"/>
  <c r="M166" i="2" a="1"/>
  <c r="M166" i="2" s="1"/>
  <c r="P305" i="3"/>
  <c r="Q305" i="3" s="1"/>
  <c r="R305" i="3" s="1" a="1"/>
  <c r="R305" i="3" s="1"/>
  <c r="E306" i="3" s="1"/>
  <c r="L306" i="3" s="1"/>
  <c r="H306" i="3" s="1"/>
  <c r="E145" i="5"/>
  <c r="L145" i="5" s="1"/>
  <c r="E166" i="2" l="1"/>
  <c r="L166" i="2" s="1"/>
  <c r="F306" i="3"/>
  <c r="N306" i="3" a="1"/>
  <c r="N306" i="3" s="1"/>
  <c r="N145" i="5" a="1"/>
  <c r="N145" i="5" s="1"/>
  <c r="F145" i="5"/>
  <c r="N166" i="2" l="1" a="1"/>
  <c r="N166" i="2" s="1"/>
  <c r="F166" i="2"/>
  <c r="T306" i="3"/>
  <c r="U306" i="3" s="1"/>
  <c r="V306" i="3" s="1"/>
  <c r="O306" i="3"/>
  <c r="O145" i="5"/>
  <c r="T145" i="5"/>
  <c r="T166" i="2" l="1"/>
  <c r="O166" i="2"/>
  <c r="P306" i="3"/>
  <c r="Q306" i="3" s="1"/>
  <c r="R306" i="3" s="1" a="1"/>
  <c r="R306" i="3" s="1"/>
  <c r="E307" i="3" s="1"/>
  <c r="L307" i="3" s="1"/>
  <c r="H307" i="3" s="1"/>
  <c r="C145" i="5"/>
  <c r="G145" i="5" s="1"/>
  <c r="U145" i="5"/>
  <c r="V145" i="5" s="1"/>
  <c r="U166" i="2" l="1"/>
  <c r="V166" i="2" s="1"/>
  <c r="C166" i="2"/>
  <c r="G166" i="2" s="1"/>
  <c r="F307" i="3"/>
  <c r="N307" i="3" a="1"/>
  <c r="N307" i="3" s="1"/>
  <c r="P145" i="5"/>
  <c r="Q145" i="5" s="1"/>
  <c r="D146" i="5"/>
  <c r="D167" i="2" l="1"/>
  <c r="P166" i="2"/>
  <c r="Q166" i="2" s="1"/>
  <c r="T307" i="3"/>
  <c r="U307" i="3" s="1"/>
  <c r="V307" i="3" s="1"/>
  <c r="O307" i="3"/>
  <c r="K146" i="5"/>
  <c r="M146" i="5" a="1"/>
  <c r="M146" i="5" s="1"/>
  <c r="H145" i="5"/>
  <c r="R145" i="5" a="1"/>
  <c r="R145" i="5" s="1"/>
  <c r="H166" i="2" l="1"/>
  <c r="R166" i="2" a="1"/>
  <c r="R166" i="2" s="1"/>
  <c r="K167" i="2"/>
  <c r="M167" i="2" a="1"/>
  <c r="M167" i="2" s="1"/>
  <c r="P307" i="3"/>
  <c r="Q307" i="3" s="1"/>
  <c r="R307" i="3" s="1" a="1"/>
  <c r="R307" i="3" s="1"/>
  <c r="E308" i="3" s="1"/>
  <c r="L308" i="3" s="1"/>
  <c r="H308" i="3" s="1"/>
  <c r="E146" i="5"/>
  <c r="L146" i="5" s="1"/>
  <c r="E167" i="2" l="1"/>
  <c r="N167" i="2" a="1"/>
  <c r="N167" i="2" s="1"/>
  <c r="T167" i="2" s="1"/>
  <c r="U167" i="2" s="1"/>
  <c r="V167" i="2" s="1"/>
  <c r="L167" i="2"/>
  <c r="F167" i="2"/>
  <c r="F308" i="3"/>
  <c r="N308" i="3" a="1"/>
  <c r="N308" i="3" s="1"/>
  <c r="N146" i="5" a="1"/>
  <c r="N146" i="5" s="1"/>
  <c r="F146" i="5"/>
  <c r="L207" i="2"/>
  <c r="C167" i="2" l="1"/>
  <c r="G167" i="2" s="1"/>
  <c r="O167" i="2"/>
  <c r="P167" i="2" s="1"/>
  <c r="Q167" i="2" s="1"/>
  <c r="D168" i="2"/>
  <c r="T308" i="3"/>
  <c r="U308" i="3" s="1"/>
  <c r="V308" i="3" s="1"/>
  <c r="O308" i="3"/>
  <c r="O146" i="5"/>
  <c r="T146" i="5"/>
  <c r="R167" i="2" l="1" a="1"/>
  <c r="R167" i="2" s="1"/>
  <c r="H167" i="2"/>
  <c r="K168" i="2"/>
  <c r="M168" i="2" a="1"/>
  <c r="M168" i="2" s="1"/>
  <c r="P308" i="3"/>
  <c r="Q308" i="3" s="1"/>
  <c r="R308" i="3" s="1" a="1"/>
  <c r="R308" i="3" s="1"/>
  <c r="E309" i="3" s="1"/>
  <c r="L309" i="3" s="1"/>
  <c r="H309" i="3" s="1"/>
  <c r="C146" i="5"/>
  <c r="G146" i="5" s="1"/>
  <c r="D147" i="5" s="1"/>
  <c r="U146" i="5"/>
  <c r="V146" i="5" s="1"/>
  <c r="P146" i="5"/>
  <c r="Q146" i="5" s="1"/>
  <c r="E168" i="2" l="1"/>
  <c r="L168" i="2" s="1"/>
  <c r="N168" i="2" a="1"/>
  <c r="N168" i="2" s="1"/>
  <c r="F168" i="2"/>
  <c r="F309" i="3"/>
  <c r="N309" i="3" a="1"/>
  <c r="N309" i="3" s="1"/>
  <c r="R146" i="5" a="1"/>
  <c r="R146" i="5" s="1"/>
  <c r="H146" i="5"/>
  <c r="K147" i="5"/>
  <c r="M147" i="5" a="1"/>
  <c r="M147" i="5" s="1"/>
  <c r="S147" i="5" s="1"/>
  <c r="O168" i="2" l="1"/>
  <c r="T168" i="2"/>
  <c r="T309" i="3"/>
  <c r="U309" i="3" s="1"/>
  <c r="V309" i="3" s="1"/>
  <c r="O309" i="3"/>
  <c r="E147" i="5"/>
  <c r="L147" i="5" s="1"/>
  <c r="N147" i="5" a="1"/>
  <c r="N147" i="5" s="1"/>
  <c r="F147" i="5"/>
  <c r="C168" i="2" l="1"/>
  <c r="G168" i="2" s="1"/>
  <c r="U168" i="2"/>
  <c r="V168" i="2" s="1"/>
  <c r="P309" i="3"/>
  <c r="Q309" i="3" s="1"/>
  <c r="R309" i="3" s="1" a="1"/>
  <c r="R309" i="3" s="1"/>
  <c r="E310" i="3" s="1"/>
  <c r="L310" i="3" s="1"/>
  <c r="H310" i="3" s="1"/>
  <c r="O147" i="5"/>
  <c r="T147" i="5"/>
  <c r="S215" i="2"/>
  <c r="P168" i="2" l="1"/>
  <c r="Q168" i="2" s="1"/>
  <c r="D169" i="2"/>
  <c r="N310" i="3" a="1"/>
  <c r="N310" i="3" s="1"/>
  <c r="F310" i="3"/>
  <c r="C147" i="5"/>
  <c r="G147" i="5" s="1"/>
  <c r="U147" i="5"/>
  <c r="V147" i="5" s="1"/>
  <c r="S216" i="2"/>
  <c r="K169" i="2" l="1"/>
  <c r="M169" i="2" a="1"/>
  <c r="M169" i="2" s="1"/>
  <c r="R168" i="2" a="1"/>
  <c r="R168" i="2" s="1"/>
  <c r="H168" i="2"/>
  <c r="T310" i="3"/>
  <c r="U310" i="3" s="1"/>
  <c r="V310" i="3" s="1"/>
  <c r="O310" i="3"/>
  <c r="P147" i="5"/>
  <c r="Q147" i="5" s="1"/>
  <c r="D148" i="5"/>
  <c r="S217" i="2"/>
  <c r="E169" i="2" l="1"/>
  <c r="L169" i="2" s="1"/>
  <c r="P310" i="3"/>
  <c r="Q310" i="3" s="1"/>
  <c r="R310" i="3" s="1" a="1"/>
  <c r="R310" i="3" s="1"/>
  <c r="E311" i="3" s="1"/>
  <c r="L311" i="3" s="1"/>
  <c r="H311" i="3" s="1"/>
  <c r="M148" i="5" a="1"/>
  <c r="M148" i="5" s="1"/>
  <c r="K148" i="5"/>
  <c r="R147" i="5" a="1"/>
  <c r="R147" i="5" s="1"/>
  <c r="H147" i="5"/>
  <c r="S212" i="2"/>
  <c r="F169" i="2" l="1"/>
  <c r="N169" i="2" a="1"/>
  <c r="N169" i="2" s="1"/>
  <c r="F311" i="3"/>
  <c r="N311" i="3" a="1"/>
  <c r="N311" i="3" s="1"/>
  <c r="E148" i="5"/>
  <c r="L148" i="5" s="1"/>
  <c r="S218" i="2"/>
  <c r="T169" i="2" l="1"/>
  <c r="O169" i="2"/>
  <c r="T311" i="3"/>
  <c r="U311" i="3" s="1"/>
  <c r="V311" i="3" s="1"/>
  <c r="O311" i="3"/>
  <c r="N148" i="5" a="1"/>
  <c r="N148" i="5" s="1"/>
  <c r="F148" i="5"/>
  <c r="C169" i="2" l="1"/>
  <c r="G169" i="2" s="1"/>
  <c r="U169" i="2"/>
  <c r="V169" i="2" s="1"/>
  <c r="P311" i="3"/>
  <c r="Q311" i="3" s="1"/>
  <c r="R311" i="3" s="1" a="1"/>
  <c r="R311" i="3" s="1"/>
  <c r="E312" i="3" s="1"/>
  <c r="L312" i="3" s="1"/>
  <c r="H312" i="3" s="1"/>
  <c r="T148" i="5"/>
  <c r="O148" i="5"/>
  <c r="D170" i="2" l="1"/>
  <c r="P169" i="2"/>
  <c r="Q169" i="2" s="1"/>
  <c r="F312" i="3"/>
  <c r="N312" i="3" a="1"/>
  <c r="N312" i="3" s="1"/>
  <c r="C148" i="5"/>
  <c r="G148" i="5" s="1"/>
  <c r="D149" i="5" s="1"/>
  <c r="U148" i="5"/>
  <c r="V148" i="5" s="1"/>
  <c r="P148" i="5"/>
  <c r="Q148" i="5" s="1"/>
  <c r="R169" i="2" l="1" a="1"/>
  <c r="R169" i="2" s="1"/>
  <c r="H169" i="2"/>
  <c r="M170" i="2" a="1"/>
  <c r="M170" i="2" s="1"/>
  <c r="K170" i="2"/>
  <c r="T312" i="3"/>
  <c r="U312" i="3" s="1"/>
  <c r="V312" i="3" s="1"/>
  <c r="O312" i="3"/>
  <c r="P312" i="3" s="1"/>
  <c r="Q312" i="3" s="1"/>
  <c r="R312" i="3" s="1" a="1"/>
  <c r="R312" i="3" s="1"/>
  <c r="E313" i="3" s="1"/>
  <c r="L313" i="3" s="1"/>
  <c r="H313" i="3" s="1"/>
  <c r="H148" i="5"/>
  <c r="R148" i="5" a="1"/>
  <c r="R148" i="5" s="1"/>
  <c r="M149" i="5" a="1"/>
  <c r="M149" i="5" s="1"/>
  <c r="K149" i="5"/>
  <c r="E170" i="2" l="1"/>
  <c r="L170" i="2" s="1"/>
  <c r="N313" i="3" a="1"/>
  <c r="N313" i="3" s="1"/>
  <c r="F313" i="3"/>
  <c r="E149" i="5"/>
  <c r="L149" i="5" s="1"/>
  <c r="F170" i="2" l="1"/>
  <c r="N170" i="2" a="1"/>
  <c r="N170" i="2" s="1"/>
  <c r="O313" i="3"/>
  <c r="T313" i="3"/>
  <c r="U313" i="3" s="1"/>
  <c r="V313" i="3" s="1"/>
  <c r="N149" i="5" a="1"/>
  <c r="N149" i="5" s="1"/>
  <c r="F149" i="5"/>
  <c r="O170" i="2" l="1"/>
  <c r="T170" i="2"/>
  <c r="P313" i="3"/>
  <c r="Q313" i="3" s="1"/>
  <c r="R313" i="3" s="1" a="1"/>
  <c r="R313" i="3" s="1"/>
  <c r="E314" i="3" s="1"/>
  <c r="L314" i="3" s="1"/>
  <c r="H314" i="3" s="1"/>
  <c r="O149" i="5"/>
  <c r="T149" i="5"/>
  <c r="U170" i="2" l="1"/>
  <c r="V170" i="2" s="1"/>
  <c r="C170" i="2"/>
  <c r="G170" i="2" s="1"/>
  <c r="F314" i="3"/>
  <c r="N314" i="3" a="1"/>
  <c r="N314" i="3" s="1"/>
  <c r="C149" i="5"/>
  <c r="G149" i="5" s="1"/>
  <c r="U149" i="5"/>
  <c r="V149" i="5" s="1"/>
  <c r="D171" i="2" l="1"/>
  <c r="P170" i="2"/>
  <c r="Q170" i="2" s="1"/>
  <c r="T314" i="3"/>
  <c r="U314" i="3" s="1"/>
  <c r="V314" i="3" s="1"/>
  <c r="O314" i="3"/>
  <c r="P149" i="5"/>
  <c r="Q149" i="5" s="1"/>
  <c r="D150" i="5"/>
  <c r="R170" i="2" l="1" a="1"/>
  <c r="R170" i="2" s="1"/>
  <c r="H170" i="2"/>
  <c r="K171" i="2"/>
  <c r="M171" i="2" a="1"/>
  <c r="M171" i="2" s="1"/>
  <c r="P314" i="3"/>
  <c r="Q314" i="3" s="1"/>
  <c r="R314" i="3" s="1" a="1"/>
  <c r="R314" i="3" s="1"/>
  <c r="E315" i="3" s="1"/>
  <c r="L315" i="3" s="1"/>
  <c r="H315" i="3" s="1"/>
  <c r="K150" i="5"/>
  <c r="M150" i="5" a="1"/>
  <c r="M150" i="5" s="1"/>
  <c r="R149" i="5" a="1"/>
  <c r="R149" i="5" s="1"/>
  <c r="H149" i="5"/>
  <c r="E171" i="2" l="1"/>
  <c r="L171" i="2" s="1"/>
  <c r="N171" i="2" a="1"/>
  <c r="N171" i="2" s="1"/>
  <c r="T171" i="2" s="1"/>
  <c r="U171" i="2" s="1"/>
  <c r="V171" i="2" s="1"/>
  <c r="F171" i="2"/>
  <c r="F315" i="3"/>
  <c r="N315" i="3" a="1"/>
  <c r="N315" i="3" s="1"/>
  <c r="E150" i="5"/>
  <c r="L150" i="5" s="1"/>
  <c r="C171" i="2" l="1"/>
  <c r="G171" i="2" s="1"/>
  <c r="O171" i="2"/>
  <c r="D172" i="2"/>
  <c r="P171" i="2"/>
  <c r="Q171" i="2" s="1"/>
  <c r="T315" i="3"/>
  <c r="U315" i="3" s="1"/>
  <c r="V315" i="3" s="1"/>
  <c r="O315" i="3"/>
  <c r="P315" i="3" s="1"/>
  <c r="Q315" i="3" s="1"/>
  <c r="R315" i="3" s="1" a="1"/>
  <c r="R315" i="3" s="1"/>
  <c r="E316" i="3" s="1"/>
  <c r="L316" i="3" s="1"/>
  <c r="H316" i="3" s="1"/>
  <c r="F150" i="5"/>
  <c r="N150" i="5" a="1"/>
  <c r="N150" i="5" s="1"/>
  <c r="M172" i="2" l="1" a="1"/>
  <c r="M172" i="2" s="1"/>
  <c r="S172" i="2" s="1"/>
  <c r="K172" i="2"/>
  <c r="R171" i="2" a="1"/>
  <c r="R171" i="2" s="1"/>
  <c r="H171" i="2"/>
  <c r="N316" i="3" a="1"/>
  <c r="N316" i="3" s="1"/>
  <c r="F316" i="3"/>
  <c r="T150" i="5"/>
  <c r="O150" i="5"/>
  <c r="E172" i="2" l="1"/>
  <c r="O316" i="3"/>
  <c r="T316" i="3"/>
  <c r="U316" i="3" s="1"/>
  <c r="V316" i="3" s="1"/>
  <c r="C150" i="5"/>
  <c r="G150" i="5" s="1"/>
  <c r="D151" i="5" s="1"/>
  <c r="U150" i="5"/>
  <c r="V150" i="5" s="1"/>
  <c r="N172" i="2" l="1" a="1"/>
  <c r="N172" i="2" s="1"/>
  <c r="F172" i="2"/>
  <c r="P150" i="5"/>
  <c r="Q150" i="5" s="1"/>
  <c r="P316" i="3"/>
  <c r="Q316" i="3" s="1"/>
  <c r="R316" i="3" s="1" a="1"/>
  <c r="R316" i="3" s="1"/>
  <c r="E317" i="3" s="1"/>
  <c r="L317" i="3" s="1"/>
  <c r="H317" i="3" s="1"/>
  <c r="H150" i="5"/>
  <c r="R150" i="5" a="1"/>
  <c r="R150" i="5" s="1"/>
  <c r="K151" i="5"/>
  <c r="M151" i="5" a="1"/>
  <c r="M151" i="5" s="1"/>
  <c r="T172" i="2" l="1"/>
  <c r="O172" i="2"/>
  <c r="N317" i="3" a="1"/>
  <c r="N317" i="3" s="1"/>
  <c r="F317" i="3"/>
  <c r="E151" i="5"/>
  <c r="C172" i="2" l="1"/>
  <c r="G172" i="2" s="1"/>
  <c r="U172" i="2"/>
  <c r="V172" i="2" s="1"/>
  <c r="T317" i="3"/>
  <c r="U317" i="3" s="1"/>
  <c r="V317" i="3" s="1"/>
  <c r="O317" i="3"/>
  <c r="P317" i="3" s="1"/>
  <c r="Q317" i="3" s="1"/>
  <c r="R317" i="3" s="1" a="1"/>
  <c r="R317" i="3" s="1"/>
  <c r="E318" i="3" s="1"/>
  <c r="L318" i="3" s="1"/>
  <c r="H318" i="3" s="1"/>
  <c r="L151" i="5"/>
  <c r="N151" i="5" a="1"/>
  <c r="N151" i="5" s="1"/>
  <c r="F151" i="5"/>
  <c r="P172" i="2" l="1"/>
  <c r="Q172" i="2" s="1"/>
  <c r="D173" i="2"/>
  <c r="N318" i="3" a="1"/>
  <c r="N318" i="3" s="1"/>
  <c r="F318" i="3"/>
  <c r="T151" i="5"/>
  <c r="O151" i="5"/>
  <c r="K173" i="2" l="1"/>
  <c r="M173" i="2" a="1"/>
  <c r="M173" i="2" s="1"/>
  <c r="R172" i="2" a="1"/>
  <c r="R172" i="2" s="1"/>
  <c r="H172" i="2"/>
  <c r="O318" i="3"/>
  <c r="P318" i="3" s="1"/>
  <c r="Q318" i="3" s="1"/>
  <c r="R318" i="3" s="1" a="1"/>
  <c r="R318" i="3" s="1"/>
  <c r="E319" i="3" s="1"/>
  <c r="L319" i="3" s="1"/>
  <c r="H319" i="3" s="1"/>
  <c r="T318" i="3"/>
  <c r="U318" i="3" s="1"/>
  <c r="V318" i="3" s="1"/>
  <c r="C151" i="5"/>
  <c r="G151" i="5" s="1"/>
  <c r="U151" i="5"/>
  <c r="V151" i="5" s="1"/>
  <c r="L214" i="2"/>
  <c r="E173" i="2" l="1"/>
  <c r="L173" i="2" s="1"/>
  <c r="N319" i="3" a="1"/>
  <c r="N319" i="3" s="1"/>
  <c r="F319" i="3"/>
  <c r="P151" i="5"/>
  <c r="Q151" i="5" s="1"/>
  <c r="D152" i="5"/>
  <c r="F173" i="2" l="1"/>
  <c r="N173" i="2" a="1"/>
  <c r="N173" i="2" s="1"/>
  <c r="O319" i="3"/>
  <c r="P319" i="3" s="1"/>
  <c r="Q319" i="3" s="1"/>
  <c r="R319" i="3" s="1" a="1"/>
  <c r="R319" i="3" s="1"/>
  <c r="E320" i="3" s="1"/>
  <c r="L320" i="3" s="1"/>
  <c r="H320" i="3" s="1"/>
  <c r="T319" i="3"/>
  <c r="U319" i="3" s="1"/>
  <c r="V319" i="3" s="1"/>
  <c r="K152" i="5"/>
  <c r="M152" i="5" a="1"/>
  <c r="M152" i="5" s="1"/>
  <c r="R151" i="5" a="1"/>
  <c r="R151" i="5" s="1"/>
  <c r="H151" i="5"/>
  <c r="T173" i="2" l="1"/>
  <c r="O173" i="2"/>
  <c r="F320" i="3"/>
  <c r="N320" i="3" a="1"/>
  <c r="N320" i="3" s="1"/>
  <c r="E152" i="5"/>
  <c r="S192" i="2"/>
  <c r="C173" i="2" l="1"/>
  <c r="G173" i="2" s="1"/>
  <c r="U173" i="2"/>
  <c r="V173" i="2" s="1"/>
  <c r="O320" i="3"/>
  <c r="P320" i="3" s="1"/>
  <c r="Q320" i="3" s="1"/>
  <c r="R320" i="3" s="1" a="1"/>
  <c r="R320" i="3" s="1"/>
  <c r="E321" i="3" s="1"/>
  <c r="L321" i="3" s="1"/>
  <c r="H321" i="3" s="1"/>
  <c r="T320" i="3"/>
  <c r="U320" i="3" s="1"/>
  <c r="V320" i="3" s="1"/>
  <c r="L152" i="5"/>
  <c r="N152" i="5" a="1"/>
  <c r="N152" i="5" s="1"/>
  <c r="F152" i="5"/>
  <c r="P173" i="2" l="1"/>
  <c r="Q173" i="2" s="1"/>
  <c r="D174" i="2"/>
  <c r="N321" i="3" a="1"/>
  <c r="N321" i="3" s="1"/>
  <c r="F321" i="3"/>
  <c r="O152" i="5"/>
  <c r="T152" i="5"/>
  <c r="S222" i="2"/>
  <c r="M174" i="2" l="1" a="1"/>
  <c r="M174" i="2" s="1"/>
  <c r="K174" i="2"/>
  <c r="R173" i="2" a="1"/>
  <c r="R173" i="2" s="1"/>
  <c r="H173" i="2"/>
  <c r="O321" i="3"/>
  <c r="P321" i="3" s="1"/>
  <c r="Q321" i="3" s="1"/>
  <c r="R321" i="3" s="1" a="1"/>
  <c r="R321" i="3" s="1"/>
  <c r="E322" i="3" s="1"/>
  <c r="L322" i="3" s="1"/>
  <c r="H322" i="3" s="1"/>
  <c r="T321" i="3"/>
  <c r="U321" i="3" s="1"/>
  <c r="V321" i="3" s="1"/>
  <c r="C152" i="5"/>
  <c r="G152" i="5" s="1"/>
  <c r="U152" i="5"/>
  <c r="V152" i="5" s="1"/>
  <c r="S223" i="2"/>
  <c r="E174" i="2" l="1"/>
  <c r="L174" i="2" s="1"/>
  <c r="N322" i="3" a="1"/>
  <c r="N322" i="3" s="1"/>
  <c r="F322" i="3"/>
  <c r="P152" i="5"/>
  <c r="Q152" i="5" s="1"/>
  <c r="D153" i="5"/>
  <c r="N174" i="2" l="1" a="1"/>
  <c r="N174" i="2" s="1"/>
  <c r="F174" i="2"/>
  <c r="O322" i="3"/>
  <c r="T322" i="3"/>
  <c r="U322" i="3" s="1"/>
  <c r="V322" i="3" s="1"/>
  <c r="H152" i="5"/>
  <c r="R152" i="5" a="1"/>
  <c r="R152" i="5" s="1"/>
  <c r="M153" i="5" a="1"/>
  <c r="M153" i="5" s="1"/>
  <c r="K153" i="5"/>
  <c r="S224" i="2"/>
  <c r="T174" i="2" l="1"/>
  <c r="O174" i="2"/>
  <c r="P322" i="3"/>
  <c r="Q322" i="3" s="1"/>
  <c r="R322" i="3" s="1" a="1"/>
  <c r="R322" i="3" s="1"/>
  <c r="E323" i="3" s="1"/>
  <c r="L323" i="3" s="1"/>
  <c r="H323" i="3" s="1"/>
  <c r="E153" i="5"/>
  <c r="L153" i="5" s="1"/>
  <c r="S225" i="2"/>
  <c r="C174" i="2" l="1"/>
  <c r="G174" i="2" s="1"/>
  <c r="U174" i="2"/>
  <c r="V174" i="2" s="1"/>
  <c r="N323" i="3" a="1"/>
  <c r="N323" i="3" s="1"/>
  <c r="F323" i="3"/>
  <c r="N153" i="5" a="1"/>
  <c r="N153" i="5" s="1"/>
  <c r="F153" i="5"/>
  <c r="D175" i="2" l="1"/>
  <c r="P174" i="2"/>
  <c r="Q174" i="2" s="1"/>
  <c r="T323" i="3"/>
  <c r="U323" i="3" s="1"/>
  <c r="V323" i="3" s="1"/>
  <c r="O323" i="3"/>
  <c r="P323" i="3" s="1"/>
  <c r="Q323" i="3" s="1"/>
  <c r="R323" i="3" s="1" a="1"/>
  <c r="R323" i="3" s="1"/>
  <c r="E324" i="3" s="1"/>
  <c r="L324" i="3" s="1"/>
  <c r="H324" i="3" s="1"/>
  <c r="O153" i="5"/>
  <c r="T153" i="5"/>
  <c r="R174" i="2" l="1" a="1"/>
  <c r="R174" i="2" s="1"/>
  <c r="H174" i="2"/>
  <c r="M175" i="2" a="1"/>
  <c r="M175" i="2" s="1"/>
  <c r="K175" i="2"/>
  <c r="F324" i="3"/>
  <c r="N324" i="3" a="1"/>
  <c r="N324" i="3" s="1"/>
  <c r="C153" i="5"/>
  <c r="G153" i="5" s="1"/>
  <c r="D154" i="5" s="1"/>
  <c r="U153" i="5"/>
  <c r="V153" i="5" s="1"/>
  <c r="E175" i="2" l="1"/>
  <c r="L175" i="2" s="1"/>
  <c r="P153" i="5"/>
  <c r="Q153" i="5" s="1"/>
  <c r="O324" i="3"/>
  <c r="T324" i="3"/>
  <c r="U324" i="3" s="1"/>
  <c r="V324" i="3" s="1"/>
  <c r="H153" i="5"/>
  <c r="R153" i="5" a="1"/>
  <c r="R153" i="5" s="1"/>
  <c r="K154" i="5"/>
  <c r="M154" i="5" a="1"/>
  <c r="M154" i="5" s="1"/>
  <c r="S154" i="5" s="1"/>
  <c r="N175" i="2" l="1" a="1"/>
  <c r="N175" i="2" s="1"/>
  <c r="F175" i="2"/>
  <c r="P324" i="3"/>
  <c r="Q324" i="3" s="1"/>
  <c r="R324" i="3" s="1" a="1"/>
  <c r="R324" i="3" s="1"/>
  <c r="E325" i="3" s="1"/>
  <c r="L325" i="3" s="1"/>
  <c r="H325" i="3" s="1"/>
  <c r="E154" i="5"/>
  <c r="L154" i="5" s="1"/>
  <c r="T175" i="2" l="1"/>
  <c r="O175" i="2"/>
  <c r="N325" i="3" a="1"/>
  <c r="N325" i="3" s="1"/>
  <c r="F325" i="3"/>
  <c r="N154" i="5" a="1"/>
  <c r="N154" i="5" s="1"/>
  <c r="F154" i="5"/>
  <c r="U175" i="2" l="1"/>
  <c r="V175" i="2" s="1"/>
  <c r="C175" i="2"/>
  <c r="G175" i="2" s="1"/>
  <c r="T325" i="3"/>
  <c r="U325" i="3" s="1"/>
  <c r="V325" i="3" s="1"/>
  <c r="O325" i="3"/>
  <c r="P325" i="3" s="1"/>
  <c r="Q325" i="3" s="1"/>
  <c r="R325" i="3" s="1" a="1"/>
  <c r="R325" i="3" s="1"/>
  <c r="E326" i="3" s="1"/>
  <c r="L326" i="3" s="1"/>
  <c r="H326" i="3" s="1"/>
  <c r="O154" i="5"/>
  <c r="T154" i="5"/>
  <c r="P175" i="2" l="1"/>
  <c r="Q175" i="2" s="1"/>
  <c r="D176" i="2"/>
  <c r="F326" i="3"/>
  <c r="N326" i="3" a="1"/>
  <c r="N326" i="3" s="1"/>
  <c r="C154" i="5"/>
  <c r="G154" i="5" s="1"/>
  <c r="U154" i="5"/>
  <c r="V154" i="5" s="1"/>
  <c r="K176" i="2" l="1"/>
  <c r="M176" i="2" a="1"/>
  <c r="M176" i="2" s="1"/>
  <c r="R175" i="2" a="1"/>
  <c r="R175" i="2" s="1"/>
  <c r="H175" i="2"/>
  <c r="O326" i="3"/>
  <c r="T326" i="3"/>
  <c r="U326" i="3" s="1"/>
  <c r="V326" i="3" s="1"/>
  <c r="P154" i="5"/>
  <c r="Q154" i="5" s="1"/>
  <c r="D155" i="5"/>
  <c r="E176" i="2" l="1"/>
  <c r="L176" i="2" s="1"/>
  <c r="P326" i="3"/>
  <c r="Q326" i="3" s="1"/>
  <c r="R326" i="3" s="1" a="1"/>
  <c r="R326" i="3" s="1"/>
  <c r="E327" i="3" s="1"/>
  <c r="L327" i="3" s="1"/>
  <c r="H327" i="3" s="1"/>
  <c r="K155" i="5"/>
  <c r="M155" i="5" a="1"/>
  <c r="M155" i="5" s="1"/>
  <c r="R154" i="5" a="1"/>
  <c r="R154" i="5" s="1"/>
  <c r="H154" i="5"/>
  <c r="N176" i="2" l="1" a="1"/>
  <c r="N176" i="2" s="1"/>
  <c r="F176" i="2"/>
  <c r="N327" i="3" a="1"/>
  <c r="N327" i="3" s="1"/>
  <c r="F327" i="3"/>
  <c r="E155" i="5"/>
  <c r="L155" i="5" s="1"/>
  <c r="T176" i="2" l="1"/>
  <c r="O176" i="2"/>
  <c r="T327" i="3"/>
  <c r="U327" i="3" s="1"/>
  <c r="V327" i="3" s="1"/>
  <c r="O327" i="3"/>
  <c r="P327" i="3" s="1"/>
  <c r="Q327" i="3" s="1"/>
  <c r="R327" i="3" s="1" a="1"/>
  <c r="R327" i="3" s="1"/>
  <c r="E328" i="3" s="1"/>
  <c r="L328" i="3" s="1"/>
  <c r="H328" i="3" s="1"/>
  <c r="N155" i="5" a="1"/>
  <c r="N155" i="5" s="1"/>
  <c r="F155" i="5"/>
  <c r="U176" i="2" l="1"/>
  <c r="V176" i="2" s="1"/>
  <c r="C176" i="2"/>
  <c r="G176" i="2" s="1"/>
  <c r="N328" i="3" a="1"/>
  <c r="N328" i="3" s="1"/>
  <c r="F328" i="3"/>
  <c r="T155" i="5"/>
  <c r="O155" i="5"/>
  <c r="D177" i="2" l="1"/>
  <c r="P176" i="2"/>
  <c r="Q176" i="2" s="1"/>
  <c r="O328" i="3"/>
  <c r="P328" i="3" s="1"/>
  <c r="Q328" i="3" s="1"/>
  <c r="R328" i="3" s="1" a="1"/>
  <c r="R328" i="3" s="1"/>
  <c r="E329" i="3" s="1"/>
  <c r="L329" i="3" s="1"/>
  <c r="H329" i="3" s="1"/>
  <c r="T328" i="3"/>
  <c r="U328" i="3" s="1"/>
  <c r="V328" i="3" s="1"/>
  <c r="C155" i="5"/>
  <c r="G155" i="5" s="1"/>
  <c r="U155" i="5"/>
  <c r="V155" i="5" s="1"/>
  <c r="R176" i="2" l="1" a="1"/>
  <c r="R176" i="2" s="1"/>
  <c r="H176" i="2"/>
  <c r="K177" i="2"/>
  <c r="M177" i="2" a="1"/>
  <c r="M177" i="2" s="1"/>
  <c r="N329" i="3" a="1"/>
  <c r="N329" i="3" s="1"/>
  <c r="F329" i="3"/>
  <c r="P155" i="5"/>
  <c r="Q155" i="5" s="1"/>
  <c r="D156" i="5"/>
  <c r="E177" i="2" l="1"/>
  <c r="L177" i="2" s="1"/>
  <c r="O329" i="3"/>
  <c r="T329" i="3"/>
  <c r="U329" i="3" s="1"/>
  <c r="V329" i="3" s="1"/>
  <c r="M156" i="5" a="1"/>
  <c r="M156" i="5" s="1"/>
  <c r="K156" i="5"/>
  <c r="H155" i="5"/>
  <c r="R155" i="5" a="1"/>
  <c r="R155" i="5" s="1"/>
  <c r="N177" i="2" l="1" a="1"/>
  <c r="N177" i="2" s="1"/>
  <c r="F177" i="2"/>
  <c r="P329" i="3"/>
  <c r="Q329" i="3" s="1"/>
  <c r="R329" i="3" s="1" a="1"/>
  <c r="R329" i="3" s="1"/>
  <c r="E330" i="3" s="1"/>
  <c r="L330" i="3" s="1"/>
  <c r="H330" i="3" s="1"/>
  <c r="E156" i="5"/>
  <c r="L156" i="5" s="1"/>
  <c r="T177" i="2" l="1"/>
  <c r="O177" i="2"/>
  <c r="N330" i="3" a="1"/>
  <c r="N330" i="3" s="1"/>
  <c r="F330" i="3"/>
  <c r="N156" i="5" a="1"/>
  <c r="N156" i="5" s="1"/>
  <c r="F156" i="5"/>
  <c r="C177" i="2" l="1"/>
  <c r="G177" i="2" s="1"/>
  <c r="U177" i="2"/>
  <c r="V177" i="2" s="1"/>
  <c r="T330" i="3"/>
  <c r="U330" i="3" s="1"/>
  <c r="V330" i="3" s="1"/>
  <c r="O330" i="3"/>
  <c r="P330" i="3" s="1"/>
  <c r="Q330" i="3" s="1"/>
  <c r="R330" i="3" s="1" a="1"/>
  <c r="R330" i="3" s="1"/>
  <c r="E331" i="3" s="1"/>
  <c r="L331" i="3" s="1"/>
  <c r="H331" i="3" s="1"/>
  <c r="O156" i="5"/>
  <c r="T156" i="5"/>
  <c r="L221" i="2"/>
  <c r="D178" i="2" l="1"/>
  <c r="P177" i="2"/>
  <c r="Q177" i="2" s="1"/>
  <c r="N331" i="3" a="1"/>
  <c r="N331" i="3" s="1"/>
  <c r="F331" i="3"/>
  <c r="C156" i="5"/>
  <c r="G156" i="5" s="1"/>
  <c r="U156" i="5"/>
  <c r="V156" i="5" s="1"/>
  <c r="H177" i="2" l="1"/>
  <c r="R177" i="2" a="1"/>
  <c r="R177" i="2" s="1"/>
  <c r="K178" i="2"/>
  <c r="M178" i="2" a="1"/>
  <c r="M178" i="2" s="1"/>
  <c r="O331" i="3"/>
  <c r="P331" i="3" s="1"/>
  <c r="Q331" i="3" s="1"/>
  <c r="R331" i="3" s="1" a="1"/>
  <c r="R331" i="3" s="1"/>
  <c r="E332" i="3" s="1"/>
  <c r="L332" i="3" s="1"/>
  <c r="H332" i="3" s="1"/>
  <c r="T331" i="3"/>
  <c r="U331" i="3" s="1"/>
  <c r="V331" i="3" s="1"/>
  <c r="P156" i="5"/>
  <c r="Q156" i="5" s="1"/>
  <c r="D157" i="5"/>
  <c r="E178" i="2" l="1"/>
  <c r="L178" i="2" s="1"/>
  <c r="N332" i="3" a="1"/>
  <c r="N332" i="3" s="1"/>
  <c r="F332" i="3"/>
  <c r="M157" i="5" a="1"/>
  <c r="M157" i="5" s="1"/>
  <c r="K157" i="5"/>
  <c r="H156" i="5"/>
  <c r="R156" i="5" a="1"/>
  <c r="R156" i="5" s="1"/>
  <c r="N178" i="2" l="1" a="1"/>
  <c r="N178" i="2" s="1"/>
  <c r="F178" i="2"/>
  <c r="O332" i="3"/>
  <c r="P332" i="3" s="1"/>
  <c r="Q332" i="3" s="1"/>
  <c r="R332" i="3" s="1" a="1"/>
  <c r="R332" i="3" s="1"/>
  <c r="E333" i="3" s="1"/>
  <c r="L333" i="3" s="1"/>
  <c r="H333" i="3" s="1"/>
  <c r="T332" i="3"/>
  <c r="U332" i="3" s="1"/>
  <c r="V332" i="3" s="1"/>
  <c r="E157" i="5"/>
  <c r="L157" i="5" s="1"/>
  <c r="T178" i="2" l="1"/>
  <c r="O178" i="2"/>
  <c r="F333" i="3"/>
  <c r="N333" i="3" a="1"/>
  <c r="N333" i="3" s="1"/>
  <c r="N157" i="5" a="1"/>
  <c r="N157" i="5" s="1"/>
  <c r="F157" i="5"/>
  <c r="C178" i="2" l="1"/>
  <c r="G178" i="2" s="1"/>
  <c r="U178" i="2"/>
  <c r="V178" i="2" s="1"/>
  <c r="O333" i="3"/>
  <c r="T333" i="3"/>
  <c r="U333" i="3" s="1"/>
  <c r="V333" i="3" s="1"/>
  <c r="T157" i="5"/>
  <c r="O157" i="5"/>
  <c r="S229" i="2"/>
  <c r="P178" i="2" l="1"/>
  <c r="Q178" i="2" s="1"/>
  <c r="D179" i="2"/>
  <c r="P333" i="3"/>
  <c r="Q333" i="3" s="1"/>
  <c r="R333" i="3" s="1" a="1"/>
  <c r="R333" i="3" s="1"/>
  <c r="E334" i="3" s="1"/>
  <c r="L334" i="3" s="1"/>
  <c r="H334" i="3" s="1"/>
  <c r="C157" i="5"/>
  <c r="G157" i="5" s="1"/>
  <c r="D158" i="5" s="1"/>
  <c r="U157" i="5"/>
  <c r="V157" i="5" s="1"/>
  <c r="M179" i="2" l="1" a="1"/>
  <c r="M179" i="2" s="1"/>
  <c r="K179" i="2"/>
  <c r="R178" i="2" a="1"/>
  <c r="R178" i="2" s="1"/>
  <c r="H178" i="2"/>
  <c r="N334" i="3" a="1"/>
  <c r="N334" i="3" s="1"/>
  <c r="F334" i="3"/>
  <c r="K158" i="5"/>
  <c r="M158" i="5" a="1"/>
  <c r="M158" i="5" s="1"/>
  <c r="P157" i="5"/>
  <c r="Q157" i="5" s="1"/>
  <c r="S198" i="2"/>
  <c r="S230" i="2"/>
  <c r="E179" i="2" l="1"/>
  <c r="N179" i="2" s="1" a="1"/>
  <c r="N179" i="2" s="1"/>
  <c r="T179" i="2" s="1"/>
  <c r="C179" i="2" s="1"/>
  <c r="G179" i="2" s="1"/>
  <c r="D180" i="2" s="1"/>
  <c r="S179" i="2"/>
  <c r="T334" i="3"/>
  <c r="U334" i="3" s="1"/>
  <c r="V334" i="3" s="1"/>
  <c r="O334" i="3"/>
  <c r="P334" i="3" s="1"/>
  <c r="Q334" i="3" s="1"/>
  <c r="R334" i="3" s="1" a="1"/>
  <c r="R334" i="3" s="1"/>
  <c r="E335" i="3" s="1"/>
  <c r="L335" i="3" s="1"/>
  <c r="H335" i="3" s="1"/>
  <c r="H157" i="5"/>
  <c r="R157" i="5" a="1"/>
  <c r="R157" i="5" s="1"/>
  <c r="S231" i="2"/>
  <c r="O179" i="2" l="1"/>
  <c r="P179" i="2" s="1"/>
  <c r="Q179" i="2" s="1"/>
  <c r="U179" i="2"/>
  <c r="V179" i="2" s="1"/>
  <c r="F179" i="2"/>
  <c r="M180" i="2" a="1"/>
  <c r="M180" i="2" s="1"/>
  <c r="K180" i="2"/>
  <c r="N335" i="3" a="1"/>
  <c r="N335" i="3" s="1"/>
  <c r="F335" i="3"/>
  <c r="E158" i="5"/>
  <c r="L158" i="5" s="1"/>
  <c r="S232" i="2"/>
  <c r="H179" i="2" l="1"/>
  <c r="R179" i="2" a="1"/>
  <c r="R179" i="2" s="1"/>
  <c r="E180" i="2" s="1"/>
  <c r="O335" i="3"/>
  <c r="P335" i="3" s="1"/>
  <c r="Q335" i="3" s="1"/>
  <c r="R335" i="3" s="1" a="1"/>
  <c r="R335" i="3" s="1"/>
  <c r="E336" i="3" s="1"/>
  <c r="L336" i="3" s="1"/>
  <c r="H336" i="3" s="1"/>
  <c r="T335" i="3"/>
  <c r="U335" i="3" s="1"/>
  <c r="V335" i="3" s="1"/>
  <c r="N158" i="5" a="1"/>
  <c r="N158" i="5" s="1"/>
  <c r="F158" i="5"/>
  <c r="N180" i="2" l="1" a="1"/>
  <c r="N180" i="2" s="1"/>
  <c r="L180" i="2"/>
  <c r="F180" i="2"/>
  <c r="N336" i="3" a="1"/>
  <c r="N336" i="3" s="1"/>
  <c r="F336" i="3"/>
  <c r="T158" i="5"/>
  <c r="O158" i="5"/>
  <c r="T180" i="2" l="1"/>
  <c r="O180" i="2"/>
  <c r="O336" i="3"/>
  <c r="P336" i="3" s="1"/>
  <c r="Q336" i="3" s="1"/>
  <c r="R336" i="3" s="1" a="1"/>
  <c r="R336" i="3" s="1"/>
  <c r="E337" i="3" s="1"/>
  <c r="L337" i="3" s="1"/>
  <c r="H337" i="3" s="1"/>
  <c r="T336" i="3"/>
  <c r="U336" i="3" s="1"/>
  <c r="V336" i="3" s="1"/>
  <c r="C158" i="5"/>
  <c r="G158" i="5" s="1"/>
  <c r="U158" i="5"/>
  <c r="V158" i="5" s="1"/>
  <c r="U180" i="2" l="1"/>
  <c r="V180" i="2" s="1"/>
  <c r="C180" i="2"/>
  <c r="G180" i="2" s="1"/>
  <c r="N337" i="3" a="1"/>
  <c r="N337" i="3" s="1"/>
  <c r="F337" i="3"/>
  <c r="P158" i="5"/>
  <c r="Q158" i="5" s="1"/>
  <c r="D159" i="5"/>
  <c r="P180" i="2" l="1"/>
  <c r="Q180" i="2" s="1"/>
  <c r="D181" i="2"/>
  <c r="O337" i="3"/>
  <c r="T337" i="3"/>
  <c r="U337" i="3" s="1"/>
  <c r="V337" i="3" s="1"/>
  <c r="M159" i="5" a="1"/>
  <c r="M159" i="5" s="1"/>
  <c r="K159" i="5"/>
  <c r="R158" i="5" a="1"/>
  <c r="R158" i="5" s="1"/>
  <c r="H158" i="5"/>
  <c r="K181" i="2" l="1"/>
  <c r="M181" i="2" a="1"/>
  <c r="M181" i="2" s="1"/>
  <c r="H180" i="2"/>
  <c r="R180" i="2" a="1"/>
  <c r="R180" i="2" s="1"/>
  <c r="P337" i="3"/>
  <c r="Q337" i="3" s="1"/>
  <c r="R337" i="3" s="1" a="1"/>
  <c r="R337" i="3" s="1"/>
  <c r="E338" i="3" s="1"/>
  <c r="L338" i="3" s="1"/>
  <c r="H338" i="3" s="1"/>
  <c r="E159" i="5"/>
  <c r="L159" i="5" s="1"/>
  <c r="E181" i="2" l="1"/>
  <c r="L181" i="2" s="1"/>
  <c r="N338" i="3" a="1"/>
  <c r="N338" i="3" s="1"/>
  <c r="F338" i="3"/>
  <c r="N159" i="5" a="1"/>
  <c r="N159" i="5" s="1"/>
  <c r="F159" i="5"/>
  <c r="N181" i="2" l="1" a="1"/>
  <c r="N181" i="2" s="1"/>
  <c r="F181" i="2"/>
  <c r="T338" i="3"/>
  <c r="U338" i="3" s="1"/>
  <c r="V338" i="3" s="1"/>
  <c r="O338" i="3"/>
  <c r="P338" i="3" s="1"/>
  <c r="Q338" i="3" s="1"/>
  <c r="R338" i="3" s="1" a="1"/>
  <c r="R338" i="3" s="1"/>
  <c r="E339" i="3" s="1"/>
  <c r="L339" i="3" s="1"/>
  <c r="H339" i="3" s="1"/>
  <c r="O159" i="5"/>
  <c r="T159" i="5"/>
  <c r="T181" i="2" l="1"/>
  <c r="O181" i="2"/>
  <c r="N339" i="3" a="1"/>
  <c r="N339" i="3" s="1"/>
  <c r="F339" i="3"/>
  <c r="C159" i="5"/>
  <c r="G159" i="5" s="1"/>
  <c r="U159" i="5"/>
  <c r="V159" i="5" s="1"/>
  <c r="C181" i="2" l="1"/>
  <c r="G181" i="2" s="1"/>
  <c r="U181" i="2"/>
  <c r="V181" i="2" s="1"/>
  <c r="O339" i="3"/>
  <c r="P339" i="3" s="1"/>
  <c r="Q339" i="3" s="1"/>
  <c r="R339" i="3" s="1" a="1"/>
  <c r="R339" i="3" s="1"/>
  <c r="E340" i="3" s="1"/>
  <c r="L340" i="3" s="1"/>
  <c r="H340" i="3" s="1"/>
  <c r="T339" i="3"/>
  <c r="U339" i="3" s="1"/>
  <c r="V339" i="3" s="1"/>
  <c r="P159" i="5"/>
  <c r="Q159" i="5" s="1"/>
  <c r="D160" i="5"/>
  <c r="D182" i="2" l="1"/>
  <c r="P181" i="2"/>
  <c r="Q181" i="2" s="1"/>
  <c r="F340" i="3"/>
  <c r="N340" i="3" a="1"/>
  <c r="N340" i="3" s="1"/>
  <c r="M160" i="5" a="1"/>
  <c r="M160" i="5" s="1"/>
  <c r="K160" i="5"/>
  <c r="R159" i="5" a="1"/>
  <c r="R159" i="5" s="1"/>
  <c r="H159" i="5"/>
  <c r="H181" i="2" l="1"/>
  <c r="R181" i="2" a="1"/>
  <c r="R181" i="2" s="1"/>
  <c r="M182" i="2" a="1"/>
  <c r="M182" i="2" s="1"/>
  <c r="K182" i="2"/>
  <c r="O340" i="3"/>
  <c r="T340" i="3"/>
  <c r="U340" i="3" s="1"/>
  <c r="V340" i="3" s="1"/>
  <c r="E160" i="5"/>
  <c r="F160" i="5" s="1"/>
  <c r="E182" i="2" l="1"/>
  <c r="L182" i="2" s="1"/>
  <c r="P340" i="3"/>
  <c r="Q340" i="3" s="1"/>
  <c r="R340" i="3" s="1" a="1"/>
  <c r="R340" i="3" s="1"/>
  <c r="E341" i="3" s="1"/>
  <c r="L341" i="3" s="1"/>
  <c r="H341" i="3" s="1"/>
  <c r="N160" i="5" a="1"/>
  <c r="N160" i="5" s="1"/>
  <c r="T160" i="5" s="1"/>
  <c r="C160" i="5" s="1"/>
  <c r="G160" i="5" s="1"/>
  <c r="D161" i="5" s="1"/>
  <c r="L160" i="5"/>
  <c r="N182" i="2" l="1" a="1"/>
  <c r="N182" i="2" s="1"/>
  <c r="F182" i="2"/>
  <c r="U160" i="5"/>
  <c r="V160" i="5" s="1"/>
  <c r="O160" i="5"/>
  <c r="P160" i="5" s="1"/>
  <c r="Q160" i="5" s="1"/>
  <c r="H160" i="5" s="1"/>
  <c r="F341" i="3"/>
  <c r="N341" i="3" a="1"/>
  <c r="N341" i="3" s="1"/>
  <c r="K161" i="5"/>
  <c r="M161" i="5" a="1"/>
  <c r="M161" i="5" s="1"/>
  <c r="T182" i="2" l="1"/>
  <c r="O182" i="2"/>
  <c r="R160" i="5" a="1"/>
  <c r="R160" i="5" s="1"/>
  <c r="E161" i="5" s="1"/>
  <c r="L161" i="5" s="1"/>
  <c r="T341" i="3"/>
  <c r="U341" i="3" s="1"/>
  <c r="V341" i="3" s="1"/>
  <c r="O341" i="3"/>
  <c r="S161" i="5"/>
  <c r="C182" i="2" l="1"/>
  <c r="G182" i="2" s="1"/>
  <c r="U182" i="2"/>
  <c r="V182" i="2" s="1"/>
  <c r="P341" i="3"/>
  <c r="Q341" i="3" s="1"/>
  <c r="R341" i="3" s="1" a="1"/>
  <c r="R341" i="3" s="1"/>
  <c r="E342" i="3" s="1"/>
  <c r="L342" i="3" s="1"/>
  <c r="H342" i="3" s="1"/>
  <c r="N161" i="5" a="1"/>
  <c r="N161" i="5" s="1"/>
  <c r="F161" i="5"/>
  <c r="P182" i="2" l="1"/>
  <c r="Q182" i="2" s="1"/>
  <c r="D183" i="2"/>
  <c r="N342" i="3" a="1"/>
  <c r="N342" i="3" s="1"/>
  <c r="F342" i="3"/>
  <c r="T161" i="5"/>
  <c r="O161" i="5"/>
  <c r="M183" i="2" l="1" a="1"/>
  <c r="M183" i="2" s="1"/>
  <c r="K183" i="2"/>
  <c r="R182" i="2" a="1"/>
  <c r="R182" i="2" s="1"/>
  <c r="H182" i="2"/>
  <c r="T342" i="3"/>
  <c r="U342" i="3" s="1"/>
  <c r="V342" i="3" s="1"/>
  <c r="O342" i="3"/>
  <c r="C161" i="5"/>
  <c r="G161" i="5" s="1"/>
  <c r="U161" i="5"/>
  <c r="V161" i="5" s="1"/>
  <c r="E183" i="2" l="1"/>
  <c r="L183" i="2" s="1"/>
  <c r="P342" i="3"/>
  <c r="Q342" i="3" s="1"/>
  <c r="R342" i="3" s="1" a="1"/>
  <c r="R342" i="3" s="1"/>
  <c r="E343" i="3" s="1"/>
  <c r="L343" i="3" s="1"/>
  <c r="H343" i="3" s="1"/>
  <c r="P161" i="5"/>
  <c r="Q161" i="5" s="1"/>
  <c r="D162" i="5"/>
  <c r="N183" i="2" l="1" a="1"/>
  <c r="N183" i="2" s="1"/>
  <c r="F183" i="2"/>
  <c r="F343" i="3"/>
  <c r="N343" i="3" a="1"/>
  <c r="N343" i="3" s="1"/>
  <c r="K162" i="5"/>
  <c r="M162" i="5" a="1"/>
  <c r="M162" i="5" s="1"/>
  <c r="R161" i="5" a="1"/>
  <c r="R161" i="5" s="1"/>
  <c r="H161" i="5"/>
  <c r="L228" i="2"/>
  <c r="T183" i="2" l="1"/>
  <c r="O183" i="2"/>
  <c r="T343" i="3"/>
  <c r="U343" i="3" s="1"/>
  <c r="V343" i="3" s="1"/>
  <c r="O343" i="3"/>
  <c r="P343" i="3" s="1"/>
  <c r="Q343" i="3" s="1"/>
  <c r="R343" i="3" s="1" a="1"/>
  <c r="R343" i="3" s="1"/>
  <c r="E344" i="3" s="1"/>
  <c r="L344" i="3" s="1"/>
  <c r="H344" i="3" s="1"/>
  <c r="E162" i="5"/>
  <c r="L162" i="5" s="1"/>
  <c r="U183" i="2" l="1"/>
  <c r="V183" i="2" s="1"/>
  <c r="C183" i="2"/>
  <c r="G183" i="2" s="1"/>
  <c r="N344" i="3" a="1"/>
  <c r="N344" i="3" s="1"/>
  <c r="F344" i="3"/>
  <c r="N162" i="5" a="1"/>
  <c r="N162" i="5" s="1"/>
  <c r="F162" i="5"/>
  <c r="D184" i="2" l="1"/>
  <c r="P183" i="2"/>
  <c r="Q183" i="2" s="1"/>
  <c r="O344" i="3"/>
  <c r="P344" i="3" s="1"/>
  <c r="Q344" i="3" s="1"/>
  <c r="R344" i="3" s="1" a="1"/>
  <c r="R344" i="3" s="1"/>
  <c r="E345" i="3" s="1"/>
  <c r="L345" i="3" s="1"/>
  <c r="H345" i="3" s="1"/>
  <c r="T344" i="3"/>
  <c r="U344" i="3" s="1"/>
  <c r="V344" i="3" s="1"/>
  <c r="O162" i="5"/>
  <c r="T162" i="5"/>
  <c r="R183" i="2" l="1" a="1"/>
  <c r="R183" i="2" s="1"/>
  <c r="H183" i="2"/>
  <c r="M184" i="2" a="1"/>
  <c r="M184" i="2" s="1"/>
  <c r="K184" i="2"/>
  <c r="N345" i="3" a="1"/>
  <c r="N345" i="3" s="1"/>
  <c r="F345" i="3"/>
  <c r="C162" i="5"/>
  <c r="G162" i="5" s="1"/>
  <c r="U162" i="5"/>
  <c r="V162" i="5" s="1"/>
  <c r="E184" i="2" l="1"/>
  <c r="L184" i="2" s="1"/>
  <c r="O345" i="3"/>
  <c r="T345" i="3"/>
  <c r="U345" i="3" s="1"/>
  <c r="V345" i="3" s="1"/>
  <c r="P162" i="5"/>
  <c r="Q162" i="5" s="1"/>
  <c r="D163" i="5"/>
  <c r="N184" i="2" l="1" a="1"/>
  <c r="N184" i="2" s="1"/>
  <c r="F184" i="2"/>
  <c r="P345" i="3"/>
  <c r="Q345" i="3" s="1"/>
  <c r="R345" i="3" s="1" a="1"/>
  <c r="R345" i="3" s="1"/>
  <c r="E346" i="3" s="1"/>
  <c r="L346" i="3" s="1"/>
  <c r="H346" i="3" s="1"/>
  <c r="K163" i="5"/>
  <c r="M163" i="5" a="1"/>
  <c r="M163" i="5" s="1"/>
  <c r="R162" i="5" a="1"/>
  <c r="R162" i="5" s="1"/>
  <c r="H162" i="5"/>
  <c r="T184" i="2" l="1"/>
  <c r="O184" i="2"/>
  <c r="F346" i="3"/>
  <c r="N346" i="3" a="1"/>
  <c r="N346" i="3" s="1"/>
  <c r="E163" i="5"/>
  <c r="L163" i="5" s="1"/>
  <c r="S236" i="2"/>
  <c r="U184" i="2" l="1"/>
  <c r="V184" i="2" s="1"/>
  <c r="C184" i="2"/>
  <c r="G184" i="2" s="1"/>
  <c r="T346" i="3"/>
  <c r="U346" i="3" s="1"/>
  <c r="V346" i="3" s="1"/>
  <c r="O346" i="3"/>
  <c r="N163" i="5" a="1"/>
  <c r="N163" i="5" s="1"/>
  <c r="F163" i="5"/>
  <c r="S237" i="2"/>
  <c r="D185" i="2" l="1"/>
  <c r="P184" i="2"/>
  <c r="Q184" i="2" s="1"/>
  <c r="P346" i="3"/>
  <c r="Q346" i="3" s="1"/>
  <c r="R346" i="3" s="1" a="1"/>
  <c r="R346" i="3" s="1"/>
  <c r="E347" i="3" s="1"/>
  <c r="L347" i="3" s="1"/>
  <c r="H347" i="3" s="1"/>
  <c r="T163" i="5"/>
  <c r="O163" i="5"/>
  <c r="S238" i="2"/>
  <c r="H184" i="2" l="1"/>
  <c r="R184" i="2" a="1"/>
  <c r="R184" i="2" s="1"/>
  <c r="M185" i="2" a="1"/>
  <c r="M185" i="2" s="1"/>
  <c r="K185" i="2"/>
  <c r="N347" i="3" a="1"/>
  <c r="N347" i="3" s="1"/>
  <c r="F347" i="3"/>
  <c r="C163" i="5"/>
  <c r="G163" i="5" s="1"/>
  <c r="U163" i="5"/>
  <c r="V163" i="5" s="1"/>
  <c r="S239" i="2"/>
  <c r="S185" i="2" l="1"/>
  <c r="E185" i="2"/>
  <c r="L185" i="2" s="1"/>
  <c r="T347" i="3"/>
  <c r="U347" i="3" s="1"/>
  <c r="V347" i="3" s="1"/>
  <c r="O347" i="3"/>
  <c r="P163" i="5"/>
  <c r="Q163" i="5" s="1"/>
  <c r="D164" i="5"/>
  <c r="N185" i="2" l="1" a="1"/>
  <c r="N185" i="2" s="1"/>
  <c r="F185" i="2"/>
  <c r="P347" i="3"/>
  <c r="Q347" i="3" s="1"/>
  <c r="R347" i="3" s="1" a="1"/>
  <c r="R347" i="3" s="1"/>
  <c r="E348" i="3" s="1"/>
  <c r="L348" i="3" s="1"/>
  <c r="H348" i="3" s="1"/>
  <c r="R163" i="5" a="1"/>
  <c r="R163" i="5" s="1"/>
  <c r="H163" i="5"/>
  <c r="M164" i="5" a="1"/>
  <c r="M164" i="5" s="1"/>
  <c r="K164" i="5"/>
  <c r="T185" i="2" l="1"/>
  <c r="O185" i="2"/>
  <c r="F348" i="3"/>
  <c r="N348" i="3" a="1"/>
  <c r="N348" i="3" s="1"/>
  <c r="E164" i="5"/>
  <c r="L164" i="5" s="1"/>
  <c r="C185" i="2" l="1"/>
  <c r="G185" i="2" s="1"/>
  <c r="U185" i="2"/>
  <c r="V185" i="2" s="1"/>
  <c r="T348" i="3"/>
  <c r="U348" i="3" s="1"/>
  <c r="V348" i="3" s="1"/>
  <c r="O348" i="3"/>
  <c r="F164" i="5"/>
  <c r="N164" i="5" a="1"/>
  <c r="N164" i="5" s="1"/>
  <c r="P185" i="2" l="1"/>
  <c r="Q185" i="2" s="1"/>
  <c r="D186" i="2"/>
  <c r="P348" i="3"/>
  <c r="Q348" i="3" s="1"/>
  <c r="R348" i="3" s="1" a="1"/>
  <c r="R348" i="3" s="1"/>
  <c r="E349" i="3" s="1"/>
  <c r="L349" i="3" s="1"/>
  <c r="H349" i="3" s="1"/>
  <c r="O164" i="5"/>
  <c r="T164" i="5"/>
  <c r="M186" i="2" l="1" a="1"/>
  <c r="M186" i="2" s="1"/>
  <c r="K186" i="2"/>
  <c r="R185" i="2" a="1"/>
  <c r="R185" i="2" s="1"/>
  <c r="H185" i="2"/>
  <c r="N349" i="3" a="1"/>
  <c r="N349" i="3" s="1"/>
  <c r="F349" i="3"/>
  <c r="C164" i="5"/>
  <c r="G164" i="5" s="1"/>
  <c r="U164" i="5"/>
  <c r="V164" i="5" s="1"/>
  <c r="E186" i="2" l="1"/>
  <c r="S186" i="2"/>
  <c r="T349" i="3"/>
  <c r="U349" i="3" s="1"/>
  <c r="V349" i="3" s="1"/>
  <c r="O349" i="3"/>
  <c r="P164" i="5"/>
  <c r="Q164" i="5" s="1"/>
  <c r="D165" i="5"/>
  <c r="S205" i="2"/>
  <c r="N186" i="2" l="1" a="1"/>
  <c r="N186" i="2" s="1"/>
  <c r="F186" i="2"/>
  <c r="P349" i="3"/>
  <c r="Q349" i="3" s="1"/>
  <c r="R349" i="3" s="1" a="1"/>
  <c r="R349" i="3" s="1"/>
  <c r="E350" i="3" s="1"/>
  <c r="L350" i="3" s="1"/>
  <c r="H350" i="3" s="1"/>
  <c r="M165" i="5" a="1"/>
  <c r="M165" i="5" s="1"/>
  <c r="K165" i="5"/>
  <c r="H164" i="5"/>
  <c r="R164" i="5" a="1"/>
  <c r="R164" i="5" s="1"/>
  <c r="T186" i="2" l="1"/>
  <c r="O186" i="2"/>
  <c r="N350" i="3" a="1"/>
  <c r="N350" i="3" s="1"/>
  <c r="F350" i="3"/>
  <c r="E165" i="5"/>
  <c r="L165" i="5" s="1"/>
  <c r="C186" i="2" l="1"/>
  <c r="G186" i="2" s="1"/>
  <c r="U186" i="2"/>
  <c r="V186" i="2" s="1"/>
  <c r="T187" i="2"/>
  <c r="T350" i="3"/>
  <c r="U350" i="3" s="1"/>
  <c r="V350" i="3" s="1"/>
  <c r="O350" i="3"/>
  <c r="P350" i="3" s="1"/>
  <c r="Q350" i="3" s="1"/>
  <c r="R350" i="3" s="1" a="1"/>
  <c r="R350" i="3" s="1"/>
  <c r="E351" i="3" s="1"/>
  <c r="L351" i="3" s="1"/>
  <c r="H351" i="3" s="1"/>
  <c r="N165" i="5" a="1"/>
  <c r="N165" i="5" s="1"/>
  <c r="F165" i="5"/>
  <c r="D187" i="2" l="1"/>
  <c r="P186" i="2"/>
  <c r="Q186" i="2" s="1"/>
  <c r="C187" i="2"/>
  <c r="U187" i="2"/>
  <c r="V187" i="2" s="1"/>
  <c r="N351" i="3" a="1"/>
  <c r="N351" i="3" s="1"/>
  <c r="F351" i="3"/>
  <c r="T165" i="5"/>
  <c r="O165" i="5"/>
  <c r="R186" i="2" l="1" a="1"/>
  <c r="R186" i="2" s="1"/>
  <c r="H186" i="2"/>
  <c r="M187" i="2" a="1"/>
  <c r="M187" i="2" s="1"/>
  <c r="K187" i="2"/>
  <c r="G187" i="2" s="1"/>
  <c r="O351" i="3"/>
  <c r="P351" i="3" s="1"/>
  <c r="Q351" i="3" s="1"/>
  <c r="R351" i="3" s="1" a="1"/>
  <c r="R351" i="3" s="1"/>
  <c r="E352" i="3" s="1"/>
  <c r="L352" i="3" s="1"/>
  <c r="H352" i="3" s="1"/>
  <c r="T351" i="3"/>
  <c r="U351" i="3" s="1"/>
  <c r="V351" i="3" s="1"/>
  <c r="C165" i="5"/>
  <c r="G165" i="5" s="1"/>
  <c r="D166" i="5" s="1"/>
  <c r="U165" i="5"/>
  <c r="V165" i="5" s="1"/>
  <c r="S206" i="2"/>
  <c r="E187" i="2" l="1"/>
  <c r="F187" i="2" s="1"/>
  <c r="D188" i="2"/>
  <c r="L187" i="2"/>
  <c r="N187" i="2" a="1"/>
  <c r="N187" i="2" s="1"/>
  <c r="O187" i="2" s="1"/>
  <c r="P187" i="2" s="1"/>
  <c r="Q187" i="2" s="1"/>
  <c r="M188" i="2" a="1"/>
  <c r="M188" i="2" s="1"/>
  <c r="K188" i="2"/>
  <c r="F352" i="3"/>
  <c r="N352" i="3" a="1"/>
  <c r="N352" i="3" s="1"/>
  <c r="K166" i="5"/>
  <c r="M166" i="5" a="1"/>
  <c r="M166" i="5" s="1"/>
  <c r="P165" i="5"/>
  <c r="Q165" i="5" s="1"/>
  <c r="R187" i="2" l="1" a="1"/>
  <c r="R187" i="2" s="1"/>
  <c r="H187" i="2"/>
  <c r="O352" i="3"/>
  <c r="P352" i="3" s="1"/>
  <c r="Q352" i="3" s="1"/>
  <c r="R352" i="3" s="1" a="1"/>
  <c r="R352" i="3" s="1"/>
  <c r="E353" i="3" s="1"/>
  <c r="L353" i="3" s="1"/>
  <c r="H353" i="3" s="1"/>
  <c r="T352" i="3"/>
  <c r="U352" i="3" s="1"/>
  <c r="V352" i="3" s="1"/>
  <c r="H165" i="5"/>
  <c r="R165" i="5" a="1"/>
  <c r="R165" i="5" s="1"/>
  <c r="E188" i="2" l="1"/>
  <c r="L188" i="2" s="1"/>
  <c r="N188" i="2" a="1"/>
  <c r="N188" i="2" s="1"/>
  <c r="F188" i="2"/>
  <c r="N353" i="3" a="1"/>
  <c r="N353" i="3" s="1"/>
  <c r="F353" i="3"/>
  <c r="E166" i="5"/>
  <c r="L166" i="5" s="1"/>
  <c r="T188" i="2" l="1"/>
  <c r="O188" i="2"/>
  <c r="O353" i="3"/>
  <c r="T353" i="3"/>
  <c r="U353" i="3" s="1"/>
  <c r="V353" i="3" s="1"/>
  <c r="N166" i="5" a="1"/>
  <c r="N166" i="5" s="1"/>
  <c r="F166" i="5"/>
  <c r="C188" i="2" l="1"/>
  <c r="G188" i="2" s="1"/>
  <c r="U188" i="2"/>
  <c r="V188" i="2" s="1"/>
  <c r="P353" i="3"/>
  <c r="Q353" i="3" s="1"/>
  <c r="R353" i="3" s="1" a="1"/>
  <c r="R353" i="3" s="1"/>
  <c r="E354" i="3" s="1"/>
  <c r="L354" i="3" s="1"/>
  <c r="H354" i="3" s="1"/>
  <c r="T166" i="5"/>
  <c r="O166" i="5"/>
  <c r="D189" i="2" l="1"/>
  <c r="P188" i="2"/>
  <c r="Q188" i="2" s="1"/>
  <c r="F354" i="3"/>
  <c r="N354" i="3" a="1"/>
  <c r="N354" i="3" s="1"/>
  <c r="C166" i="5"/>
  <c r="G166" i="5" s="1"/>
  <c r="D167" i="5" s="1"/>
  <c r="U166" i="5"/>
  <c r="V166" i="5" s="1"/>
  <c r="H188" i="2" l="1"/>
  <c r="R188" i="2" a="1"/>
  <c r="R188" i="2" s="1"/>
  <c r="M189" i="2" a="1"/>
  <c r="M189" i="2" s="1"/>
  <c r="K189" i="2"/>
  <c r="T354" i="3"/>
  <c r="U354" i="3" s="1"/>
  <c r="V354" i="3" s="1"/>
  <c r="O354" i="3"/>
  <c r="M167" i="5" a="1"/>
  <c r="M167" i="5" s="1"/>
  <c r="K167" i="5"/>
  <c r="P166" i="5"/>
  <c r="Q166" i="5" s="1"/>
  <c r="L235" i="2"/>
  <c r="E189" i="2" l="1"/>
  <c r="L189" i="2" s="1"/>
  <c r="P354" i="3"/>
  <c r="Q354" i="3" s="1"/>
  <c r="R354" i="3" s="1" a="1"/>
  <c r="R354" i="3" s="1"/>
  <c r="E355" i="3" s="1"/>
  <c r="L355" i="3" s="1"/>
  <c r="H355" i="3" s="1"/>
  <c r="H166" i="5"/>
  <c r="R166" i="5" a="1"/>
  <c r="R166" i="5" s="1"/>
  <c r="N189" i="2" l="1" a="1"/>
  <c r="N189" i="2" s="1"/>
  <c r="F189" i="2"/>
  <c r="F355" i="3"/>
  <c r="N355" i="3" a="1"/>
  <c r="N355" i="3" s="1"/>
  <c r="E167" i="5"/>
  <c r="L167" i="5" s="1"/>
  <c r="T189" i="2" l="1"/>
  <c r="O189" i="2"/>
  <c r="T355" i="3"/>
  <c r="U355" i="3" s="1"/>
  <c r="V355" i="3" s="1"/>
  <c r="O355" i="3"/>
  <c r="N167" i="5" a="1"/>
  <c r="N167" i="5" s="1"/>
  <c r="F167" i="5"/>
  <c r="C189" i="2" l="1"/>
  <c r="G189" i="2" s="1"/>
  <c r="U189" i="2"/>
  <c r="V189" i="2" s="1"/>
  <c r="P355" i="3"/>
  <c r="Q355" i="3" s="1"/>
  <c r="R355" i="3" s="1" a="1"/>
  <c r="R355" i="3" s="1"/>
  <c r="E356" i="3" s="1"/>
  <c r="L356" i="3" s="1"/>
  <c r="H356" i="3" s="1"/>
  <c r="T167" i="5"/>
  <c r="O167" i="5"/>
  <c r="P189" i="2" l="1"/>
  <c r="Q189" i="2" s="1"/>
  <c r="D190" i="2"/>
  <c r="N356" i="3" a="1"/>
  <c r="N356" i="3" s="1"/>
  <c r="F356" i="3"/>
  <c r="C167" i="5"/>
  <c r="G167" i="5" s="1"/>
  <c r="D168" i="5" s="1"/>
  <c r="U167" i="5"/>
  <c r="V167" i="5" s="1"/>
  <c r="S243" i="2"/>
  <c r="K190" i="2" l="1"/>
  <c r="M190" i="2" a="1"/>
  <c r="M190" i="2" s="1"/>
  <c r="R189" i="2" a="1"/>
  <c r="R189" i="2" s="1"/>
  <c r="H189" i="2"/>
  <c r="T356" i="3"/>
  <c r="U356" i="3" s="1"/>
  <c r="V356" i="3" s="1"/>
  <c r="O356" i="3"/>
  <c r="P356" i="3" s="1"/>
  <c r="Q356" i="3" s="1"/>
  <c r="R356" i="3" s="1" a="1"/>
  <c r="R356" i="3" s="1"/>
  <c r="E357" i="3" s="1"/>
  <c r="L357" i="3" s="1"/>
  <c r="H357" i="3" s="1"/>
  <c r="K168" i="5"/>
  <c r="M168" i="5" a="1"/>
  <c r="M168" i="5" s="1"/>
  <c r="S168" i="5" s="1"/>
  <c r="P167" i="5"/>
  <c r="Q167" i="5" s="1"/>
  <c r="E190" i="2" l="1"/>
  <c r="L190" i="2" s="1"/>
  <c r="N357" i="3" a="1"/>
  <c r="N357" i="3" s="1"/>
  <c r="F357" i="3"/>
  <c r="R167" i="5" a="1"/>
  <c r="R167" i="5" s="1"/>
  <c r="H167" i="5"/>
  <c r="S244" i="2"/>
  <c r="N190" i="2" l="1" a="1"/>
  <c r="N190" i="2" s="1"/>
  <c r="F190" i="2"/>
  <c r="O357" i="3"/>
  <c r="P357" i="3" s="1"/>
  <c r="Q357" i="3" s="1"/>
  <c r="R357" i="3" s="1" a="1"/>
  <c r="R357" i="3" s="1"/>
  <c r="E358" i="3" s="1"/>
  <c r="L358" i="3" s="1"/>
  <c r="H358" i="3" s="1"/>
  <c r="T357" i="3"/>
  <c r="U357" i="3" s="1"/>
  <c r="V357" i="3" s="1"/>
  <c r="E168" i="5"/>
  <c r="L168" i="5" s="1"/>
  <c r="S245" i="2"/>
  <c r="T190" i="2" l="1"/>
  <c r="O190" i="2"/>
  <c r="F358" i="3"/>
  <c r="N358" i="3" a="1"/>
  <c r="N358" i="3" s="1"/>
  <c r="N168" i="5" a="1"/>
  <c r="N168" i="5" s="1"/>
  <c r="F168" i="5"/>
  <c r="S246" i="2"/>
  <c r="C190" i="2" l="1"/>
  <c r="G190" i="2" s="1"/>
  <c r="U190" i="2"/>
  <c r="V190" i="2" s="1"/>
  <c r="O358" i="3"/>
  <c r="T358" i="3"/>
  <c r="U358" i="3" s="1"/>
  <c r="V358" i="3" s="1"/>
  <c r="O168" i="5"/>
  <c r="T168" i="5"/>
  <c r="P190" i="2" l="1"/>
  <c r="Q190" i="2" s="1"/>
  <c r="D191" i="2"/>
  <c r="P358" i="3"/>
  <c r="Q358" i="3" s="1"/>
  <c r="R358" i="3" s="1" a="1"/>
  <c r="R358" i="3" s="1"/>
  <c r="E359" i="3" s="1"/>
  <c r="L359" i="3" s="1"/>
  <c r="H359" i="3" s="1"/>
  <c r="C168" i="5"/>
  <c r="G168" i="5" s="1"/>
  <c r="U168" i="5"/>
  <c r="V168" i="5" s="1"/>
  <c r="M191" i="2" l="1" a="1"/>
  <c r="M191" i="2" s="1"/>
  <c r="K191" i="2"/>
  <c r="R190" i="2" a="1"/>
  <c r="R190" i="2" s="1"/>
  <c r="H190" i="2"/>
  <c r="F359" i="3"/>
  <c r="N359" i="3" a="1"/>
  <c r="N359" i="3" s="1"/>
  <c r="P168" i="5"/>
  <c r="Q168" i="5" s="1"/>
  <c r="D169" i="5"/>
  <c r="E191" i="2" l="1"/>
  <c r="L191" i="2" s="1"/>
  <c r="T359" i="3"/>
  <c r="U359" i="3" s="1"/>
  <c r="V359" i="3" s="1"/>
  <c r="O359" i="3"/>
  <c r="P359" i="3" s="1"/>
  <c r="Q359" i="3" s="1"/>
  <c r="R359" i="3" s="1" a="1"/>
  <c r="R359" i="3" s="1"/>
  <c r="E360" i="3" s="1"/>
  <c r="L360" i="3" s="1"/>
  <c r="H360" i="3" s="1"/>
  <c r="K169" i="5"/>
  <c r="M169" i="5" a="1"/>
  <c r="M169" i="5" s="1"/>
  <c r="R168" i="5" a="1"/>
  <c r="R168" i="5" s="1"/>
  <c r="H168" i="5"/>
  <c r="N191" i="2" l="1" a="1"/>
  <c r="N191" i="2" s="1"/>
  <c r="F191" i="2"/>
  <c r="N360" i="3" a="1"/>
  <c r="N360" i="3" s="1"/>
  <c r="F360" i="3"/>
  <c r="E169" i="5"/>
  <c r="L169" i="5" s="1"/>
  <c r="N169" i="5" a="1"/>
  <c r="N169" i="5" s="1"/>
  <c r="T169" i="5" s="1"/>
  <c r="F169" i="5"/>
  <c r="T191" i="2" l="1"/>
  <c r="O191" i="2"/>
  <c r="O360" i="3"/>
  <c r="P360" i="3" s="1"/>
  <c r="Q360" i="3" s="1"/>
  <c r="R360" i="3" s="1" a="1"/>
  <c r="R360" i="3" s="1"/>
  <c r="E361" i="3" s="1"/>
  <c r="L361" i="3" s="1"/>
  <c r="H361" i="3" s="1"/>
  <c r="T360" i="3"/>
  <c r="U360" i="3" s="1"/>
  <c r="V360" i="3" s="1"/>
  <c r="O169" i="5"/>
  <c r="C169" i="5"/>
  <c r="G169" i="5" s="1"/>
  <c r="D170" i="5" s="1"/>
  <c r="U169" i="5"/>
  <c r="V169" i="5" s="1"/>
  <c r="C191" i="2" l="1"/>
  <c r="G191" i="2" s="1"/>
  <c r="U191" i="2"/>
  <c r="V191" i="2" s="1"/>
  <c r="N361" i="3" a="1"/>
  <c r="N361" i="3" s="1"/>
  <c r="F361" i="3"/>
  <c r="M170" i="5" a="1"/>
  <c r="M170" i="5" s="1"/>
  <c r="K170" i="5"/>
  <c r="P169" i="5"/>
  <c r="Q169" i="5" s="1"/>
  <c r="D192" i="2" l="1"/>
  <c r="P191" i="2"/>
  <c r="Q191" i="2" s="1"/>
  <c r="O361" i="3"/>
  <c r="T361" i="3"/>
  <c r="U361" i="3" s="1"/>
  <c r="V361" i="3" s="1"/>
  <c r="R169" i="5" a="1"/>
  <c r="R169" i="5" s="1"/>
  <c r="H169" i="5"/>
  <c r="H191" i="2" l="1"/>
  <c r="R191" i="2" a="1"/>
  <c r="R191" i="2" s="1"/>
  <c r="M192" i="2" a="1"/>
  <c r="M192" i="2" s="1"/>
  <c r="K192" i="2"/>
  <c r="E170" i="5"/>
  <c r="L170" i="5" s="1"/>
  <c r="P361" i="3"/>
  <c r="Q361" i="3" s="1"/>
  <c r="R361" i="3" s="1" a="1"/>
  <c r="R361" i="3" s="1"/>
  <c r="E362" i="3" s="1"/>
  <c r="L362" i="3" s="1"/>
  <c r="H362" i="3" s="1"/>
  <c r="N170" i="5" a="1"/>
  <c r="N170" i="5" s="1"/>
  <c r="F170" i="5"/>
  <c r="E192" i="2" l="1"/>
  <c r="L192" i="2" s="1"/>
  <c r="N362" i="3" a="1"/>
  <c r="N362" i="3" s="1"/>
  <c r="F362" i="3"/>
  <c r="O170" i="5"/>
  <c r="T170" i="5"/>
  <c r="N192" i="2" l="1" a="1"/>
  <c r="N192" i="2" s="1"/>
  <c r="F192" i="2"/>
  <c r="T362" i="3"/>
  <c r="U362" i="3" s="1"/>
  <c r="V362" i="3" s="1"/>
  <c r="O362" i="3"/>
  <c r="C170" i="5"/>
  <c r="G170" i="5" s="1"/>
  <c r="U170" i="5"/>
  <c r="V170" i="5" s="1"/>
  <c r="O192" i="2" l="1"/>
  <c r="T192" i="2"/>
  <c r="P362" i="3"/>
  <c r="Q362" i="3" s="1"/>
  <c r="R362" i="3" s="1" a="1"/>
  <c r="R362" i="3" s="1"/>
  <c r="E363" i="3" s="1"/>
  <c r="L363" i="3" s="1"/>
  <c r="H363" i="3" s="1"/>
  <c r="P170" i="5"/>
  <c r="Q170" i="5" s="1"/>
  <c r="D171" i="5"/>
  <c r="C192" i="2" l="1"/>
  <c r="G192" i="2" s="1"/>
  <c r="U192" i="2"/>
  <c r="V192" i="2" s="1"/>
  <c r="N363" i="3" a="1"/>
  <c r="N363" i="3" s="1"/>
  <c r="F363" i="3"/>
  <c r="M171" i="5" a="1"/>
  <c r="M171" i="5" s="1"/>
  <c r="K171" i="5"/>
  <c r="R170" i="5" a="1"/>
  <c r="R170" i="5" s="1"/>
  <c r="H170" i="5"/>
  <c r="P192" i="2" l="1"/>
  <c r="Q192" i="2" s="1"/>
  <c r="D193" i="2"/>
  <c r="K193" i="2" s="1"/>
  <c r="T363" i="3"/>
  <c r="U363" i="3" s="1"/>
  <c r="V363" i="3" s="1"/>
  <c r="O363" i="3"/>
  <c r="E171" i="5"/>
  <c r="L171" i="5" s="1"/>
  <c r="M193" i="2" l="1" a="1"/>
  <c r="M193" i="2" s="1"/>
  <c r="H192" i="2"/>
  <c r="R192" i="2" a="1"/>
  <c r="R192" i="2" s="1"/>
  <c r="P363" i="3"/>
  <c r="Q363" i="3" s="1"/>
  <c r="R363" i="3" s="1" a="1"/>
  <c r="R363" i="3" s="1"/>
  <c r="E364" i="3" s="1"/>
  <c r="L364" i="3" s="1"/>
  <c r="H364" i="3" s="1"/>
  <c r="N171" i="5" a="1"/>
  <c r="N171" i="5" s="1"/>
  <c r="F171" i="5"/>
  <c r="E193" i="2" l="1"/>
  <c r="S193" i="2"/>
  <c r="F364" i="3"/>
  <c r="N364" i="3" a="1"/>
  <c r="N364" i="3" s="1"/>
  <c r="T171" i="5"/>
  <c r="O171" i="5"/>
  <c r="N193" i="2" l="1" a="1"/>
  <c r="N193" i="2" s="1"/>
  <c r="F193" i="2"/>
  <c r="T364" i="3"/>
  <c r="U364" i="3" s="1"/>
  <c r="V364" i="3" s="1"/>
  <c r="O364" i="3"/>
  <c r="P364" i="3" s="1"/>
  <c r="Q364" i="3" s="1"/>
  <c r="R364" i="3" s="1" a="1"/>
  <c r="R364" i="3" s="1"/>
  <c r="E365" i="3" s="1"/>
  <c r="L365" i="3" s="1"/>
  <c r="H365" i="3" s="1"/>
  <c r="C171" i="5"/>
  <c r="G171" i="5" s="1"/>
  <c r="D172" i="5" s="1"/>
  <c r="U171" i="5"/>
  <c r="V171" i="5" s="1"/>
  <c r="P171" i="5" l="1"/>
  <c r="Q171" i="5" s="1"/>
  <c r="H171" i="5" s="1"/>
  <c r="T193" i="2"/>
  <c r="O193" i="2"/>
  <c r="N365" i="3" a="1"/>
  <c r="N365" i="3" s="1"/>
  <c r="F365" i="3"/>
  <c r="M172" i="5" a="1"/>
  <c r="M172" i="5" s="1"/>
  <c r="K172" i="5"/>
  <c r="R171" i="5" l="1" a="1"/>
  <c r="R171" i="5" s="1"/>
  <c r="E172" i="5" s="1"/>
  <c r="L172" i="5" s="1"/>
  <c r="C193" i="2"/>
  <c r="G193" i="2" s="1"/>
  <c r="U193" i="2"/>
  <c r="V193" i="2" s="1"/>
  <c r="O365" i="3"/>
  <c r="T365" i="3"/>
  <c r="U365" i="3" s="1"/>
  <c r="V365" i="3" s="1"/>
  <c r="P193" i="2" l="1"/>
  <c r="Q193" i="2" s="1"/>
  <c r="D194" i="2"/>
  <c r="P365" i="3"/>
  <c r="Q365" i="3" s="1"/>
  <c r="R365" i="3" s="1" a="1"/>
  <c r="R365" i="3" s="1"/>
  <c r="E366" i="3" s="1"/>
  <c r="L366" i="3" s="1"/>
  <c r="H366" i="3" s="1"/>
  <c r="N172" i="5" a="1"/>
  <c r="N172" i="5" s="1"/>
  <c r="F172" i="5"/>
  <c r="K194" i="2" l="1"/>
  <c r="M194" i="2" a="1"/>
  <c r="M194" i="2" s="1"/>
  <c r="H193" i="2"/>
  <c r="R193" i="2" a="1"/>
  <c r="R193" i="2" s="1"/>
  <c r="N366" i="3" a="1"/>
  <c r="N366" i="3" s="1"/>
  <c r="F366" i="3"/>
  <c r="O172" i="5"/>
  <c r="T172" i="5"/>
  <c r="L242" i="2"/>
  <c r="E194" i="2" l="1"/>
  <c r="L194" i="2" s="1"/>
  <c r="T366" i="3"/>
  <c r="U366" i="3" s="1"/>
  <c r="V366" i="3" s="1"/>
  <c r="O366" i="3"/>
  <c r="P366" i="3" s="1"/>
  <c r="Q366" i="3" s="1"/>
  <c r="R366" i="3" s="1" a="1"/>
  <c r="R366" i="3" s="1"/>
  <c r="E367" i="3" s="1"/>
  <c r="L367" i="3" s="1"/>
  <c r="H367" i="3" s="1"/>
  <c r="C172" i="5"/>
  <c r="G172" i="5" s="1"/>
  <c r="U172" i="5"/>
  <c r="V172" i="5" s="1"/>
  <c r="N194" i="2" l="1" a="1"/>
  <c r="N194" i="2" s="1"/>
  <c r="F194" i="2"/>
  <c r="F367" i="3"/>
  <c r="N367" i="3" a="1"/>
  <c r="N367" i="3" s="1"/>
  <c r="P172" i="5"/>
  <c r="Q172" i="5" s="1"/>
  <c r="D173" i="5"/>
  <c r="T194" i="2" l="1"/>
  <c r="O194" i="2"/>
  <c r="O367" i="3"/>
  <c r="T367" i="3"/>
  <c r="U367" i="3" s="1"/>
  <c r="V367" i="3" s="1"/>
  <c r="K173" i="5"/>
  <c r="M173" i="5" a="1"/>
  <c r="M173" i="5" s="1"/>
  <c r="R172" i="5" a="1"/>
  <c r="R172" i="5" s="1"/>
  <c r="H172" i="5"/>
  <c r="C194" i="2" l="1"/>
  <c r="G194" i="2" s="1"/>
  <c r="U194" i="2"/>
  <c r="V194" i="2" s="1"/>
  <c r="P367" i="3"/>
  <c r="Q367" i="3" s="1"/>
  <c r="R367" i="3" s="1" a="1"/>
  <c r="R367" i="3" s="1"/>
  <c r="E368" i="3" s="1"/>
  <c r="L368" i="3" s="1"/>
  <c r="H368" i="3" s="1"/>
  <c r="E173" i="5"/>
  <c r="L173" i="5" s="1"/>
  <c r="S213" i="2"/>
  <c r="P194" i="2" l="1"/>
  <c r="Q194" i="2" s="1"/>
  <c r="D195" i="2"/>
  <c r="F368" i="3"/>
  <c r="N368" i="3" a="1"/>
  <c r="N368" i="3" s="1"/>
  <c r="N173" i="5" a="1"/>
  <c r="N173" i="5" s="1"/>
  <c r="F173" i="5"/>
  <c r="S250" i="2"/>
  <c r="M195" i="2" l="1" a="1"/>
  <c r="M195" i="2" s="1"/>
  <c r="K195" i="2"/>
  <c r="R194" i="2" a="1"/>
  <c r="R194" i="2" s="1"/>
  <c r="H194" i="2"/>
  <c r="T368" i="3"/>
  <c r="U368" i="3" s="1"/>
  <c r="V368" i="3" s="1"/>
  <c r="O368" i="3"/>
  <c r="T173" i="5"/>
  <c r="O173" i="5"/>
  <c r="S251" i="2"/>
  <c r="E195" i="2" l="1"/>
  <c r="L195" i="2" s="1"/>
  <c r="P368" i="3"/>
  <c r="Q368" i="3" s="1"/>
  <c r="R368" i="3" s="1" a="1"/>
  <c r="R368" i="3" s="1"/>
  <c r="E369" i="3" s="1"/>
  <c r="L369" i="3" s="1"/>
  <c r="H369" i="3" s="1"/>
  <c r="C173" i="5"/>
  <c r="G173" i="5" s="1"/>
  <c r="U173" i="5"/>
  <c r="V173" i="5" s="1"/>
  <c r="S252" i="2"/>
  <c r="N195" i="2" l="1" a="1"/>
  <c r="N195" i="2" s="1"/>
  <c r="F195" i="2"/>
  <c r="N369" i="3" a="1"/>
  <c r="N369" i="3" s="1"/>
  <c r="F369" i="3"/>
  <c r="P173" i="5"/>
  <c r="Q173" i="5" s="1"/>
  <c r="D174" i="5"/>
  <c r="T195" i="2" l="1"/>
  <c r="O195" i="2"/>
  <c r="T369" i="3"/>
  <c r="U369" i="3" s="1"/>
  <c r="V369" i="3" s="1"/>
  <c r="O369" i="3"/>
  <c r="M174" i="5" a="1"/>
  <c r="M174" i="5" s="1"/>
  <c r="K174" i="5"/>
  <c r="R173" i="5" a="1"/>
  <c r="R173" i="5" s="1"/>
  <c r="H173" i="5"/>
  <c r="S253" i="2"/>
  <c r="U195" i="2" l="1"/>
  <c r="V195" i="2" s="1"/>
  <c r="C195" i="2"/>
  <c r="G195" i="2" s="1"/>
  <c r="P369" i="3"/>
  <c r="Q369" i="3" s="1"/>
  <c r="R369" i="3" s="1" a="1"/>
  <c r="R369" i="3" s="1"/>
  <c r="E370" i="3" s="1"/>
  <c r="L370" i="3" s="1"/>
  <c r="H370" i="3" s="1"/>
  <c r="E174" i="5"/>
  <c r="L174" i="5" s="1"/>
  <c r="P195" i="2" l="1"/>
  <c r="Q195" i="2" s="1"/>
  <c r="D196" i="2"/>
  <c r="N370" i="3" a="1"/>
  <c r="N370" i="3" s="1"/>
  <c r="F370" i="3"/>
  <c r="N174" i="5" a="1"/>
  <c r="N174" i="5" s="1"/>
  <c r="F174" i="5"/>
  <c r="M196" i="2" l="1" a="1"/>
  <c r="M196" i="2" s="1"/>
  <c r="K196" i="2"/>
  <c r="R195" i="2" a="1"/>
  <c r="R195" i="2" s="1"/>
  <c r="H195" i="2"/>
  <c r="T370" i="3"/>
  <c r="U370" i="3" s="1"/>
  <c r="V370" i="3" s="1"/>
  <c r="O370" i="3"/>
  <c r="O174" i="5"/>
  <c r="T174" i="5"/>
  <c r="E196" i="2" l="1"/>
  <c r="L196" i="2" s="1"/>
  <c r="P370" i="3"/>
  <c r="Q370" i="3" s="1"/>
  <c r="R370" i="3" s="1" a="1"/>
  <c r="R370" i="3" s="1"/>
  <c r="E371" i="3" s="1"/>
  <c r="L371" i="3" s="1"/>
  <c r="H371" i="3" s="1"/>
  <c r="U174" i="5"/>
  <c r="V174" i="5" s="1"/>
  <c r="C174" i="5"/>
  <c r="G174" i="5" s="1"/>
  <c r="D175" i="5" s="1"/>
  <c r="P174" i="5"/>
  <c r="Q174" i="5" s="1"/>
  <c r="N196" i="2" l="1" a="1"/>
  <c r="N196" i="2" s="1"/>
  <c r="F196" i="2"/>
  <c r="N371" i="3" a="1"/>
  <c r="N371" i="3" s="1"/>
  <c r="F371" i="3"/>
  <c r="H174" i="5"/>
  <c r="R174" i="5" a="1"/>
  <c r="R174" i="5" s="1"/>
  <c r="E175" i="5" s="1"/>
  <c r="K175" i="5"/>
  <c r="M175" i="5" a="1"/>
  <c r="M175" i="5" s="1"/>
  <c r="S175" i="5" s="1"/>
  <c r="T196" i="2" l="1"/>
  <c r="O196" i="2"/>
  <c r="T371" i="3"/>
  <c r="U371" i="3" s="1"/>
  <c r="V371" i="3" s="1"/>
  <c r="O371" i="3"/>
  <c r="F175" i="5"/>
  <c r="L175" i="5"/>
  <c r="N175" i="5" a="1"/>
  <c r="N175" i="5" s="1"/>
  <c r="U196" i="2" l="1"/>
  <c r="V196" i="2" s="1"/>
  <c r="C196" i="2"/>
  <c r="G196" i="2" s="1"/>
  <c r="P371" i="3"/>
  <c r="Q371" i="3" s="1"/>
  <c r="R371" i="3" s="1" a="1"/>
  <c r="R371" i="3" s="1"/>
  <c r="E372" i="3" s="1"/>
  <c r="L372" i="3" s="1"/>
  <c r="H372" i="3" s="1"/>
  <c r="O175" i="5"/>
  <c r="T175" i="5"/>
  <c r="P196" i="2" l="1"/>
  <c r="Q196" i="2" s="1"/>
  <c r="D197" i="2"/>
  <c r="N372" i="3" a="1"/>
  <c r="N372" i="3" s="1"/>
  <c r="F372" i="3"/>
  <c r="C175" i="5"/>
  <c r="G175" i="5" s="1"/>
  <c r="U175" i="5"/>
  <c r="V175" i="5" s="1"/>
  <c r="K197" i="2" l="1"/>
  <c r="M197" i="2" a="1"/>
  <c r="M197" i="2" s="1"/>
  <c r="H196" i="2"/>
  <c r="R196" i="2" a="1"/>
  <c r="R196" i="2" s="1"/>
  <c r="T372" i="3"/>
  <c r="U372" i="3" s="1"/>
  <c r="V372" i="3" s="1"/>
  <c r="O372" i="3"/>
  <c r="P175" i="5"/>
  <c r="Q175" i="5" s="1"/>
  <c r="D176" i="5"/>
  <c r="E197" i="2" l="1"/>
  <c r="L197" i="2" s="1"/>
  <c r="P372" i="3"/>
  <c r="Q372" i="3" s="1"/>
  <c r="R372" i="3" s="1" a="1"/>
  <c r="R372" i="3" s="1"/>
  <c r="E373" i="3" s="1"/>
  <c r="L373" i="3" s="1"/>
  <c r="H373" i="3" s="1"/>
  <c r="K176" i="5"/>
  <c r="M176" i="5" a="1"/>
  <c r="M176" i="5" s="1"/>
  <c r="R175" i="5" a="1"/>
  <c r="R175" i="5" s="1"/>
  <c r="H175" i="5"/>
  <c r="N197" i="2" l="1" a="1"/>
  <c r="N197" i="2" s="1"/>
  <c r="F197" i="2"/>
  <c r="F373" i="3"/>
  <c r="N373" i="3" a="1"/>
  <c r="N373" i="3" s="1"/>
  <c r="E176" i="5"/>
  <c r="L176" i="5" s="1"/>
  <c r="N176" i="5" a="1"/>
  <c r="N176" i="5" s="1"/>
  <c r="F176" i="5"/>
  <c r="T197" i="2" l="1"/>
  <c r="O197" i="2"/>
  <c r="T373" i="3"/>
  <c r="U373" i="3" s="1"/>
  <c r="V373" i="3" s="1"/>
  <c r="O373" i="3"/>
  <c r="O176" i="5"/>
  <c r="T176" i="5"/>
  <c r="U197" i="2" l="1"/>
  <c r="V197" i="2" s="1"/>
  <c r="C197" i="2"/>
  <c r="G197" i="2" s="1"/>
  <c r="P373" i="3"/>
  <c r="Q373" i="3" s="1"/>
  <c r="R373" i="3" s="1" a="1"/>
  <c r="R373" i="3" s="1"/>
  <c r="E374" i="3" s="1"/>
  <c r="L374" i="3" s="1"/>
  <c r="H374" i="3" s="1"/>
  <c r="C176" i="5"/>
  <c r="G176" i="5" s="1"/>
  <c r="U176" i="5"/>
  <c r="V176" i="5" s="1"/>
  <c r="P197" i="2" l="1"/>
  <c r="Q197" i="2" s="1"/>
  <c r="D198" i="2"/>
  <c r="N374" i="3" a="1"/>
  <c r="N374" i="3" s="1"/>
  <c r="F374" i="3"/>
  <c r="P176" i="5"/>
  <c r="Q176" i="5" s="1"/>
  <c r="D177" i="5"/>
  <c r="M198" i="2" l="1" a="1"/>
  <c r="M198" i="2" s="1"/>
  <c r="K198" i="2"/>
  <c r="H197" i="2"/>
  <c r="R197" i="2" a="1"/>
  <c r="R197" i="2" s="1"/>
  <c r="T374" i="3"/>
  <c r="U374" i="3" s="1"/>
  <c r="V374" i="3" s="1"/>
  <c r="O374" i="3"/>
  <c r="P374" i="3" s="1"/>
  <c r="Q374" i="3" s="1"/>
  <c r="R374" i="3" s="1" a="1"/>
  <c r="R374" i="3" s="1"/>
  <c r="E375" i="3" s="1"/>
  <c r="L375" i="3" s="1"/>
  <c r="H375" i="3" s="1"/>
  <c r="K177" i="5"/>
  <c r="M177" i="5" a="1"/>
  <c r="M177" i="5" s="1"/>
  <c r="R176" i="5" a="1"/>
  <c r="R176" i="5" s="1"/>
  <c r="H176" i="5"/>
  <c r="E198" i="2" l="1"/>
  <c r="L198" i="2" s="1"/>
  <c r="N375" i="3" a="1"/>
  <c r="N375" i="3" s="1"/>
  <c r="F375" i="3"/>
  <c r="E177" i="5"/>
  <c r="L177" i="5" s="1"/>
  <c r="N198" i="2" l="1" a="1"/>
  <c r="N198" i="2" s="1"/>
  <c r="F198" i="2"/>
  <c r="O375" i="3"/>
  <c r="T375" i="3"/>
  <c r="U375" i="3" s="1"/>
  <c r="V375" i="3" s="1"/>
  <c r="N177" i="5" a="1"/>
  <c r="N177" i="5" s="1"/>
  <c r="F177" i="5"/>
  <c r="T198" i="2" l="1"/>
  <c r="O198" i="2"/>
  <c r="P375" i="3"/>
  <c r="Q375" i="3" s="1"/>
  <c r="R375" i="3" s="1" a="1"/>
  <c r="R375" i="3" s="1"/>
  <c r="E376" i="3" s="1"/>
  <c r="L376" i="3" s="1"/>
  <c r="H376" i="3" s="1"/>
  <c r="O177" i="5"/>
  <c r="T177" i="5"/>
  <c r="C198" i="2" l="1"/>
  <c r="G198" i="2" s="1"/>
  <c r="U198" i="2"/>
  <c r="V198" i="2" s="1"/>
  <c r="F376" i="3"/>
  <c r="N376" i="3" a="1"/>
  <c r="N376" i="3" s="1"/>
  <c r="C177" i="5"/>
  <c r="G177" i="5" s="1"/>
  <c r="U177" i="5"/>
  <c r="V177" i="5" s="1"/>
  <c r="D199" i="2" l="1"/>
  <c r="P198" i="2"/>
  <c r="Q198" i="2" s="1"/>
  <c r="T376" i="3"/>
  <c r="U376" i="3" s="1"/>
  <c r="V376" i="3" s="1"/>
  <c r="O376" i="3"/>
  <c r="P376" i="3" s="1"/>
  <c r="Q376" i="3" s="1"/>
  <c r="R376" i="3" s="1" a="1"/>
  <c r="R376" i="3" s="1"/>
  <c r="P177" i="5"/>
  <c r="Q177" i="5" s="1"/>
  <c r="D178" i="5"/>
  <c r="R198" i="2" l="1" a="1"/>
  <c r="R198" i="2" s="1"/>
  <c r="H198" i="2"/>
  <c r="M199" i="2" a="1"/>
  <c r="M199" i="2" s="1"/>
  <c r="S199" i="2" s="1"/>
  <c r="K199" i="2"/>
  <c r="K178" i="5"/>
  <c r="M178" i="5" a="1"/>
  <c r="M178" i="5" s="1"/>
  <c r="R177" i="5" a="1"/>
  <c r="R177" i="5" s="1"/>
  <c r="H177" i="5"/>
  <c r="L249" i="2"/>
  <c r="E199" i="2" l="1"/>
  <c r="N199" i="2" a="1"/>
  <c r="N199" i="2" s="1"/>
  <c r="E178" i="5"/>
  <c r="L178" i="5" s="1"/>
  <c r="N178" i="5" a="1"/>
  <c r="N178" i="5" s="1"/>
  <c r="F178" i="5"/>
  <c r="F199" i="2" l="1"/>
  <c r="L199" i="2"/>
  <c r="O199" i="2"/>
  <c r="T199" i="2"/>
  <c r="O178" i="5"/>
  <c r="T178" i="5"/>
  <c r="C199" i="2" l="1"/>
  <c r="G199" i="2" s="1"/>
  <c r="U199" i="2"/>
  <c r="V199" i="2" s="1"/>
  <c r="C178" i="5"/>
  <c r="G178" i="5" s="1"/>
  <c r="U178" i="5"/>
  <c r="V178" i="5" s="1"/>
  <c r="S219" i="2"/>
  <c r="P199" i="2" l="1"/>
  <c r="Q199" i="2" s="1"/>
  <c r="D200" i="2"/>
  <c r="K200" i="2" s="1"/>
  <c r="P178" i="5"/>
  <c r="Q178" i="5" s="1"/>
  <c r="D179" i="5"/>
  <c r="M200" i="2" l="1" a="1"/>
  <c r="M200" i="2" s="1"/>
  <c r="R199" i="2" a="1"/>
  <c r="R199" i="2" s="1"/>
  <c r="H199" i="2"/>
  <c r="K179" i="5"/>
  <c r="M179" i="5" a="1"/>
  <c r="M179" i="5" s="1"/>
  <c r="H178" i="5"/>
  <c r="R178" i="5" a="1"/>
  <c r="R178" i="5" s="1"/>
  <c r="E200" i="2" l="1"/>
  <c r="F200" i="2" s="1"/>
  <c r="S200" i="2"/>
  <c r="E179" i="5"/>
  <c r="L179" i="5" s="1"/>
  <c r="S258" i="2"/>
  <c r="S257" i="2"/>
  <c r="N200" i="2" l="1" a="1"/>
  <c r="N200" i="2" s="1"/>
  <c r="T200" i="2" s="1"/>
  <c r="C200" i="2" s="1"/>
  <c r="G200" i="2" s="1"/>
  <c r="N179" i="5" a="1"/>
  <c r="N179" i="5" s="1"/>
  <c r="F179" i="5"/>
  <c r="P200" i="2" l="1"/>
  <c r="Q200" i="2" s="1"/>
  <c r="U200" i="2"/>
  <c r="V200" i="2" s="1"/>
  <c r="D201" i="2"/>
  <c r="O200" i="2"/>
  <c r="K201" i="2"/>
  <c r="M201" i="2" a="1"/>
  <c r="M201" i="2" s="1"/>
  <c r="H200" i="2"/>
  <c r="R200" i="2" a="1"/>
  <c r="R200" i="2" s="1"/>
  <c r="T179" i="5"/>
  <c r="O179" i="5"/>
  <c r="S254" i="2"/>
  <c r="S260" i="2"/>
  <c r="S259" i="2"/>
  <c r="E201" i="2" l="1"/>
  <c r="L201" i="2" s="1"/>
  <c r="C179" i="5"/>
  <c r="G179" i="5" s="1"/>
  <c r="U179" i="5"/>
  <c r="V179" i="5" s="1"/>
  <c r="S220" i="2"/>
  <c r="N201" i="2" l="1" a="1"/>
  <c r="N201" i="2" s="1"/>
  <c r="F201" i="2"/>
  <c r="P179" i="5"/>
  <c r="Q179" i="5" s="1"/>
  <c r="D180" i="5"/>
  <c r="T201" i="2" l="1"/>
  <c r="O201" i="2"/>
  <c r="M180" i="5" a="1"/>
  <c r="M180" i="5" s="1"/>
  <c r="K180" i="5"/>
  <c r="R179" i="5" a="1"/>
  <c r="R179" i="5" s="1"/>
  <c r="H179" i="5"/>
  <c r="U201" i="2" l="1"/>
  <c r="V201" i="2" s="1"/>
  <c r="C201" i="2"/>
  <c r="G201" i="2" s="1"/>
  <c r="E180" i="5"/>
  <c r="L180" i="5" s="1"/>
  <c r="F180" i="5"/>
  <c r="N180" i="5" l="1" a="1"/>
  <c r="N180" i="5" s="1"/>
  <c r="O180" i="5" s="1"/>
  <c r="P201" i="2"/>
  <c r="Q201" i="2" s="1"/>
  <c r="D202" i="2"/>
  <c r="T180" i="5"/>
  <c r="M202" i="2" l="1" a="1"/>
  <c r="M202" i="2" s="1"/>
  <c r="K202" i="2"/>
  <c r="R201" i="2" a="1"/>
  <c r="R201" i="2" s="1"/>
  <c r="H201" i="2"/>
  <c r="C180" i="5"/>
  <c r="G180" i="5" s="1"/>
  <c r="U180" i="5"/>
  <c r="V180" i="5" s="1"/>
  <c r="E202" i="2" l="1"/>
  <c r="L202" i="2" s="1"/>
  <c r="P180" i="5"/>
  <c r="Q180" i="5" s="1"/>
  <c r="D181" i="5"/>
  <c r="N202" i="2" l="1" a="1"/>
  <c r="N202" i="2" s="1"/>
  <c r="F202" i="2"/>
  <c r="K181" i="5"/>
  <c r="M181" i="5" a="1"/>
  <c r="M181" i="5" s="1"/>
  <c r="R180" i="5" a="1"/>
  <c r="R180" i="5" s="1"/>
  <c r="H180" i="5"/>
  <c r="T202" i="2" l="1"/>
  <c r="O202" i="2"/>
  <c r="E181" i="5"/>
  <c r="L181" i="5" s="1"/>
  <c r="N181" i="5" a="1"/>
  <c r="N181" i="5" s="1"/>
  <c r="F181" i="5"/>
  <c r="U202" i="2" l="1"/>
  <c r="V202" i="2" s="1"/>
  <c r="C202" i="2"/>
  <c r="G202" i="2" s="1"/>
  <c r="O181" i="5"/>
  <c r="T181" i="5"/>
  <c r="P202" i="2" l="1"/>
  <c r="Q202" i="2" s="1"/>
  <c r="D203" i="2"/>
  <c r="C181" i="5"/>
  <c r="G181" i="5" s="1"/>
  <c r="D182" i="5" s="1"/>
  <c r="U181" i="5"/>
  <c r="V181" i="5" s="1"/>
  <c r="P181" i="5" l="1"/>
  <c r="Q181" i="5" s="1"/>
  <c r="M203" i="2" a="1"/>
  <c r="M203" i="2" s="1"/>
  <c r="K203" i="2"/>
  <c r="R202" i="2" a="1"/>
  <c r="R202" i="2" s="1"/>
  <c r="H202" i="2"/>
  <c r="H181" i="5"/>
  <c r="R181" i="5" a="1"/>
  <c r="R181" i="5" s="1"/>
  <c r="K182" i="5"/>
  <c r="M182" i="5" a="1"/>
  <c r="M182" i="5" s="1"/>
  <c r="S182" i="5" s="1"/>
  <c r="E203" i="2" l="1"/>
  <c r="L203" i="2" s="1"/>
  <c r="E182" i="5"/>
  <c r="L182" i="5" s="1"/>
  <c r="N203" i="2" l="1" a="1"/>
  <c r="N203" i="2" s="1"/>
  <c r="F203" i="2"/>
  <c r="N182" i="5" a="1"/>
  <c r="N182" i="5" s="1"/>
  <c r="F182" i="5"/>
  <c r="T203" i="2" l="1"/>
  <c r="O203" i="2"/>
  <c r="O182" i="5"/>
  <c r="T182" i="5"/>
  <c r="C203" i="2" l="1"/>
  <c r="G203" i="2" s="1"/>
  <c r="U203" i="2"/>
  <c r="V203" i="2" s="1"/>
  <c r="C182" i="5"/>
  <c r="G182" i="5" s="1"/>
  <c r="U182" i="5"/>
  <c r="V182" i="5" s="1"/>
  <c r="D204" i="2" l="1"/>
  <c r="P203" i="2"/>
  <c r="Q203" i="2" s="1"/>
  <c r="P182" i="5"/>
  <c r="Q182" i="5" s="1"/>
  <c r="D183" i="5"/>
  <c r="R203" i="2" l="1" a="1"/>
  <c r="R203" i="2" s="1"/>
  <c r="H203" i="2"/>
  <c r="M204" i="2" a="1"/>
  <c r="M204" i="2" s="1"/>
  <c r="K204" i="2"/>
  <c r="K183" i="5"/>
  <c r="M183" i="5" a="1"/>
  <c r="M183" i="5" s="1"/>
  <c r="H182" i="5"/>
  <c r="R182" i="5" a="1"/>
  <c r="R182" i="5" s="1"/>
  <c r="E204" i="2" l="1"/>
  <c r="L204" i="2" s="1"/>
  <c r="E183" i="5"/>
  <c r="L183" i="5" s="1"/>
  <c r="N204" i="2" l="1" a="1"/>
  <c r="N204" i="2" s="1"/>
  <c r="F204" i="2"/>
  <c r="N183" i="5" a="1"/>
  <c r="N183" i="5" s="1"/>
  <c r="F183" i="5"/>
  <c r="T204" i="2" l="1"/>
  <c r="O204" i="2"/>
  <c r="T183" i="5"/>
  <c r="O183" i="5"/>
  <c r="C204" i="2" l="1"/>
  <c r="G204" i="2" s="1"/>
  <c r="U204" i="2"/>
  <c r="V204" i="2" s="1"/>
  <c r="C183" i="5"/>
  <c r="G183" i="5" s="1"/>
  <c r="U183" i="5"/>
  <c r="V183" i="5" s="1"/>
  <c r="L256" i="2"/>
  <c r="P204" i="2" l="1"/>
  <c r="Q204" i="2" s="1"/>
  <c r="D205" i="2"/>
  <c r="P183" i="5"/>
  <c r="Q183" i="5" s="1"/>
  <c r="D184" i="5"/>
  <c r="K205" i="2" l="1"/>
  <c r="M205" i="2" a="1"/>
  <c r="M205" i="2" s="1"/>
  <c r="H204" i="2"/>
  <c r="R204" i="2" a="1"/>
  <c r="R204" i="2" s="1"/>
  <c r="K184" i="5"/>
  <c r="M184" i="5" a="1"/>
  <c r="M184" i="5" s="1"/>
  <c r="H183" i="5"/>
  <c r="R183" i="5" a="1"/>
  <c r="R183" i="5" s="1"/>
  <c r="E205" i="2" l="1"/>
  <c r="L205" i="2" s="1"/>
  <c r="E184" i="5"/>
  <c r="L184" i="5" s="1"/>
  <c r="N205" i="2" l="1" a="1"/>
  <c r="N205" i="2" s="1"/>
  <c r="F205" i="2"/>
  <c r="N184" i="5" a="1"/>
  <c r="N184" i="5" s="1"/>
  <c r="F184" i="5"/>
  <c r="T205" i="2" l="1"/>
  <c r="O205" i="2"/>
  <c r="T184" i="5"/>
  <c r="O184" i="5"/>
  <c r="C205" i="2" l="1"/>
  <c r="G205" i="2" s="1"/>
  <c r="U205" i="2"/>
  <c r="V205" i="2" s="1"/>
  <c r="C184" i="5"/>
  <c r="G184" i="5" s="1"/>
  <c r="U184" i="5"/>
  <c r="V184" i="5" s="1"/>
  <c r="S264" i="2"/>
  <c r="S265" i="2"/>
  <c r="P205" i="2" l="1"/>
  <c r="Q205" i="2" s="1"/>
  <c r="D206" i="2"/>
  <c r="P184" i="5"/>
  <c r="Q184" i="5" s="1"/>
  <c r="D185" i="5"/>
  <c r="S266" i="2"/>
  <c r="K206" i="2" l="1"/>
  <c r="M206" i="2" a="1"/>
  <c r="M206" i="2" s="1"/>
  <c r="H205" i="2"/>
  <c r="R205" i="2" a="1"/>
  <c r="R205" i="2" s="1"/>
  <c r="E206" i="2" s="1"/>
  <c r="K185" i="5"/>
  <c r="M185" i="5" a="1"/>
  <c r="M185" i="5" s="1"/>
  <c r="H184" i="5"/>
  <c r="R184" i="5" a="1"/>
  <c r="R184" i="5" s="1"/>
  <c r="S226" i="2"/>
  <c r="N206" i="2" l="1" a="1"/>
  <c r="N206" i="2" s="1"/>
  <c r="T206" i="2" s="1"/>
  <c r="L206" i="2"/>
  <c r="C206" i="2"/>
  <c r="U206" i="2"/>
  <c r="V206" i="2" s="1"/>
  <c r="F206" i="2"/>
  <c r="O206" i="2"/>
  <c r="G206" i="2"/>
  <c r="E185" i="5"/>
  <c r="L185" i="5" s="1"/>
  <c r="S261" i="2"/>
  <c r="S267" i="2"/>
  <c r="P206" i="2" l="1"/>
  <c r="Q206" i="2" s="1"/>
  <c r="R206" i="2" s="1" a="1"/>
  <c r="R206" i="2" s="1"/>
  <c r="D207" i="2"/>
  <c r="K207" i="2" s="1"/>
  <c r="F185" i="5"/>
  <c r="N185" i="5" a="1"/>
  <c r="N185" i="5" s="1"/>
  <c r="H206" i="2" l="1"/>
  <c r="E207" i="2"/>
  <c r="N207" i="2" s="1" a="1"/>
  <c r="N207" i="2" s="1"/>
  <c r="T207" i="2" s="1"/>
  <c r="C207" i="2" s="1"/>
  <c r="G207" i="2" s="1"/>
  <c r="M207" i="2" a="1"/>
  <c r="M207" i="2" s="1"/>
  <c r="F207" i="2"/>
  <c r="T185" i="5"/>
  <c r="O185" i="5"/>
  <c r="S207" i="2" l="1"/>
  <c r="U207" i="2" s="1"/>
  <c r="V207" i="2" s="1"/>
  <c r="O207" i="2"/>
  <c r="P207" i="2" s="1"/>
  <c r="Q207" i="2" s="1"/>
  <c r="D208" i="2"/>
  <c r="C185" i="5"/>
  <c r="G185" i="5" s="1"/>
  <c r="D186" i="5" s="1"/>
  <c r="U185" i="5"/>
  <c r="V185" i="5" s="1"/>
  <c r="H207" i="2" l="1"/>
  <c r="R207" i="2" a="1"/>
  <c r="R207" i="2" s="1"/>
  <c r="M208" i="2" a="1"/>
  <c r="M208" i="2" s="1"/>
  <c r="K208" i="2"/>
  <c r="K186" i="5"/>
  <c r="M186" i="5" a="1"/>
  <c r="M186" i="5" s="1"/>
  <c r="P185" i="5"/>
  <c r="Q185" i="5" s="1"/>
  <c r="E208" i="2" l="1"/>
  <c r="L208" i="2" s="1"/>
  <c r="R185" i="5" a="1"/>
  <c r="R185" i="5" s="1"/>
  <c r="H185" i="5"/>
  <c r="N208" i="2" l="1" a="1"/>
  <c r="N208" i="2" s="1"/>
  <c r="F208" i="2"/>
  <c r="E186" i="5"/>
  <c r="L186" i="5" s="1"/>
  <c r="O208" i="2" l="1"/>
  <c r="T208" i="2"/>
  <c r="N186" i="5" a="1"/>
  <c r="N186" i="5" s="1"/>
  <c r="F186" i="5"/>
  <c r="U208" i="2" l="1"/>
  <c r="V208" i="2" s="1"/>
  <c r="C208" i="2"/>
  <c r="G208" i="2" s="1"/>
  <c r="O186" i="5"/>
  <c r="T186" i="5"/>
  <c r="P208" i="2" l="1"/>
  <c r="Q208" i="2" s="1"/>
  <c r="D209" i="2"/>
  <c r="C186" i="5"/>
  <c r="G186" i="5" s="1"/>
  <c r="U186" i="5"/>
  <c r="V186" i="5" s="1"/>
  <c r="K209" i="2" l="1"/>
  <c r="M209" i="2" a="1"/>
  <c r="M209" i="2" s="1"/>
  <c r="R208" i="2" a="1"/>
  <c r="R208" i="2" s="1"/>
  <c r="H208" i="2"/>
  <c r="P186" i="5"/>
  <c r="Q186" i="5" s="1"/>
  <c r="D187" i="5"/>
  <c r="E209" i="2" l="1"/>
  <c r="L209" i="2" s="1"/>
  <c r="K187" i="5"/>
  <c r="M187" i="5" a="1"/>
  <c r="M187" i="5" s="1"/>
  <c r="H186" i="5"/>
  <c r="R186" i="5" a="1"/>
  <c r="R186" i="5" s="1"/>
  <c r="N209" i="2" l="1" a="1"/>
  <c r="N209" i="2" s="1"/>
  <c r="F209" i="2"/>
  <c r="E187" i="5"/>
  <c r="L187" i="5" s="1"/>
  <c r="T209" i="2" l="1"/>
  <c r="O209" i="2"/>
  <c r="N187" i="5" a="1"/>
  <c r="N187" i="5" s="1"/>
  <c r="F187" i="5"/>
  <c r="U209" i="2" l="1"/>
  <c r="V209" i="2" s="1"/>
  <c r="C209" i="2"/>
  <c r="G209" i="2" s="1"/>
  <c r="T187" i="5"/>
  <c r="O187" i="5"/>
  <c r="D210" i="2" l="1"/>
  <c r="P209" i="2"/>
  <c r="Q209" i="2" s="1"/>
  <c r="C187" i="5"/>
  <c r="G187" i="5" s="1"/>
  <c r="U187" i="5"/>
  <c r="V187" i="5" s="1"/>
  <c r="R209" i="2" l="1" a="1"/>
  <c r="R209" i="2" s="1"/>
  <c r="H209" i="2"/>
  <c r="K210" i="2"/>
  <c r="M210" i="2" a="1"/>
  <c r="M210" i="2" s="1"/>
  <c r="P187" i="5"/>
  <c r="Q187" i="5" s="1"/>
  <c r="D188" i="5"/>
  <c r="E210" i="2" l="1"/>
  <c r="L210" i="2" s="1"/>
  <c r="K188" i="5"/>
  <c r="M188" i="5" a="1"/>
  <c r="M188" i="5" s="1"/>
  <c r="R187" i="5" a="1"/>
  <c r="R187" i="5" s="1"/>
  <c r="H187" i="5"/>
  <c r="N210" i="2" l="1" a="1"/>
  <c r="N210" i="2" s="1"/>
  <c r="F210" i="2"/>
  <c r="E188" i="5"/>
  <c r="L188" i="5" s="1"/>
  <c r="T210" i="2" l="1"/>
  <c r="O210" i="2"/>
  <c r="N188" i="5" a="1"/>
  <c r="N188" i="5" s="1"/>
  <c r="F188" i="5"/>
  <c r="C210" i="2" l="1"/>
  <c r="G210" i="2" s="1"/>
  <c r="U210" i="2"/>
  <c r="V210" i="2" s="1"/>
  <c r="T188" i="5"/>
  <c r="O188" i="5"/>
  <c r="D211" i="2" l="1"/>
  <c r="P210" i="2"/>
  <c r="Q210" i="2" s="1"/>
  <c r="C188" i="5"/>
  <c r="G188" i="5" s="1"/>
  <c r="D189" i="5" s="1"/>
  <c r="U188" i="5"/>
  <c r="V188" i="5" s="1"/>
  <c r="R210" i="2" l="1" a="1"/>
  <c r="R210" i="2" s="1"/>
  <c r="H210" i="2"/>
  <c r="M211" i="2" a="1"/>
  <c r="M211" i="2" s="1"/>
  <c r="K211" i="2"/>
  <c r="K189" i="5"/>
  <c r="M189" i="5" a="1"/>
  <c r="M189" i="5" s="1"/>
  <c r="S189" i="5" s="1"/>
  <c r="P188" i="5"/>
  <c r="Q188" i="5" s="1"/>
  <c r="E211" i="2" l="1"/>
  <c r="F211" i="2" s="1"/>
  <c r="N211" i="2" a="1"/>
  <c r="N211" i="2" s="1"/>
  <c r="L211" i="2"/>
  <c r="T211" i="2"/>
  <c r="R188" i="5" a="1"/>
  <c r="R188" i="5" s="1"/>
  <c r="H188" i="5"/>
  <c r="O211" i="2" l="1"/>
  <c r="U211" i="2"/>
  <c r="V211" i="2" s="1"/>
  <c r="C211" i="2"/>
  <c r="G211" i="2" s="1"/>
  <c r="E189" i="5"/>
  <c r="L189" i="5" s="1"/>
  <c r="N189" i="5" a="1"/>
  <c r="N189" i="5" s="1"/>
  <c r="F189" i="5"/>
  <c r="L263" i="2"/>
  <c r="P211" i="2" l="1"/>
  <c r="Q211" i="2" s="1"/>
  <c r="D212" i="2"/>
  <c r="O189" i="5"/>
  <c r="T189" i="5"/>
  <c r="K212" i="2" l="1"/>
  <c r="M212" i="2" a="1"/>
  <c r="M212" i="2" s="1"/>
  <c r="R211" i="2" a="1"/>
  <c r="R211" i="2" s="1"/>
  <c r="H211" i="2"/>
  <c r="C189" i="5"/>
  <c r="G189" i="5" s="1"/>
  <c r="U189" i="5"/>
  <c r="V189" i="5" s="1"/>
  <c r="E212" i="2" l="1"/>
  <c r="L212" i="2" s="1"/>
  <c r="P189" i="5"/>
  <c r="Q189" i="5" s="1"/>
  <c r="D190" i="5"/>
  <c r="N212" i="2" l="1" a="1"/>
  <c r="N212" i="2" s="1"/>
  <c r="F212" i="2"/>
  <c r="M190" i="5" a="1"/>
  <c r="M190" i="5" s="1"/>
  <c r="K190" i="5"/>
  <c r="R189" i="5" a="1"/>
  <c r="R189" i="5" s="1"/>
  <c r="H189" i="5"/>
  <c r="O212" i="2" l="1"/>
  <c r="T212" i="2"/>
  <c r="E190" i="5"/>
  <c r="S271" i="2"/>
  <c r="U212" i="2" l="1"/>
  <c r="V212" i="2" s="1"/>
  <c r="C212" i="2"/>
  <c r="G212" i="2" s="1"/>
  <c r="L190" i="5"/>
  <c r="N190" i="5" a="1"/>
  <c r="N190" i="5" s="1"/>
  <c r="F190" i="5"/>
  <c r="P212" i="2" l="1"/>
  <c r="Q212" i="2" s="1"/>
  <c r="D213" i="2"/>
  <c r="O190" i="5"/>
  <c r="T190" i="5"/>
  <c r="S272" i="2"/>
  <c r="K213" i="2" l="1"/>
  <c r="M213" i="2" a="1"/>
  <c r="M213" i="2" s="1"/>
  <c r="H212" i="2"/>
  <c r="R212" i="2" a="1"/>
  <c r="R212" i="2" s="1"/>
  <c r="C190" i="5"/>
  <c r="G190" i="5" s="1"/>
  <c r="D191" i="5" s="1"/>
  <c r="U190" i="5"/>
  <c r="V190" i="5" s="1"/>
  <c r="P190" i="5"/>
  <c r="Q190" i="5" s="1"/>
  <c r="E213" i="2" l="1"/>
  <c r="H190" i="5"/>
  <c r="R190" i="5" a="1"/>
  <c r="R190" i="5" s="1"/>
  <c r="E191" i="5" s="1"/>
  <c r="F191" i="5" s="1"/>
  <c r="K191" i="5"/>
  <c r="M191" i="5" a="1"/>
  <c r="M191" i="5" s="1"/>
  <c r="S273" i="2"/>
  <c r="L213" i="2" l="1"/>
  <c r="N213" i="2" a="1"/>
  <c r="N213" i="2" s="1"/>
  <c r="F213" i="2"/>
  <c r="L191" i="5"/>
  <c r="N191" i="5" a="1"/>
  <c r="N191" i="5" s="1"/>
  <c r="S274" i="2"/>
  <c r="O213" i="2" l="1"/>
  <c r="T213" i="2"/>
  <c r="O191" i="5"/>
  <c r="T191" i="5"/>
  <c r="S233" i="2"/>
  <c r="C213" i="2" l="1"/>
  <c r="G213" i="2" s="1"/>
  <c r="U213" i="2"/>
  <c r="V213" i="2" s="1"/>
  <c r="C191" i="5"/>
  <c r="G191" i="5" s="1"/>
  <c r="U191" i="5"/>
  <c r="V191" i="5" s="1"/>
  <c r="D214" i="2" l="1"/>
  <c r="P213" i="2"/>
  <c r="Q213" i="2" s="1"/>
  <c r="P191" i="5"/>
  <c r="Q191" i="5" s="1"/>
  <c r="D192" i="5"/>
  <c r="M214" i="2" l="1" a="1"/>
  <c r="M214" i="2" s="1"/>
  <c r="S214" i="2" s="1"/>
  <c r="K214" i="2"/>
  <c r="H213" i="2"/>
  <c r="R213" i="2" a="1"/>
  <c r="R213" i="2" s="1"/>
  <c r="M192" i="5" a="1"/>
  <c r="M192" i="5" s="1"/>
  <c r="K192" i="5"/>
  <c r="H191" i="5"/>
  <c r="R191" i="5" a="1"/>
  <c r="R191" i="5" s="1"/>
  <c r="E214" i="2" l="1"/>
  <c r="E192" i="5"/>
  <c r="L192" i="5" s="1"/>
  <c r="N214" i="2" l="1" a="1"/>
  <c r="N214" i="2" s="1"/>
  <c r="F214" i="2"/>
  <c r="N192" i="5" a="1"/>
  <c r="N192" i="5" s="1"/>
  <c r="F192" i="5"/>
  <c r="T214" i="2" l="1"/>
  <c r="O214" i="2"/>
  <c r="T192" i="5"/>
  <c r="O192" i="5"/>
  <c r="U214" i="2" l="1"/>
  <c r="V214" i="2" s="1"/>
  <c r="C214" i="2"/>
  <c r="G214" i="2" s="1"/>
  <c r="C192" i="5"/>
  <c r="G192" i="5" s="1"/>
  <c r="U192" i="5"/>
  <c r="V192" i="5" s="1"/>
  <c r="P214" i="2" l="1"/>
  <c r="Q214" i="2" s="1"/>
  <c r="D215" i="2"/>
  <c r="P192" i="5"/>
  <c r="Q192" i="5" s="1"/>
  <c r="D193" i="5"/>
  <c r="M215" i="2" l="1" a="1"/>
  <c r="M215" i="2" s="1"/>
  <c r="K215" i="2"/>
  <c r="R214" i="2" a="1"/>
  <c r="R214" i="2" s="1"/>
  <c r="H214" i="2"/>
  <c r="H192" i="5"/>
  <c r="R192" i="5" a="1"/>
  <c r="R192" i="5" s="1"/>
  <c r="M193" i="5" a="1"/>
  <c r="M193" i="5" s="1"/>
  <c r="K193" i="5"/>
  <c r="E215" i="2" l="1"/>
  <c r="N215" i="2" a="1"/>
  <c r="N215" i="2" s="1"/>
  <c r="L215" i="2"/>
  <c r="F215" i="2"/>
  <c r="T215" i="2"/>
  <c r="E193" i="5"/>
  <c r="L193" i="5" s="1"/>
  <c r="O215" i="2" l="1"/>
  <c r="C215" i="2"/>
  <c r="G215" i="2" s="1"/>
  <c r="U215" i="2"/>
  <c r="V215" i="2" s="1"/>
  <c r="N193" i="5" a="1"/>
  <c r="N193" i="5" s="1"/>
  <c r="F193" i="5"/>
  <c r="P215" i="2" l="1"/>
  <c r="Q215" i="2" s="1"/>
  <c r="D216" i="2"/>
  <c r="T193" i="5"/>
  <c r="O193" i="5"/>
  <c r="M216" i="2" l="1" a="1"/>
  <c r="M216" i="2" s="1"/>
  <c r="K216" i="2"/>
  <c r="H215" i="2"/>
  <c r="R215" i="2" a="1"/>
  <c r="R215" i="2" s="1"/>
  <c r="C193" i="5"/>
  <c r="G193" i="5" s="1"/>
  <c r="U193" i="5"/>
  <c r="V193" i="5" s="1"/>
  <c r="E216" i="2" l="1"/>
  <c r="L216" i="2" s="1"/>
  <c r="P193" i="5"/>
  <c r="Q193" i="5" s="1"/>
  <c r="D194" i="5"/>
  <c r="N216" i="2" l="1" a="1"/>
  <c r="N216" i="2" s="1"/>
  <c r="F216" i="2"/>
  <c r="K194" i="5"/>
  <c r="M194" i="5" a="1"/>
  <c r="M194" i="5" s="1"/>
  <c r="R193" i="5" a="1"/>
  <c r="R193" i="5" s="1"/>
  <c r="H193" i="5"/>
  <c r="T216" i="2" l="1"/>
  <c r="O216" i="2"/>
  <c r="E194" i="5"/>
  <c r="L194" i="5" s="1"/>
  <c r="U216" i="2" l="1"/>
  <c r="V216" i="2" s="1"/>
  <c r="C216" i="2"/>
  <c r="G216" i="2" s="1"/>
  <c r="N194" i="5" a="1"/>
  <c r="N194" i="5" s="1"/>
  <c r="F194" i="5"/>
  <c r="P216" i="2" l="1"/>
  <c r="Q216" i="2" s="1"/>
  <c r="D217" i="2"/>
  <c r="O194" i="5"/>
  <c r="T194" i="5"/>
  <c r="L270" i="2"/>
  <c r="M217" i="2" l="1" a="1"/>
  <c r="M217" i="2" s="1"/>
  <c r="K217" i="2"/>
  <c r="R216" i="2" a="1"/>
  <c r="R216" i="2" s="1"/>
  <c r="H216" i="2"/>
  <c r="C194" i="5"/>
  <c r="G194" i="5" s="1"/>
  <c r="U194" i="5"/>
  <c r="V194" i="5" s="1"/>
  <c r="E217" i="2" l="1"/>
  <c r="L217" i="2" s="1"/>
  <c r="P194" i="5"/>
  <c r="Q194" i="5" s="1"/>
  <c r="D195" i="5"/>
  <c r="N217" i="2" l="1" a="1"/>
  <c r="N217" i="2" s="1"/>
  <c r="F217" i="2"/>
  <c r="K195" i="5"/>
  <c r="M195" i="5" a="1"/>
  <c r="M195" i="5" s="1"/>
  <c r="R194" i="5" a="1"/>
  <c r="R194" i="5" s="1"/>
  <c r="H194" i="5"/>
  <c r="T217" i="2" l="1"/>
  <c r="O217" i="2"/>
  <c r="E195" i="5"/>
  <c r="L195" i="5" s="1"/>
  <c r="C217" i="2" l="1"/>
  <c r="G217" i="2" s="1"/>
  <c r="U217" i="2"/>
  <c r="V217" i="2" s="1"/>
  <c r="N195" i="5" a="1"/>
  <c r="N195" i="5" s="1"/>
  <c r="F195" i="5"/>
  <c r="P217" i="2" l="1"/>
  <c r="Q217" i="2" s="1"/>
  <c r="D218" i="2"/>
  <c r="O195" i="5"/>
  <c r="T195" i="5"/>
  <c r="S278" i="2"/>
  <c r="M218" i="2" l="1" a="1"/>
  <c r="M218" i="2" s="1"/>
  <c r="K218" i="2"/>
  <c r="R217" i="2" a="1"/>
  <c r="R217" i="2" s="1"/>
  <c r="H217" i="2"/>
  <c r="C195" i="5"/>
  <c r="G195" i="5" s="1"/>
  <c r="D196" i="5" s="1"/>
  <c r="U195" i="5"/>
  <c r="V195" i="5" s="1"/>
  <c r="E218" i="2" l="1"/>
  <c r="L218" i="2" s="1"/>
  <c r="K196" i="5"/>
  <c r="M196" i="5" a="1"/>
  <c r="M196" i="5" s="1"/>
  <c r="S196" i="5" s="1"/>
  <c r="P195" i="5"/>
  <c r="Q195" i="5" s="1"/>
  <c r="S279" i="2"/>
  <c r="N218" i="2" l="1" a="1"/>
  <c r="N218" i="2" s="1"/>
  <c r="F218" i="2"/>
  <c r="R195" i="5" a="1"/>
  <c r="R195" i="5" s="1"/>
  <c r="H195" i="5"/>
  <c r="S280" i="2"/>
  <c r="T218" i="2" l="1"/>
  <c r="O218" i="2"/>
  <c r="E196" i="5"/>
  <c r="L196" i="5" s="1"/>
  <c r="S281" i="2"/>
  <c r="C218" i="2" l="1"/>
  <c r="G218" i="2" s="1"/>
  <c r="U218" i="2"/>
  <c r="V218" i="2" s="1"/>
  <c r="N196" i="5" a="1"/>
  <c r="N196" i="5" s="1"/>
  <c r="F196" i="5"/>
  <c r="P218" i="2" l="1"/>
  <c r="Q218" i="2" s="1"/>
  <c r="D219" i="2"/>
  <c r="O196" i="5"/>
  <c r="T196" i="5"/>
  <c r="M219" i="2" l="1" a="1"/>
  <c r="M219" i="2" s="1"/>
  <c r="K219" i="2"/>
  <c r="H218" i="2"/>
  <c r="R218" i="2" a="1"/>
  <c r="R218" i="2" s="1"/>
  <c r="C196" i="5"/>
  <c r="G196" i="5" s="1"/>
  <c r="U196" i="5"/>
  <c r="V196" i="5" s="1"/>
  <c r="S275" i="2"/>
  <c r="E219" i="2" l="1"/>
  <c r="L219" i="2" s="1"/>
  <c r="P196" i="5"/>
  <c r="Q196" i="5" s="1"/>
  <c r="D197" i="5"/>
  <c r="N219" i="2" l="1" a="1"/>
  <c r="N219" i="2" s="1"/>
  <c r="F219" i="2"/>
  <c r="K197" i="5"/>
  <c r="M197" i="5" a="1"/>
  <c r="M197" i="5" s="1"/>
  <c r="R196" i="5" a="1"/>
  <c r="R196" i="5" s="1"/>
  <c r="H196" i="5"/>
  <c r="O219" i="2" l="1"/>
  <c r="T219" i="2"/>
  <c r="E197" i="5"/>
  <c r="L197" i="5" s="1"/>
  <c r="C219" i="2" l="1"/>
  <c r="G219" i="2" s="1"/>
  <c r="U219" i="2"/>
  <c r="V219" i="2" s="1"/>
  <c r="N197" i="5" a="1"/>
  <c r="N197" i="5" s="1"/>
  <c r="F197" i="5"/>
  <c r="P219" i="2" l="1"/>
  <c r="Q219" i="2" s="1"/>
  <c r="D220" i="2"/>
  <c r="T197" i="5"/>
  <c r="O197" i="5"/>
  <c r="K220" i="2" l="1"/>
  <c r="M220" i="2" a="1"/>
  <c r="M220" i="2" s="1"/>
  <c r="H219" i="2"/>
  <c r="R219" i="2" a="1"/>
  <c r="R219" i="2" s="1"/>
  <c r="C197" i="5"/>
  <c r="G197" i="5" s="1"/>
  <c r="U197" i="5"/>
  <c r="V197" i="5" s="1"/>
  <c r="E220" i="2" l="1"/>
  <c r="P197" i="5"/>
  <c r="Q197" i="5" s="1"/>
  <c r="D198" i="5"/>
  <c r="S240" i="2"/>
  <c r="N220" i="2" l="1" a="1"/>
  <c r="N220" i="2" s="1"/>
  <c r="L220" i="2"/>
  <c r="F220" i="2"/>
  <c r="K198" i="5"/>
  <c r="M198" i="5" a="1"/>
  <c r="M198" i="5" s="1"/>
  <c r="R197" i="5" a="1"/>
  <c r="R197" i="5" s="1"/>
  <c r="H197" i="5"/>
  <c r="O220" i="2" l="1"/>
  <c r="T220" i="2"/>
  <c r="E198" i="5"/>
  <c r="L198" i="5" s="1"/>
  <c r="U220" i="2" l="1"/>
  <c r="V220" i="2" s="1"/>
  <c r="C220" i="2"/>
  <c r="G220" i="2" s="1"/>
  <c r="N198" i="5" a="1"/>
  <c r="N198" i="5" s="1"/>
  <c r="F198" i="5"/>
  <c r="D221" i="2" l="1"/>
  <c r="P220" i="2"/>
  <c r="Q220" i="2" s="1"/>
  <c r="O198" i="5"/>
  <c r="T198" i="5"/>
  <c r="M221" i="2" l="1" a="1"/>
  <c r="M221" i="2" s="1"/>
  <c r="S221" i="2" s="1"/>
  <c r="K221" i="2"/>
  <c r="R220" i="2" a="1"/>
  <c r="R220" i="2" s="1"/>
  <c r="H220" i="2"/>
  <c r="C198" i="5"/>
  <c r="G198" i="5" s="1"/>
  <c r="U198" i="5"/>
  <c r="V198" i="5" s="1"/>
  <c r="E221" i="2" l="1"/>
  <c r="N221" i="2" s="1" a="1"/>
  <c r="N221" i="2" s="1"/>
  <c r="T221" i="2" s="1"/>
  <c r="F221" i="2"/>
  <c r="P198" i="5"/>
  <c r="Q198" i="5" s="1"/>
  <c r="D199" i="5"/>
  <c r="S241" i="2"/>
  <c r="O221" i="2" l="1"/>
  <c r="C221" i="2"/>
  <c r="G221" i="2" s="1"/>
  <c r="U221" i="2"/>
  <c r="V221" i="2" s="1"/>
  <c r="M199" i="5" a="1"/>
  <c r="M199" i="5" s="1"/>
  <c r="K199" i="5"/>
  <c r="H198" i="5"/>
  <c r="R198" i="5" a="1"/>
  <c r="R198" i="5" s="1"/>
  <c r="D222" i="2" l="1"/>
  <c r="P221" i="2"/>
  <c r="Q221" i="2" s="1"/>
  <c r="E199" i="5"/>
  <c r="L199" i="5" s="1"/>
  <c r="L277" i="2"/>
  <c r="H221" i="2" l="1"/>
  <c r="R221" i="2" a="1"/>
  <c r="R221" i="2" s="1"/>
  <c r="M222" i="2" a="1"/>
  <c r="M222" i="2" s="1"/>
  <c r="K222" i="2"/>
  <c r="N199" i="5" a="1"/>
  <c r="N199" i="5" s="1"/>
  <c r="F199" i="5"/>
  <c r="E222" i="2" l="1"/>
  <c r="L222" i="2" s="1"/>
  <c r="O199" i="5"/>
  <c r="T199" i="5"/>
  <c r="N222" i="2" l="1" a="1"/>
  <c r="N222" i="2" s="1"/>
  <c r="F222" i="2"/>
  <c r="S234" i="2"/>
  <c r="C199" i="5"/>
  <c r="G199" i="5" s="1"/>
  <c r="U199" i="5"/>
  <c r="V199" i="5" s="1"/>
  <c r="T222" i="2" l="1"/>
  <c r="O222" i="2"/>
  <c r="P199" i="5"/>
  <c r="Q199" i="5" s="1"/>
  <c r="D200" i="5"/>
  <c r="C222" i="2" l="1"/>
  <c r="G222" i="2" s="1"/>
  <c r="U222" i="2"/>
  <c r="V222" i="2" s="1"/>
  <c r="M200" i="5" a="1"/>
  <c r="M200" i="5" s="1"/>
  <c r="K200" i="5"/>
  <c r="R199" i="5" a="1"/>
  <c r="R199" i="5" s="1"/>
  <c r="H199" i="5"/>
  <c r="S285" i="2"/>
  <c r="D223" i="2" l="1"/>
  <c r="P222" i="2"/>
  <c r="Q222" i="2" s="1"/>
  <c r="E200" i="5"/>
  <c r="L200" i="5" s="1"/>
  <c r="R222" i="2" l="1" a="1"/>
  <c r="R222" i="2" s="1"/>
  <c r="H222" i="2"/>
  <c r="M223" i="2" a="1"/>
  <c r="M223" i="2" s="1"/>
  <c r="K223" i="2"/>
  <c r="N200" i="5" a="1"/>
  <c r="N200" i="5" s="1"/>
  <c r="F200" i="5"/>
  <c r="S286" i="2"/>
  <c r="E223" i="2" l="1"/>
  <c r="L223" i="2" s="1"/>
  <c r="O200" i="5"/>
  <c r="T200" i="5"/>
  <c r="S287" i="2"/>
  <c r="N223" i="2" l="1" a="1"/>
  <c r="N223" i="2" s="1"/>
  <c r="F223" i="2"/>
  <c r="C200" i="5"/>
  <c r="G200" i="5" s="1"/>
  <c r="U200" i="5"/>
  <c r="V200" i="5" s="1"/>
  <c r="S288" i="2"/>
  <c r="T223" i="2" l="1"/>
  <c r="O223" i="2"/>
  <c r="P200" i="5"/>
  <c r="Q200" i="5" s="1"/>
  <c r="D201" i="5"/>
  <c r="C223" i="2" l="1"/>
  <c r="G223" i="2" s="1"/>
  <c r="U223" i="2"/>
  <c r="V223" i="2" s="1"/>
  <c r="K201" i="5"/>
  <c r="M201" i="5" a="1"/>
  <c r="M201" i="5" s="1"/>
  <c r="H200" i="5"/>
  <c r="R200" i="5" a="1"/>
  <c r="R200" i="5" s="1"/>
  <c r="P223" i="2" l="1"/>
  <c r="Q223" i="2" s="1"/>
  <c r="D224" i="2"/>
  <c r="E201" i="5"/>
  <c r="L201" i="5" s="1"/>
  <c r="M224" i="2" l="1" a="1"/>
  <c r="M224" i="2" s="1"/>
  <c r="K224" i="2"/>
  <c r="R223" i="2" a="1"/>
  <c r="R223" i="2" s="1"/>
  <c r="H223" i="2"/>
  <c r="N201" i="5" a="1"/>
  <c r="N201" i="5" s="1"/>
  <c r="F201" i="5"/>
  <c r="E224" i="2" l="1"/>
  <c r="L224" i="2" s="1"/>
  <c r="O201" i="5"/>
  <c r="T201" i="5"/>
  <c r="N224" i="2" l="1" a="1"/>
  <c r="N224" i="2" s="1"/>
  <c r="F224" i="2"/>
  <c r="C201" i="5"/>
  <c r="G201" i="5" s="1"/>
  <c r="U201" i="5"/>
  <c r="V201" i="5" s="1"/>
  <c r="T224" i="2" l="1"/>
  <c r="O224" i="2"/>
  <c r="P201" i="5"/>
  <c r="Q201" i="5" s="1"/>
  <c r="D202" i="5"/>
  <c r="C224" i="2" l="1"/>
  <c r="G224" i="2" s="1"/>
  <c r="U224" i="2"/>
  <c r="V224" i="2" s="1"/>
  <c r="K202" i="5"/>
  <c r="M202" i="5" a="1"/>
  <c r="M202" i="5" s="1"/>
  <c r="R201" i="5" a="1"/>
  <c r="R201" i="5" s="1"/>
  <c r="H201" i="5"/>
  <c r="P224" i="2" l="1"/>
  <c r="Q224" i="2" s="1"/>
  <c r="D225" i="2"/>
  <c r="E202" i="5"/>
  <c r="L202" i="5" s="1"/>
  <c r="K225" i="2" l="1"/>
  <c r="M225" i="2" a="1"/>
  <c r="M225" i="2" s="1"/>
  <c r="R224" i="2" a="1"/>
  <c r="R224" i="2" s="1"/>
  <c r="H224" i="2"/>
  <c r="N202" i="5" a="1"/>
  <c r="N202" i="5" s="1"/>
  <c r="F202" i="5"/>
  <c r="E225" i="2" l="1"/>
  <c r="L225" i="2" s="1"/>
  <c r="O202" i="5"/>
  <c r="T202" i="5"/>
  <c r="N225" i="2" l="1" a="1"/>
  <c r="N225" i="2" s="1"/>
  <c r="F225" i="2"/>
  <c r="C202" i="5"/>
  <c r="G202" i="5" s="1"/>
  <c r="D203" i="5" s="1"/>
  <c r="U202" i="5"/>
  <c r="V202" i="5" s="1"/>
  <c r="P202" i="5"/>
  <c r="Q202" i="5" s="1"/>
  <c r="T225" i="2" l="1"/>
  <c r="O225" i="2"/>
  <c r="R202" i="5" a="1"/>
  <c r="R202" i="5" s="1"/>
  <c r="H202" i="5"/>
  <c r="K203" i="5"/>
  <c r="M203" i="5" a="1"/>
  <c r="M203" i="5" s="1"/>
  <c r="U225" i="2" l="1"/>
  <c r="V225" i="2" s="1"/>
  <c r="C225" i="2"/>
  <c r="G225" i="2" s="1"/>
  <c r="E203" i="5"/>
  <c r="S203" i="5"/>
  <c r="P225" i="2" l="1"/>
  <c r="Q225" i="2" s="1"/>
  <c r="D226" i="2"/>
  <c r="L203" i="5"/>
  <c r="N203" i="5" a="1"/>
  <c r="N203" i="5" s="1"/>
  <c r="F203" i="5"/>
  <c r="M226" i="2" l="1" a="1"/>
  <c r="M226" i="2" s="1"/>
  <c r="K226" i="2"/>
  <c r="R225" i="2" a="1"/>
  <c r="R225" i="2" s="1"/>
  <c r="H225" i="2"/>
  <c r="T203" i="5"/>
  <c r="O203" i="5"/>
  <c r="E226" i="2" l="1"/>
  <c r="L226" i="2" s="1"/>
  <c r="C203" i="5"/>
  <c r="G203" i="5" s="1"/>
  <c r="U203" i="5"/>
  <c r="V203" i="5" s="1"/>
  <c r="F226" i="2" l="1"/>
  <c r="N226" i="2" a="1"/>
  <c r="N226" i="2" s="1"/>
  <c r="P203" i="5"/>
  <c r="Q203" i="5" s="1"/>
  <c r="D204" i="5"/>
  <c r="O226" i="2" l="1"/>
  <c r="T226" i="2"/>
  <c r="K204" i="5"/>
  <c r="M204" i="5" a="1"/>
  <c r="M204" i="5" s="1"/>
  <c r="R203" i="5" a="1"/>
  <c r="R203" i="5" s="1"/>
  <c r="H203" i="5"/>
  <c r="C226" i="2" l="1"/>
  <c r="G226" i="2" s="1"/>
  <c r="U226" i="2"/>
  <c r="V226" i="2" s="1"/>
  <c r="E204" i="5"/>
  <c r="L204" i="5" s="1"/>
  <c r="N204" i="5" a="1"/>
  <c r="N204" i="5" s="1"/>
  <c r="T204" i="5" s="1"/>
  <c r="F204" i="5"/>
  <c r="L284" i="2"/>
  <c r="P226" i="2" l="1"/>
  <c r="Q226" i="2" s="1"/>
  <c r="D227" i="2"/>
  <c r="O204" i="5"/>
  <c r="C204" i="5"/>
  <c r="G204" i="5" s="1"/>
  <c r="U204" i="5"/>
  <c r="V204" i="5" s="1"/>
  <c r="S247" i="2"/>
  <c r="M227" i="2" l="1" a="1"/>
  <c r="M227" i="2" s="1"/>
  <c r="S227" i="2" s="1"/>
  <c r="K227" i="2"/>
  <c r="H226" i="2"/>
  <c r="R226" i="2" a="1"/>
  <c r="R226" i="2" s="1"/>
  <c r="P204" i="5"/>
  <c r="Q204" i="5" s="1"/>
  <c r="D205" i="5"/>
  <c r="E227" i="2" l="1"/>
  <c r="M205" i="5" a="1"/>
  <c r="M205" i="5" s="1"/>
  <c r="K205" i="5"/>
  <c r="R204" i="5" a="1"/>
  <c r="R204" i="5" s="1"/>
  <c r="H204" i="5"/>
  <c r="L227" i="2" l="1"/>
  <c r="N227" i="2" a="1"/>
  <c r="N227" i="2" s="1"/>
  <c r="F227" i="2"/>
  <c r="E205" i="5"/>
  <c r="L205" i="5" s="1"/>
  <c r="O227" i="2" l="1"/>
  <c r="T227" i="2"/>
  <c r="N205" i="5" a="1"/>
  <c r="N205" i="5" s="1"/>
  <c r="F205" i="5"/>
  <c r="C227" i="2" l="1"/>
  <c r="G227" i="2" s="1"/>
  <c r="U227" i="2"/>
  <c r="V227" i="2" s="1"/>
  <c r="T205" i="5"/>
  <c r="O205" i="5"/>
  <c r="S292" i="2"/>
  <c r="D228" i="2" l="1"/>
  <c r="P227" i="2"/>
  <c r="Q227" i="2" s="1"/>
  <c r="C205" i="5"/>
  <c r="G205" i="5" s="1"/>
  <c r="D206" i="5" s="1"/>
  <c r="U205" i="5"/>
  <c r="V205" i="5" s="1"/>
  <c r="M228" i="2" l="1" a="1"/>
  <c r="M228" i="2" s="1"/>
  <c r="S228" i="2" s="1"/>
  <c r="K228" i="2"/>
  <c r="R227" i="2" a="1"/>
  <c r="R227" i="2" s="1"/>
  <c r="H227" i="2"/>
  <c r="M206" i="5" a="1"/>
  <c r="M206" i="5" s="1"/>
  <c r="K206" i="5"/>
  <c r="P205" i="5"/>
  <c r="Q205" i="5" s="1"/>
  <c r="S248" i="2"/>
  <c r="S293" i="2"/>
  <c r="E228" i="2" l="1"/>
  <c r="H205" i="5"/>
  <c r="R205" i="5" a="1"/>
  <c r="R205" i="5" s="1"/>
  <c r="F228" i="2" l="1"/>
  <c r="N228" i="2" a="1"/>
  <c r="N228" i="2" s="1"/>
  <c r="E206" i="5"/>
  <c r="L206" i="5" s="1"/>
  <c r="S294" i="2"/>
  <c r="O228" i="2" l="1"/>
  <c r="T228" i="2"/>
  <c r="N206" i="5" a="1"/>
  <c r="N206" i="5" s="1"/>
  <c r="F206" i="5"/>
  <c r="S295" i="2"/>
  <c r="C228" i="2" l="1"/>
  <c r="G228" i="2" s="1"/>
  <c r="U228" i="2"/>
  <c r="V228" i="2" s="1"/>
  <c r="T206" i="5"/>
  <c r="O206" i="5"/>
  <c r="P228" i="2" l="1"/>
  <c r="Q228" i="2" s="1"/>
  <c r="D229" i="2"/>
  <c r="C206" i="5"/>
  <c r="G206" i="5" s="1"/>
  <c r="U206" i="5"/>
  <c r="V206" i="5" s="1"/>
  <c r="K229" i="2" l="1"/>
  <c r="M229" i="2" a="1"/>
  <c r="M229" i="2" s="1"/>
  <c r="H228" i="2"/>
  <c r="R228" i="2" a="1"/>
  <c r="R228" i="2" s="1"/>
  <c r="P206" i="5"/>
  <c r="Q206" i="5" s="1"/>
  <c r="D207" i="5"/>
  <c r="E229" i="2" l="1"/>
  <c r="L229" i="2" s="1"/>
  <c r="K207" i="5"/>
  <c r="M207" i="5" a="1"/>
  <c r="M207" i="5" s="1"/>
  <c r="R206" i="5" a="1"/>
  <c r="R206" i="5" s="1"/>
  <c r="H206" i="5"/>
  <c r="F229" i="2" l="1"/>
  <c r="N229" i="2" a="1"/>
  <c r="N229" i="2" s="1"/>
  <c r="E207" i="5"/>
  <c r="L207" i="5" s="1"/>
  <c r="T229" i="2" l="1"/>
  <c r="O229" i="2"/>
  <c r="N207" i="5" a="1"/>
  <c r="N207" i="5" s="1"/>
  <c r="F207" i="5"/>
  <c r="C229" i="2" l="1"/>
  <c r="G229" i="2" s="1"/>
  <c r="U229" i="2"/>
  <c r="V229" i="2" s="1"/>
  <c r="O207" i="5"/>
  <c r="T207" i="5"/>
  <c r="P229" i="2" l="1"/>
  <c r="Q229" i="2" s="1"/>
  <c r="D230" i="2"/>
  <c r="C207" i="5"/>
  <c r="G207" i="5" s="1"/>
  <c r="U207" i="5"/>
  <c r="V207" i="5" s="1"/>
  <c r="K230" i="2" l="1"/>
  <c r="M230" i="2" a="1"/>
  <c r="M230" i="2" s="1"/>
  <c r="R229" i="2" a="1"/>
  <c r="R229" i="2" s="1"/>
  <c r="H229" i="2"/>
  <c r="P207" i="5"/>
  <c r="Q207" i="5" s="1"/>
  <c r="D208" i="5"/>
  <c r="E230" i="2" l="1"/>
  <c r="L230" i="2" s="1"/>
  <c r="F230" i="2"/>
  <c r="M208" i="5" a="1"/>
  <c r="M208" i="5" s="1"/>
  <c r="K208" i="5"/>
  <c r="H207" i="5"/>
  <c r="R207" i="5" a="1"/>
  <c r="R207" i="5" s="1"/>
  <c r="N230" i="2" l="1" a="1"/>
  <c r="N230" i="2" s="1"/>
  <c r="T230" i="2"/>
  <c r="O230" i="2"/>
  <c r="E208" i="5"/>
  <c r="L208" i="5" s="1"/>
  <c r="U230" i="2" l="1"/>
  <c r="V230" i="2" s="1"/>
  <c r="C230" i="2"/>
  <c r="G230" i="2" s="1"/>
  <c r="N208" i="5" a="1"/>
  <c r="N208" i="5" s="1"/>
  <c r="F208" i="5"/>
  <c r="D231" i="2" l="1"/>
  <c r="P230" i="2"/>
  <c r="Q230" i="2" s="1"/>
  <c r="T208" i="5"/>
  <c r="O208" i="5"/>
  <c r="H230" i="2" l="1"/>
  <c r="R230" i="2" a="1"/>
  <c r="R230" i="2" s="1"/>
  <c r="K231" i="2"/>
  <c r="M231" i="2" a="1"/>
  <c r="M231" i="2" s="1"/>
  <c r="C208" i="5"/>
  <c r="G208" i="5" s="1"/>
  <c r="U208" i="5"/>
  <c r="V208" i="5" s="1"/>
  <c r="E231" i="2" l="1"/>
  <c r="L231" i="2" s="1"/>
  <c r="P208" i="5"/>
  <c r="Q208" i="5" s="1"/>
  <c r="D209" i="5"/>
  <c r="N231" i="2" l="1" a="1"/>
  <c r="N231" i="2" s="1"/>
  <c r="F231" i="2"/>
  <c r="M209" i="5" a="1"/>
  <c r="M209" i="5" s="1"/>
  <c r="K209" i="5"/>
  <c r="H208" i="5"/>
  <c r="R208" i="5" a="1"/>
  <c r="R208" i="5" s="1"/>
  <c r="T231" i="2" l="1"/>
  <c r="O231" i="2"/>
  <c r="E209" i="5"/>
  <c r="L209" i="5" s="1"/>
  <c r="C231" i="2" l="1"/>
  <c r="G231" i="2" s="1"/>
  <c r="U231" i="2"/>
  <c r="V231" i="2" s="1"/>
  <c r="N209" i="5" a="1"/>
  <c r="N209" i="5" s="1"/>
  <c r="F209" i="5"/>
  <c r="P231" i="2" l="1"/>
  <c r="Q231" i="2" s="1"/>
  <c r="D232" i="2"/>
  <c r="O209" i="5"/>
  <c r="T209" i="5"/>
  <c r="L291" i="2"/>
  <c r="K232" i="2" l="1"/>
  <c r="M232" i="2" a="1"/>
  <c r="M232" i="2" s="1"/>
  <c r="H231" i="2"/>
  <c r="R231" i="2" a="1"/>
  <c r="R231" i="2" s="1"/>
  <c r="C209" i="5"/>
  <c r="G209" i="5" s="1"/>
  <c r="D210" i="5" s="1"/>
  <c r="U209" i="5"/>
  <c r="V209" i="5" s="1"/>
  <c r="P209" i="5"/>
  <c r="Q209" i="5" s="1"/>
  <c r="E232" i="2" l="1"/>
  <c r="L232" i="2" s="1"/>
  <c r="R209" i="5" a="1"/>
  <c r="R209" i="5" s="1"/>
  <c r="H209" i="5"/>
  <c r="K210" i="5"/>
  <c r="M210" i="5" a="1"/>
  <c r="M210" i="5" s="1"/>
  <c r="S210" i="5" s="1"/>
  <c r="F232" i="2" l="1"/>
  <c r="N232" i="2" a="1"/>
  <c r="N232" i="2" s="1"/>
  <c r="E210" i="5"/>
  <c r="L210" i="5" s="1"/>
  <c r="T232" i="2" l="1"/>
  <c r="O232" i="2"/>
  <c r="N210" i="5" a="1"/>
  <c r="N210" i="5" s="1"/>
  <c r="F210" i="5"/>
  <c r="U232" i="2" l="1"/>
  <c r="V232" i="2" s="1"/>
  <c r="C232" i="2"/>
  <c r="G232" i="2" s="1"/>
  <c r="O210" i="5"/>
  <c r="T210" i="5"/>
  <c r="P232" i="2" l="1"/>
  <c r="Q232" i="2" s="1"/>
  <c r="D233" i="2"/>
  <c r="C210" i="5"/>
  <c r="G210" i="5" s="1"/>
  <c r="U210" i="5"/>
  <c r="V210" i="5" s="1"/>
  <c r="S299" i="2"/>
  <c r="M233" i="2" l="1" a="1"/>
  <c r="M233" i="2" s="1"/>
  <c r="K233" i="2"/>
  <c r="H232" i="2"/>
  <c r="R232" i="2" a="1"/>
  <c r="R232" i="2" s="1"/>
  <c r="P210" i="5"/>
  <c r="Q210" i="5" s="1"/>
  <c r="D211" i="5"/>
  <c r="E233" i="2" l="1"/>
  <c r="L233" i="2" s="1"/>
  <c r="K211" i="5"/>
  <c r="M211" i="5" a="1"/>
  <c r="M211" i="5" s="1"/>
  <c r="H210" i="5"/>
  <c r="R210" i="5" a="1"/>
  <c r="R210" i="5" s="1"/>
  <c r="S300" i="2"/>
  <c r="N233" i="2" l="1" a="1"/>
  <c r="N233" i="2" s="1"/>
  <c r="F233" i="2"/>
  <c r="E211" i="5"/>
  <c r="L211" i="5" s="1"/>
  <c r="S301" i="2"/>
  <c r="O233" i="2" l="1"/>
  <c r="T233" i="2"/>
  <c r="F211" i="5"/>
  <c r="N211" i="5" a="1"/>
  <c r="N211" i="5" s="1"/>
  <c r="U233" i="2" l="1"/>
  <c r="V233" i="2" s="1"/>
  <c r="C233" i="2"/>
  <c r="G233" i="2" s="1"/>
  <c r="T211" i="5"/>
  <c r="O211" i="5"/>
  <c r="S255" i="2"/>
  <c r="S302" i="2"/>
  <c r="P233" i="2" l="1"/>
  <c r="Q233" i="2" s="1"/>
  <c r="D234" i="2"/>
  <c r="C211" i="5"/>
  <c r="G211" i="5" s="1"/>
  <c r="D212" i="5" s="1"/>
  <c r="U211" i="5"/>
  <c r="V211" i="5" s="1"/>
  <c r="K234" i="2" l="1"/>
  <c r="M234" i="2" a="1"/>
  <c r="M234" i="2" s="1"/>
  <c r="R233" i="2" a="1"/>
  <c r="R233" i="2" s="1"/>
  <c r="H233" i="2"/>
  <c r="P211" i="5"/>
  <c r="Q211" i="5" s="1"/>
  <c r="H211" i="5" s="1"/>
  <c r="M212" i="5" a="1"/>
  <c r="M212" i="5" s="1"/>
  <c r="K212" i="5"/>
  <c r="E234" i="2" l="1"/>
  <c r="L234" i="2" s="1"/>
  <c r="R211" i="5" a="1"/>
  <c r="R211" i="5" s="1"/>
  <c r="E212" i="5" s="1"/>
  <c r="L212" i="5" s="1"/>
  <c r="F234" i="2" l="1"/>
  <c r="N234" i="2" a="1"/>
  <c r="N234" i="2" s="1"/>
  <c r="N212" i="5" a="1"/>
  <c r="N212" i="5" s="1"/>
  <c r="F212" i="5"/>
  <c r="O234" i="2" l="1"/>
  <c r="T234" i="2"/>
  <c r="T212" i="5"/>
  <c r="O212" i="5"/>
  <c r="C234" i="2" l="1"/>
  <c r="G234" i="2" s="1"/>
  <c r="U234" i="2"/>
  <c r="V234" i="2" s="1"/>
  <c r="C212" i="5"/>
  <c r="G212" i="5" s="1"/>
  <c r="U212" i="5"/>
  <c r="V212" i="5" s="1"/>
  <c r="P234" i="2" l="1"/>
  <c r="Q234" i="2" s="1"/>
  <c r="D235" i="2"/>
  <c r="K235" i="2" s="1"/>
  <c r="P212" i="5"/>
  <c r="Q212" i="5" s="1"/>
  <c r="D213" i="5"/>
  <c r="M235" i="2" l="1" a="1"/>
  <c r="M235" i="2" s="1"/>
  <c r="H234" i="2"/>
  <c r="R234" i="2" a="1"/>
  <c r="R234" i="2" s="1"/>
  <c r="M213" i="5" a="1"/>
  <c r="M213" i="5" s="1"/>
  <c r="K213" i="5"/>
  <c r="R212" i="5" a="1"/>
  <c r="R212" i="5" s="1"/>
  <c r="H212" i="5"/>
  <c r="E235" i="2" l="1"/>
  <c r="S235" i="2"/>
  <c r="E213" i="5"/>
  <c r="L213" i="5" s="1"/>
  <c r="N235" i="2" l="1" a="1"/>
  <c r="N235" i="2" s="1"/>
  <c r="F235" i="2"/>
  <c r="N213" i="5" a="1"/>
  <c r="N213" i="5" s="1"/>
  <c r="F213" i="5"/>
  <c r="T235" i="2" l="1"/>
  <c r="O235" i="2"/>
  <c r="T213" i="5"/>
  <c r="O213" i="5"/>
  <c r="C235" i="2" l="1"/>
  <c r="G235" i="2" s="1"/>
  <c r="U235" i="2"/>
  <c r="V235" i="2" s="1"/>
  <c r="C213" i="5"/>
  <c r="G213" i="5" s="1"/>
  <c r="U213" i="5"/>
  <c r="V213" i="5" s="1"/>
  <c r="D236" i="2" l="1"/>
  <c r="P235" i="2"/>
  <c r="Q235" i="2" s="1"/>
  <c r="P213" i="5"/>
  <c r="Q213" i="5" s="1"/>
  <c r="D214" i="5"/>
  <c r="H235" i="2" l="1"/>
  <c r="R235" i="2" a="1"/>
  <c r="R235" i="2" s="1"/>
  <c r="K236" i="2"/>
  <c r="M236" i="2" a="1"/>
  <c r="M236" i="2" s="1"/>
  <c r="K214" i="5"/>
  <c r="M214" i="5" a="1"/>
  <c r="M214" i="5" s="1"/>
  <c r="R213" i="5" a="1"/>
  <c r="R213" i="5" s="1"/>
  <c r="H213" i="5"/>
  <c r="E236" i="2" l="1"/>
  <c r="L236" i="2" s="1"/>
  <c r="E214" i="5"/>
  <c r="L214" i="5" s="1"/>
  <c r="N236" i="2" l="1" a="1"/>
  <c r="N236" i="2" s="1"/>
  <c r="F236" i="2"/>
  <c r="N214" i="5" a="1"/>
  <c r="N214" i="5" s="1"/>
  <c r="F214" i="5"/>
  <c r="T236" i="2" l="1"/>
  <c r="O236" i="2"/>
  <c r="T214" i="5"/>
  <c r="O214" i="5"/>
  <c r="C236" i="2" l="1"/>
  <c r="G236" i="2" s="1"/>
  <c r="U236" i="2"/>
  <c r="V236" i="2" s="1"/>
  <c r="C214" i="5"/>
  <c r="G214" i="5" s="1"/>
  <c r="U214" i="5"/>
  <c r="V214" i="5" s="1"/>
  <c r="P236" i="2" l="1"/>
  <c r="Q236" i="2" s="1"/>
  <c r="D237" i="2"/>
  <c r="P214" i="5"/>
  <c r="Q214" i="5" s="1"/>
  <c r="D215" i="5"/>
  <c r="L298" i="2"/>
  <c r="K237" i="2" l="1"/>
  <c r="M237" i="2" a="1"/>
  <c r="M237" i="2" s="1"/>
  <c r="H236" i="2"/>
  <c r="R236" i="2" a="1"/>
  <c r="R236" i="2" s="1"/>
  <c r="M215" i="5" a="1"/>
  <c r="M215" i="5" s="1"/>
  <c r="K215" i="5"/>
  <c r="H214" i="5"/>
  <c r="R214" i="5" a="1"/>
  <c r="R214" i="5" s="1"/>
  <c r="E237" i="2" l="1"/>
  <c r="L237" i="2" s="1"/>
  <c r="E215" i="5"/>
  <c r="L215" i="5" s="1"/>
  <c r="N237" i="2" l="1" a="1"/>
  <c r="N237" i="2" s="1"/>
  <c r="F237" i="2"/>
  <c r="N215" i="5" a="1"/>
  <c r="N215" i="5" s="1"/>
  <c r="F215" i="5"/>
  <c r="T237" i="2" l="1"/>
  <c r="O237" i="2"/>
  <c r="O215" i="5"/>
  <c r="T215" i="5"/>
  <c r="C237" i="2" l="1"/>
  <c r="G237" i="2" s="1"/>
  <c r="U237" i="2"/>
  <c r="V237" i="2" s="1"/>
  <c r="C215" i="5"/>
  <c r="G215" i="5" s="1"/>
  <c r="U215" i="5"/>
  <c r="V215" i="5" s="1"/>
  <c r="D238" i="2" l="1"/>
  <c r="P237" i="2"/>
  <c r="Q237" i="2" s="1"/>
  <c r="P215" i="5"/>
  <c r="Q215" i="5" s="1"/>
  <c r="D216" i="5"/>
  <c r="S306" i="2"/>
  <c r="H237" i="2" l="1"/>
  <c r="R237" i="2" a="1"/>
  <c r="R237" i="2" s="1"/>
  <c r="M238" i="2" a="1"/>
  <c r="M238" i="2" s="1"/>
  <c r="K238" i="2"/>
  <c r="M216" i="5" a="1"/>
  <c r="M216" i="5" s="1"/>
  <c r="K216" i="5"/>
  <c r="H215" i="5"/>
  <c r="R215" i="5" a="1"/>
  <c r="R215" i="5" s="1"/>
  <c r="S307" i="2"/>
  <c r="E238" i="2" l="1"/>
  <c r="L238" i="2" s="1"/>
  <c r="E216" i="5"/>
  <c r="L216" i="5" s="1"/>
  <c r="N238" i="2" l="1" a="1"/>
  <c r="N238" i="2" s="1"/>
  <c r="F238" i="2"/>
  <c r="N216" i="5" a="1"/>
  <c r="N216" i="5" s="1"/>
  <c r="F216" i="5"/>
  <c r="S308" i="2"/>
  <c r="T238" i="2" l="1"/>
  <c r="O238" i="2"/>
  <c r="O216" i="5"/>
  <c r="T216" i="5"/>
  <c r="U238" i="2" l="1"/>
  <c r="V238" i="2" s="1"/>
  <c r="C238" i="2"/>
  <c r="G238" i="2" s="1"/>
  <c r="C216" i="5"/>
  <c r="G216" i="5" s="1"/>
  <c r="D217" i="5" s="1"/>
  <c r="U216" i="5"/>
  <c r="V216" i="5" s="1"/>
  <c r="P216" i="5"/>
  <c r="Q216" i="5" s="1"/>
  <c r="S309" i="2"/>
  <c r="P238" i="2" l="1"/>
  <c r="Q238" i="2" s="1"/>
  <c r="D239" i="2"/>
  <c r="H216" i="5"/>
  <c r="R216" i="5" a="1"/>
  <c r="R216" i="5" s="1"/>
  <c r="E217" i="5" s="1"/>
  <c r="K217" i="5"/>
  <c r="M217" i="5" a="1"/>
  <c r="M217" i="5" s="1"/>
  <c r="S217" i="5" s="1"/>
  <c r="K239" i="2" l="1"/>
  <c r="M239" i="2" a="1"/>
  <c r="M239" i="2" s="1"/>
  <c r="H238" i="2"/>
  <c r="R238" i="2" a="1"/>
  <c r="R238" i="2" s="1"/>
  <c r="F217" i="5"/>
  <c r="L217" i="5"/>
  <c r="N217" i="5" a="1"/>
  <c r="N217" i="5" s="1"/>
  <c r="E239" i="2" l="1"/>
  <c r="L239" i="2" s="1"/>
  <c r="O217" i="5"/>
  <c r="T217" i="5"/>
  <c r="N239" i="2" l="1" a="1"/>
  <c r="N239" i="2" s="1"/>
  <c r="F239" i="2"/>
  <c r="C217" i="5"/>
  <c r="G217" i="5" s="1"/>
  <c r="U217" i="5"/>
  <c r="V217" i="5" s="1"/>
  <c r="T239" i="2" l="1"/>
  <c r="O239" i="2"/>
  <c r="P217" i="5"/>
  <c r="Q217" i="5" s="1"/>
  <c r="D218" i="5"/>
  <c r="C239" i="2" l="1"/>
  <c r="G239" i="2" s="1"/>
  <c r="U239" i="2"/>
  <c r="V239" i="2" s="1"/>
  <c r="K218" i="5"/>
  <c r="M218" i="5" a="1"/>
  <c r="M218" i="5" s="1"/>
  <c r="R217" i="5" a="1"/>
  <c r="R217" i="5" s="1"/>
  <c r="H217" i="5"/>
  <c r="P239" i="2" l="1"/>
  <c r="Q239" i="2" s="1"/>
  <c r="D240" i="2"/>
  <c r="E218" i="5"/>
  <c r="L218" i="5" s="1"/>
  <c r="K240" i="2" l="1"/>
  <c r="M240" i="2" a="1"/>
  <c r="M240" i="2" s="1"/>
  <c r="R239" i="2" a="1"/>
  <c r="R239" i="2" s="1"/>
  <c r="H239" i="2"/>
  <c r="N218" i="5" a="1"/>
  <c r="N218" i="5" s="1"/>
  <c r="F218" i="5"/>
  <c r="E240" i="2" l="1"/>
  <c r="L240" i="2" s="1"/>
  <c r="T218" i="5"/>
  <c r="O218" i="5"/>
  <c r="N240" i="2" l="1" a="1"/>
  <c r="N240" i="2" s="1"/>
  <c r="F240" i="2"/>
  <c r="C218" i="5"/>
  <c r="G218" i="5" s="1"/>
  <c r="U218" i="5"/>
  <c r="V218" i="5" s="1"/>
  <c r="T240" i="2" l="1"/>
  <c r="O240" i="2"/>
  <c r="P218" i="5"/>
  <c r="Q218" i="5" s="1"/>
  <c r="D219" i="5"/>
  <c r="C240" i="2" l="1"/>
  <c r="G240" i="2" s="1"/>
  <c r="U240" i="2"/>
  <c r="V240" i="2" s="1"/>
  <c r="M219" i="5" a="1"/>
  <c r="M219" i="5" s="1"/>
  <c r="K219" i="5"/>
  <c r="H218" i="5"/>
  <c r="R218" i="5" a="1"/>
  <c r="R218" i="5" s="1"/>
  <c r="P240" i="2" l="1"/>
  <c r="Q240" i="2" s="1"/>
  <c r="D241" i="2"/>
  <c r="E219" i="5"/>
  <c r="L219" i="5" s="1"/>
  <c r="M241" i="2" l="1" a="1"/>
  <c r="M241" i="2" s="1"/>
  <c r="K241" i="2"/>
  <c r="R240" i="2" a="1"/>
  <c r="R240" i="2" s="1"/>
  <c r="H240" i="2"/>
  <c r="N219" i="5" a="1"/>
  <c r="N219" i="5" s="1"/>
  <c r="F219" i="5"/>
  <c r="E241" i="2" l="1"/>
  <c r="L241" i="2" s="1"/>
  <c r="T219" i="5"/>
  <c r="O219" i="5"/>
  <c r="N241" i="2" l="1" a="1"/>
  <c r="N241" i="2" s="1"/>
  <c r="F241" i="2"/>
  <c r="C219" i="5"/>
  <c r="G219" i="5" s="1"/>
  <c r="D220" i="5" s="1"/>
  <c r="U219" i="5"/>
  <c r="V219" i="5" s="1"/>
  <c r="O241" i="2" l="1"/>
  <c r="T241" i="2"/>
  <c r="M220" i="5" a="1"/>
  <c r="M220" i="5" s="1"/>
  <c r="K220" i="5"/>
  <c r="P219" i="5"/>
  <c r="Q219" i="5" s="1"/>
  <c r="C241" i="2" l="1"/>
  <c r="G241" i="2" s="1"/>
  <c r="U241" i="2"/>
  <c r="V241" i="2" s="1"/>
  <c r="R219" i="5" a="1"/>
  <c r="R219" i="5" s="1"/>
  <c r="H219" i="5"/>
  <c r="P241" i="2" l="1"/>
  <c r="Q241" i="2" s="1"/>
  <c r="D242" i="2"/>
  <c r="K242" i="2" s="1"/>
  <c r="E220" i="5"/>
  <c r="L220" i="5" s="1"/>
  <c r="L305" i="2"/>
  <c r="M242" i="2" l="1" a="1"/>
  <c r="M242" i="2" s="1"/>
  <c r="H241" i="2"/>
  <c r="R241" i="2" a="1"/>
  <c r="R241" i="2" s="1"/>
  <c r="N220" i="5" a="1"/>
  <c r="N220" i="5" s="1"/>
  <c r="F220" i="5"/>
  <c r="E242" i="2" l="1"/>
  <c r="S242" i="2"/>
  <c r="T220" i="5"/>
  <c r="O220" i="5"/>
  <c r="N242" i="2" l="1" a="1"/>
  <c r="N242" i="2" s="1"/>
  <c r="F242" i="2"/>
  <c r="C220" i="5"/>
  <c r="G220" i="5" s="1"/>
  <c r="U220" i="5"/>
  <c r="V220" i="5" s="1"/>
  <c r="T242" i="2" l="1"/>
  <c r="O242" i="2"/>
  <c r="P220" i="5"/>
  <c r="Q220" i="5" s="1"/>
  <c r="D221" i="5"/>
  <c r="C242" i="2" l="1"/>
  <c r="G242" i="2" s="1"/>
  <c r="U242" i="2"/>
  <c r="V242" i="2" s="1"/>
  <c r="M221" i="5" a="1"/>
  <c r="M221" i="5" s="1"/>
  <c r="K221" i="5"/>
  <c r="R220" i="5" a="1"/>
  <c r="R220" i="5" s="1"/>
  <c r="H220" i="5"/>
  <c r="P242" i="2" l="1"/>
  <c r="Q242" i="2" s="1"/>
  <c r="D243" i="2"/>
  <c r="E221" i="5"/>
  <c r="L221" i="5" s="1"/>
  <c r="S313" i="2"/>
  <c r="M243" i="2" l="1" a="1"/>
  <c r="M243" i="2" s="1"/>
  <c r="K243" i="2"/>
  <c r="R242" i="2" a="1"/>
  <c r="R242" i="2" s="1"/>
  <c r="H242" i="2"/>
  <c r="N221" i="5" a="1"/>
  <c r="N221" i="5" s="1"/>
  <c r="F221" i="5"/>
  <c r="E243" i="2" l="1"/>
  <c r="L243" i="2" s="1"/>
  <c r="T221" i="5"/>
  <c r="O221" i="5"/>
  <c r="S314" i="2"/>
  <c r="N243" i="2" l="1" a="1"/>
  <c r="N243" i="2" s="1"/>
  <c r="F243" i="2"/>
  <c r="C221" i="5"/>
  <c r="G221" i="5" s="1"/>
  <c r="U221" i="5"/>
  <c r="V221" i="5" s="1"/>
  <c r="S315" i="2"/>
  <c r="T243" i="2" l="1"/>
  <c r="O243" i="2"/>
  <c r="P221" i="5"/>
  <c r="Q221" i="5" s="1"/>
  <c r="D222" i="5"/>
  <c r="C243" i="2" l="1"/>
  <c r="G243" i="2" s="1"/>
  <c r="U243" i="2"/>
  <c r="V243" i="2" s="1"/>
  <c r="K222" i="5"/>
  <c r="M222" i="5" a="1"/>
  <c r="M222" i="5" s="1"/>
  <c r="H221" i="5"/>
  <c r="R221" i="5" a="1"/>
  <c r="R221" i="5" s="1"/>
  <c r="S316" i="2"/>
  <c r="P243" i="2" l="1"/>
  <c r="Q243" i="2" s="1"/>
  <c r="D244" i="2"/>
  <c r="E222" i="5"/>
  <c r="L222" i="5" s="1"/>
  <c r="K244" i="2" l="1"/>
  <c r="M244" i="2" a="1"/>
  <c r="M244" i="2" s="1"/>
  <c r="H243" i="2"/>
  <c r="R243" i="2" a="1"/>
  <c r="R243" i="2" s="1"/>
  <c r="N222" i="5" a="1"/>
  <c r="N222" i="5" s="1"/>
  <c r="F222" i="5"/>
  <c r="E244" i="2" l="1"/>
  <c r="L244" i="2" s="1"/>
  <c r="T222" i="5"/>
  <c r="O222" i="5"/>
  <c r="N244" i="2" l="1" a="1"/>
  <c r="N244" i="2" s="1"/>
  <c r="F244" i="2"/>
  <c r="C222" i="5"/>
  <c r="G222" i="5" s="1"/>
  <c r="U222" i="5"/>
  <c r="V222" i="5" s="1"/>
  <c r="T244" i="2" l="1"/>
  <c r="O244" i="2"/>
  <c r="P222" i="5"/>
  <c r="Q222" i="5" s="1"/>
  <c r="D223" i="5"/>
  <c r="C244" i="2" l="1"/>
  <c r="G244" i="2" s="1"/>
  <c r="U244" i="2"/>
  <c r="V244" i="2" s="1"/>
  <c r="K223" i="5"/>
  <c r="M223" i="5" a="1"/>
  <c r="M223" i="5" s="1"/>
  <c r="H222" i="5"/>
  <c r="R222" i="5" a="1"/>
  <c r="R222" i="5" s="1"/>
  <c r="P244" i="2" l="1"/>
  <c r="Q244" i="2" s="1"/>
  <c r="D245" i="2"/>
  <c r="E223" i="5"/>
  <c r="L223" i="5" s="1"/>
  <c r="M245" i="2" l="1" a="1"/>
  <c r="M245" i="2" s="1"/>
  <c r="K245" i="2"/>
  <c r="R244" i="2" a="1"/>
  <c r="R244" i="2" s="1"/>
  <c r="H244" i="2"/>
  <c r="N223" i="5" a="1"/>
  <c r="N223" i="5" s="1"/>
  <c r="F223" i="5"/>
  <c r="E245" i="2" l="1"/>
  <c r="L245" i="2" s="1"/>
  <c r="O223" i="5"/>
  <c r="T223" i="5"/>
  <c r="N245" i="2" l="1" a="1"/>
  <c r="N245" i="2" s="1"/>
  <c r="F245" i="2"/>
  <c r="C223" i="5"/>
  <c r="G223" i="5" s="1"/>
  <c r="D224" i="5" s="1"/>
  <c r="U223" i="5"/>
  <c r="V223" i="5" s="1"/>
  <c r="P223" i="5"/>
  <c r="Q223" i="5" s="1"/>
  <c r="T245" i="2" l="1"/>
  <c r="O245" i="2"/>
  <c r="H223" i="5"/>
  <c r="R223" i="5" a="1"/>
  <c r="R223" i="5" s="1"/>
  <c r="K224" i="5"/>
  <c r="M224" i="5" a="1"/>
  <c r="M224" i="5" s="1"/>
  <c r="U245" i="2" l="1"/>
  <c r="V245" i="2" s="1"/>
  <c r="C245" i="2"/>
  <c r="G245" i="2" s="1"/>
  <c r="S224" i="5"/>
  <c r="E224" i="5"/>
  <c r="S268" i="2"/>
  <c r="P245" i="2" l="1"/>
  <c r="Q245" i="2" s="1"/>
  <c r="D246" i="2"/>
  <c r="L224" i="5"/>
  <c r="N224" i="5" a="1"/>
  <c r="N224" i="5" s="1"/>
  <c r="F224" i="5"/>
  <c r="M246" i="2" l="1" a="1"/>
  <c r="M246" i="2" s="1"/>
  <c r="K246" i="2"/>
  <c r="H245" i="2"/>
  <c r="R245" i="2" a="1"/>
  <c r="R245" i="2" s="1"/>
  <c r="T224" i="5"/>
  <c r="O224" i="5"/>
  <c r="E246" i="2" l="1"/>
  <c r="L246" i="2" s="1"/>
  <c r="C224" i="5"/>
  <c r="G224" i="5" s="1"/>
  <c r="U224" i="5"/>
  <c r="V224" i="5" s="1"/>
  <c r="N246" i="2" l="1" a="1"/>
  <c r="N246" i="2" s="1"/>
  <c r="F246" i="2"/>
  <c r="P224" i="5"/>
  <c r="Q224" i="5" s="1"/>
  <c r="D225" i="5"/>
  <c r="T246" i="2" l="1"/>
  <c r="O246" i="2"/>
  <c r="H224" i="5"/>
  <c r="R224" i="5" a="1"/>
  <c r="R224" i="5" s="1"/>
  <c r="M225" i="5" a="1"/>
  <c r="M225" i="5" s="1"/>
  <c r="K225" i="5"/>
  <c r="U246" i="2" l="1"/>
  <c r="V246" i="2" s="1"/>
  <c r="C246" i="2"/>
  <c r="G246" i="2" s="1"/>
  <c r="E225" i="5"/>
  <c r="L225" i="5" s="1"/>
  <c r="P246" i="2" l="1"/>
  <c r="Q246" i="2" s="1"/>
  <c r="D247" i="2"/>
  <c r="N225" i="5" a="1"/>
  <c r="N225" i="5" s="1"/>
  <c r="F225" i="5"/>
  <c r="K247" i="2" l="1"/>
  <c r="M247" i="2" a="1"/>
  <c r="M247" i="2" s="1"/>
  <c r="H246" i="2"/>
  <c r="R246" i="2" a="1"/>
  <c r="R246" i="2" s="1"/>
  <c r="O225" i="5"/>
  <c r="T225" i="5"/>
  <c r="E247" i="2" l="1"/>
  <c r="L247" i="2" s="1"/>
  <c r="C225" i="5"/>
  <c r="G225" i="5" s="1"/>
  <c r="U225" i="5"/>
  <c r="V225" i="5" s="1"/>
  <c r="L312" i="2"/>
  <c r="N247" i="2" l="1" a="1"/>
  <c r="N247" i="2" s="1"/>
  <c r="F247" i="2"/>
  <c r="P225" i="5"/>
  <c r="Q225" i="5" s="1"/>
  <c r="D226" i="5"/>
  <c r="T247" i="2" l="1"/>
  <c r="O247" i="2"/>
  <c r="M226" i="5" a="1"/>
  <c r="M226" i="5" s="1"/>
  <c r="K226" i="5"/>
  <c r="R225" i="5" a="1"/>
  <c r="R225" i="5" s="1"/>
  <c r="H225" i="5"/>
  <c r="C247" i="2" l="1"/>
  <c r="G247" i="2" s="1"/>
  <c r="U247" i="2"/>
  <c r="V247" i="2" s="1"/>
  <c r="E226" i="5"/>
  <c r="L226" i="5" s="1"/>
  <c r="P247" i="2" l="1"/>
  <c r="Q247" i="2" s="1"/>
  <c r="D248" i="2"/>
  <c r="N226" i="5" a="1"/>
  <c r="N226" i="5" s="1"/>
  <c r="F226" i="5"/>
  <c r="K248" i="2" l="1"/>
  <c r="M248" i="2" a="1"/>
  <c r="M248" i="2" s="1"/>
  <c r="H247" i="2"/>
  <c r="R247" i="2" a="1"/>
  <c r="R247" i="2" s="1"/>
  <c r="O226" i="5"/>
  <c r="T226" i="5"/>
  <c r="S320" i="2"/>
  <c r="E248" i="2" l="1"/>
  <c r="L248" i="2" s="1"/>
  <c r="C226" i="5"/>
  <c r="G226" i="5" s="1"/>
  <c r="U226" i="5"/>
  <c r="V226" i="5" s="1"/>
  <c r="S321" i="2"/>
  <c r="N248" i="2" l="1" a="1"/>
  <c r="N248" i="2" s="1"/>
  <c r="F248" i="2"/>
  <c r="P226" i="5"/>
  <c r="Q226" i="5" s="1"/>
  <c r="D227" i="5"/>
  <c r="S322" i="2"/>
  <c r="O248" i="2" l="1"/>
  <c r="T248" i="2"/>
  <c r="K227" i="5"/>
  <c r="M227" i="5" a="1"/>
  <c r="M227" i="5" s="1"/>
  <c r="R226" i="5" a="1"/>
  <c r="R226" i="5" s="1"/>
  <c r="H226" i="5"/>
  <c r="S323" i="2"/>
  <c r="C248" i="2" l="1"/>
  <c r="G248" i="2" s="1"/>
  <c r="U248" i="2"/>
  <c r="V248" i="2" s="1"/>
  <c r="E227" i="5"/>
  <c r="F227" i="5" s="1"/>
  <c r="P248" i="2" l="1"/>
  <c r="Q248" i="2" s="1"/>
  <c r="D249" i="2"/>
  <c r="K249" i="2" s="1"/>
  <c r="N227" i="5" a="1"/>
  <c r="N227" i="5" s="1"/>
  <c r="L227" i="5"/>
  <c r="M249" i="2" l="1" a="1"/>
  <c r="M249" i="2" s="1"/>
  <c r="R248" i="2" a="1"/>
  <c r="R248" i="2" s="1"/>
  <c r="H248" i="2"/>
  <c r="T227" i="5"/>
  <c r="O227" i="5"/>
  <c r="E249" i="2" l="1"/>
  <c r="S249" i="2"/>
  <c r="C227" i="5"/>
  <c r="G227" i="5" s="1"/>
  <c r="U227" i="5"/>
  <c r="V227" i="5" s="1"/>
  <c r="N249" i="2" l="1" a="1"/>
  <c r="N249" i="2" s="1"/>
  <c r="F249" i="2"/>
  <c r="D228" i="5"/>
  <c r="P227" i="5"/>
  <c r="Q227" i="5" s="1"/>
  <c r="T249" i="2" l="1"/>
  <c r="O249" i="2"/>
  <c r="R227" i="5" a="1"/>
  <c r="R227" i="5" s="1"/>
  <c r="H227" i="5"/>
  <c r="M228" i="5" a="1"/>
  <c r="M228" i="5" s="1"/>
  <c r="K228" i="5"/>
  <c r="C249" i="2" l="1"/>
  <c r="G249" i="2" s="1"/>
  <c r="U249" i="2"/>
  <c r="V249" i="2" s="1"/>
  <c r="E228" i="5"/>
  <c r="P249" i="2" l="1"/>
  <c r="Q249" i="2" s="1"/>
  <c r="D250" i="2"/>
  <c r="L228" i="5"/>
  <c r="N228" i="5" a="1"/>
  <c r="N228" i="5" s="1"/>
  <c r="F228" i="5"/>
  <c r="K250" i="2" l="1"/>
  <c r="M250" i="2" a="1"/>
  <c r="M250" i="2" s="1"/>
  <c r="R249" i="2" a="1"/>
  <c r="R249" i="2" s="1"/>
  <c r="H249" i="2"/>
  <c r="O228" i="5"/>
  <c r="T228" i="5"/>
  <c r="E250" i="2" l="1"/>
  <c r="L250" i="2" s="1"/>
  <c r="C228" i="5"/>
  <c r="G228" i="5" s="1"/>
  <c r="D229" i="5" s="1"/>
  <c r="U228" i="5"/>
  <c r="V228" i="5" s="1"/>
  <c r="P228" i="5"/>
  <c r="Q228" i="5" s="1"/>
  <c r="F250" i="2" l="1"/>
  <c r="N250" i="2" a="1"/>
  <c r="N250" i="2" s="1"/>
  <c r="T250" i="2" s="1"/>
  <c r="C250" i="2" s="1"/>
  <c r="G250" i="2" s="1"/>
  <c r="R228" i="5" a="1"/>
  <c r="R228" i="5" s="1"/>
  <c r="H228" i="5"/>
  <c r="M229" i="5" a="1"/>
  <c r="M229" i="5" s="1"/>
  <c r="K229" i="5"/>
  <c r="U250" i="2" l="1"/>
  <c r="V250" i="2" s="1"/>
  <c r="O250" i="2"/>
  <c r="E229" i="5"/>
  <c r="L229" i="5" s="1"/>
  <c r="P250" i="2"/>
  <c r="Q250" i="2" s="1"/>
  <c r="D251" i="2"/>
  <c r="N229" i="5" a="1"/>
  <c r="N229" i="5" s="1"/>
  <c r="F229" i="5" l="1"/>
  <c r="M251" i="2" a="1"/>
  <c r="M251" i="2" s="1"/>
  <c r="K251" i="2"/>
  <c r="H250" i="2"/>
  <c r="R250" i="2" a="1"/>
  <c r="R250" i="2" s="1"/>
  <c r="O229" i="5"/>
  <c r="T229" i="5"/>
  <c r="E251" i="2" l="1"/>
  <c r="L251" i="2" s="1"/>
  <c r="U229" i="5"/>
  <c r="V229" i="5" s="1"/>
  <c r="C229" i="5"/>
  <c r="G229" i="5" s="1"/>
  <c r="N251" i="2" l="1" a="1"/>
  <c r="N251" i="2" s="1"/>
  <c r="F251" i="2"/>
  <c r="P229" i="5"/>
  <c r="Q229" i="5" s="1"/>
  <c r="D230" i="5"/>
  <c r="T251" i="2" l="1"/>
  <c r="O251" i="2"/>
  <c r="M230" i="5" a="1"/>
  <c r="M230" i="5" s="1"/>
  <c r="K230" i="5"/>
  <c r="R229" i="5" a="1"/>
  <c r="R229" i="5" s="1"/>
  <c r="E230" i="5" s="1"/>
  <c r="H229" i="5"/>
  <c r="N230" i="5" l="1" a="1"/>
  <c r="N230" i="5" s="1"/>
  <c r="T230" i="5" s="1"/>
  <c r="L230" i="5"/>
  <c r="C251" i="2"/>
  <c r="G251" i="2" s="1"/>
  <c r="U251" i="2"/>
  <c r="V251" i="2" s="1"/>
  <c r="U230" i="5"/>
  <c r="V230" i="5" s="1"/>
  <c r="C230" i="5"/>
  <c r="G230" i="5" s="1"/>
  <c r="D231" i="5" s="1"/>
  <c r="O230" i="5"/>
  <c r="F230" i="5"/>
  <c r="P251" i="2" l="1"/>
  <c r="Q251" i="2" s="1"/>
  <c r="D252" i="2"/>
  <c r="M231" i="5" a="1"/>
  <c r="M231" i="5" s="1"/>
  <c r="S231" i="5" s="1"/>
  <c r="K231" i="5"/>
  <c r="P230" i="5"/>
  <c r="Q230" i="5" s="1"/>
  <c r="M252" i="2" l="1" a="1"/>
  <c r="M252" i="2" s="1"/>
  <c r="K252" i="2"/>
  <c r="R251" i="2" a="1"/>
  <c r="R251" i="2" s="1"/>
  <c r="H251" i="2"/>
  <c r="R230" i="5" a="1"/>
  <c r="R230" i="5" s="1"/>
  <c r="H230" i="5"/>
  <c r="E231" i="5" l="1"/>
  <c r="L231" i="5" s="1"/>
  <c r="E252" i="2"/>
  <c r="N252" i="2" s="1" a="1"/>
  <c r="N252" i="2" s="1"/>
  <c r="T252" i="2" s="1"/>
  <c r="N231" i="5" a="1"/>
  <c r="N231" i="5" s="1"/>
  <c r="F231" i="5"/>
  <c r="F252" i="2" l="1"/>
  <c r="L252" i="2"/>
  <c r="C252" i="2"/>
  <c r="G252" i="2" s="1"/>
  <c r="U252" i="2"/>
  <c r="V252" i="2" s="1"/>
  <c r="O252" i="2"/>
  <c r="O231" i="5"/>
  <c r="T231" i="5"/>
  <c r="L319" i="2"/>
  <c r="P252" i="2" l="1"/>
  <c r="Q252" i="2" s="1"/>
  <c r="D253" i="2"/>
  <c r="S269" i="2"/>
  <c r="C231" i="5"/>
  <c r="G231" i="5" s="1"/>
  <c r="U231" i="5"/>
  <c r="V231" i="5" s="1"/>
  <c r="K253" i="2" l="1"/>
  <c r="M253" i="2" a="1"/>
  <c r="M253" i="2" s="1"/>
  <c r="R252" i="2" a="1"/>
  <c r="R252" i="2" s="1"/>
  <c r="H252" i="2"/>
  <c r="D232" i="5"/>
  <c r="P231" i="5"/>
  <c r="Q231" i="5" s="1"/>
  <c r="E253" i="2" l="1"/>
  <c r="L253" i="2" s="1"/>
  <c r="H231" i="5"/>
  <c r="R231" i="5" a="1"/>
  <c r="R231" i="5" s="1"/>
  <c r="M232" i="5" a="1"/>
  <c r="M232" i="5" s="1"/>
  <c r="K232" i="5"/>
  <c r="N253" i="2" l="1" a="1"/>
  <c r="N253" i="2" s="1"/>
  <c r="F253" i="2"/>
  <c r="E232" i="5"/>
  <c r="T253" i="2" l="1"/>
  <c r="O253" i="2"/>
  <c r="L232" i="5"/>
  <c r="N232" i="5" a="1"/>
  <c r="N232" i="5" s="1"/>
  <c r="F232" i="5"/>
  <c r="S327" i="2"/>
  <c r="U253" i="2" l="1"/>
  <c r="V253" i="2" s="1"/>
  <c r="C253" i="2"/>
  <c r="G253" i="2" s="1"/>
  <c r="T232" i="5"/>
  <c r="O232" i="5"/>
  <c r="P253" i="2" l="1"/>
  <c r="Q253" i="2" s="1"/>
  <c r="D254" i="2"/>
  <c r="C232" i="5"/>
  <c r="G232" i="5" s="1"/>
  <c r="U232" i="5"/>
  <c r="V232" i="5" s="1"/>
  <c r="S328" i="2"/>
  <c r="K254" i="2" l="1"/>
  <c r="M254" i="2" a="1"/>
  <c r="M254" i="2" s="1"/>
  <c r="H253" i="2"/>
  <c r="R253" i="2" a="1"/>
  <c r="R253" i="2" s="1"/>
  <c r="D233" i="5"/>
  <c r="P232" i="5"/>
  <c r="Q232" i="5" s="1"/>
  <c r="S329" i="2"/>
  <c r="E254" i="2" l="1"/>
  <c r="L254" i="2" s="1"/>
  <c r="H232" i="5"/>
  <c r="R232" i="5" a="1"/>
  <c r="R232" i="5" s="1"/>
  <c r="M233" i="5" a="1"/>
  <c r="M233" i="5" s="1"/>
  <c r="K233" i="5"/>
  <c r="S330" i="2"/>
  <c r="N254" i="2" l="1" a="1"/>
  <c r="N254" i="2" s="1"/>
  <c r="F254" i="2"/>
  <c r="E233" i="5"/>
  <c r="T254" i="2" l="1"/>
  <c r="O254" i="2"/>
  <c r="L233" i="5"/>
  <c r="N233" i="5" a="1"/>
  <c r="N233" i="5" s="1"/>
  <c r="F233" i="5"/>
  <c r="C254" i="2" l="1"/>
  <c r="G254" i="2" s="1"/>
  <c r="U254" i="2"/>
  <c r="V254" i="2" s="1"/>
  <c r="T233" i="5"/>
  <c r="O233" i="5"/>
  <c r="P254" i="2" l="1"/>
  <c r="Q254" i="2" s="1"/>
  <c r="D255" i="2"/>
  <c r="U233" i="5"/>
  <c r="V233" i="5" s="1"/>
  <c r="C233" i="5"/>
  <c r="G233" i="5" s="1"/>
  <c r="K255" i="2" l="1"/>
  <c r="M255" i="2" a="1"/>
  <c r="M255" i="2" s="1"/>
  <c r="H254" i="2"/>
  <c r="R254" i="2" a="1"/>
  <c r="R254" i="2" s="1"/>
  <c r="D234" i="5"/>
  <c r="P233" i="5"/>
  <c r="Q233" i="5" s="1"/>
  <c r="E255" i="2" l="1"/>
  <c r="L255" i="2" s="1"/>
  <c r="H233" i="5"/>
  <c r="R233" i="5" a="1"/>
  <c r="R233" i="5" s="1"/>
  <c r="M234" i="5" a="1"/>
  <c r="M234" i="5" s="1"/>
  <c r="K234" i="5"/>
  <c r="N255" i="2" l="1" a="1"/>
  <c r="N255" i="2" s="1"/>
  <c r="F255" i="2"/>
  <c r="E234" i="5"/>
  <c r="O255" i="2" l="1"/>
  <c r="T255" i="2"/>
  <c r="L234" i="5"/>
  <c r="N234" i="5" a="1"/>
  <c r="N234" i="5" s="1"/>
  <c r="F234" i="5"/>
  <c r="C255" i="2" l="1"/>
  <c r="G255" i="2" s="1"/>
  <c r="U255" i="2"/>
  <c r="V255" i="2" s="1"/>
  <c r="T234" i="5"/>
  <c r="O234" i="5"/>
  <c r="P255" i="2" l="1"/>
  <c r="Q255" i="2" s="1"/>
  <c r="D256" i="2"/>
  <c r="K256" i="2" s="1"/>
  <c r="C234" i="5"/>
  <c r="G234" i="5" s="1"/>
  <c r="U234" i="5"/>
  <c r="V234" i="5" s="1"/>
  <c r="M256" i="2" l="1" a="1"/>
  <c r="M256" i="2" s="1"/>
  <c r="R255" i="2" a="1"/>
  <c r="R255" i="2" s="1"/>
  <c r="H255" i="2"/>
  <c r="P234" i="5"/>
  <c r="Q234" i="5" s="1"/>
  <c r="D235" i="5"/>
  <c r="E256" i="2" l="1"/>
  <c r="S256" i="2"/>
  <c r="M235" i="5" a="1"/>
  <c r="M235" i="5" s="1"/>
  <c r="K235" i="5"/>
  <c r="H234" i="5"/>
  <c r="R234" i="5" a="1"/>
  <c r="R234" i="5" s="1"/>
  <c r="N256" i="2" l="1" a="1"/>
  <c r="N256" i="2" s="1"/>
  <c r="F256" i="2"/>
  <c r="E235" i="5"/>
  <c r="T256" i="2" l="1"/>
  <c r="O256" i="2"/>
  <c r="L235" i="5"/>
  <c r="N235" i="5" a="1"/>
  <c r="N235" i="5" s="1"/>
  <c r="F235" i="5"/>
  <c r="C256" i="2" l="1"/>
  <c r="G256" i="2" s="1"/>
  <c r="U256" i="2"/>
  <c r="V256" i="2" s="1"/>
  <c r="T235" i="5"/>
  <c r="O235" i="5"/>
  <c r="P256" i="2" l="1"/>
  <c r="Q256" i="2" s="1"/>
  <c r="D257" i="2"/>
  <c r="C235" i="5"/>
  <c r="G235" i="5" s="1"/>
  <c r="U235" i="5"/>
  <c r="V235" i="5" s="1"/>
  <c r="K257" i="2" l="1"/>
  <c r="M257" i="2" a="1"/>
  <c r="M257" i="2" s="1"/>
  <c r="R256" i="2" a="1"/>
  <c r="R256" i="2" s="1"/>
  <c r="H256" i="2"/>
  <c r="D236" i="5"/>
  <c r="P235" i="5"/>
  <c r="Q235" i="5" s="1"/>
  <c r="E257" i="2" l="1"/>
  <c r="L257" i="2" s="1"/>
  <c r="R235" i="5" a="1"/>
  <c r="R235" i="5" s="1"/>
  <c r="H235" i="5"/>
  <c r="K236" i="5"/>
  <c r="M236" i="5" a="1"/>
  <c r="M236" i="5" s="1"/>
  <c r="N257" i="2" l="1" a="1"/>
  <c r="N257" i="2" s="1"/>
  <c r="F257" i="2"/>
  <c r="E236" i="5"/>
  <c r="L326" i="2"/>
  <c r="T257" i="2" l="1"/>
  <c r="O257" i="2"/>
  <c r="L236" i="5"/>
  <c r="N236" i="5" a="1"/>
  <c r="N236" i="5" s="1"/>
  <c r="F236" i="5"/>
  <c r="U257" i="2" l="1"/>
  <c r="V257" i="2" s="1"/>
  <c r="C257" i="2"/>
  <c r="G257" i="2" s="1"/>
  <c r="T236" i="5"/>
  <c r="O236" i="5"/>
  <c r="P257" i="2" l="1"/>
  <c r="Q257" i="2" s="1"/>
  <c r="D258" i="2"/>
  <c r="U236" i="5"/>
  <c r="V236" i="5" s="1"/>
  <c r="C236" i="5"/>
  <c r="G236" i="5" s="1"/>
  <c r="K258" i="2" l="1"/>
  <c r="M258" i="2" a="1"/>
  <c r="M258" i="2" s="1"/>
  <c r="R257" i="2" a="1"/>
  <c r="R257" i="2" s="1"/>
  <c r="H257" i="2"/>
  <c r="P236" i="5"/>
  <c r="Q236" i="5" s="1"/>
  <c r="D237" i="5"/>
  <c r="E258" i="2" l="1"/>
  <c r="L258" i="2" s="1"/>
  <c r="M237" i="5" a="1"/>
  <c r="M237" i="5" s="1"/>
  <c r="K237" i="5"/>
  <c r="R236" i="5" a="1"/>
  <c r="R236" i="5" s="1"/>
  <c r="H236" i="5"/>
  <c r="N258" i="2" l="1" a="1"/>
  <c r="N258" i="2" s="1"/>
  <c r="F258" i="2"/>
  <c r="E237" i="5"/>
  <c r="T258" i="2" l="1"/>
  <c r="O258" i="2"/>
  <c r="L237" i="5"/>
  <c r="N237" i="5" a="1"/>
  <c r="N237" i="5" s="1"/>
  <c r="F237" i="5"/>
  <c r="S334" i="2"/>
  <c r="C258" i="2" l="1"/>
  <c r="G258" i="2" s="1"/>
  <c r="U258" i="2"/>
  <c r="V258" i="2" s="1"/>
  <c r="T237" i="5"/>
  <c r="O237" i="5"/>
  <c r="P258" i="2" l="1"/>
  <c r="Q258" i="2" s="1"/>
  <c r="D259" i="2"/>
  <c r="C237" i="5"/>
  <c r="G237" i="5" s="1"/>
  <c r="U237" i="5"/>
  <c r="V237" i="5" s="1"/>
  <c r="S335" i="2"/>
  <c r="M259" i="2" l="1" a="1"/>
  <c r="M259" i="2" s="1"/>
  <c r="K259" i="2"/>
  <c r="H258" i="2"/>
  <c r="R258" i="2" a="1"/>
  <c r="R258" i="2" s="1"/>
  <c r="D238" i="5"/>
  <c r="P237" i="5"/>
  <c r="Q237" i="5" s="1"/>
  <c r="E259" i="2" l="1"/>
  <c r="L259" i="2" s="1"/>
  <c r="K238" i="5"/>
  <c r="M238" i="5" a="1"/>
  <c r="M238" i="5" s="1"/>
  <c r="R237" i="5" a="1"/>
  <c r="R237" i="5" s="1"/>
  <c r="E238" i="5" s="1"/>
  <c r="H237" i="5"/>
  <c r="S336" i="2"/>
  <c r="N238" i="5" l="1" a="1"/>
  <c r="N238" i="5" s="1"/>
  <c r="T238" i="5" s="1"/>
  <c r="C238" i="5" s="1"/>
  <c r="G238" i="5" s="1"/>
  <c r="D239" i="5" s="1"/>
  <c r="L238" i="5"/>
  <c r="N259" i="2" a="1"/>
  <c r="N259" i="2" s="1"/>
  <c r="F259" i="2"/>
  <c r="F238" i="5"/>
  <c r="S238" i="5"/>
  <c r="S282" i="2"/>
  <c r="S337" i="2"/>
  <c r="O238" i="5" l="1"/>
  <c r="P238" i="5" s="1"/>
  <c r="Q238" i="5" s="1"/>
  <c r="U238" i="5"/>
  <c r="V238" i="5" s="1"/>
  <c r="T259" i="2"/>
  <c r="O259" i="2"/>
  <c r="R238" i="5" a="1"/>
  <c r="R238" i="5" s="1"/>
  <c r="H238" i="5"/>
  <c r="M239" i="5" a="1"/>
  <c r="M239" i="5" s="1"/>
  <c r="K239" i="5"/>
  <c r="U259" i="2" l="1"/>
  <c r="V259" i="2" s="1"/>
  <c r="C259" i="2"/>
  <c r="G259" i="2" s="1"/>
  <c r="E239" i="5"/>
  <c r="P259" i="2" l="1"/>
  <c r="Q259" i="2" s="1"/>
  <c r="D260" i="2"/>
  <c r="L239" i="5"/>
  <c r="N239" i="5" a="1"/>
  <c r="N239" i="5" s="1"/>
  <c r="F239" i="5"/>
  <c r="K260" i="2" l="1"/>
  <c r="M260" i="2" a="1"/>
  <c r="M260" i="2" s="1"/>
  <c r="H259" i="2"/>
  <c r="R259" i="2" a="1"/>
  <c r="R259" i="2" s="1"/>
  <c r="T239" i="5"/>
  <c r="O239" i="5"/>
  <c r="E260" i="2" l="1"/>
  <c r="L260" i="2" s="1"/>
  <c r="U239" i="5"/>
  <c r="V239" i="5" s="1"/>
  <c r="C239" i="5"/>
  <c r="G239" i="5" s="1"/>
  <c r="N260" i="2" l="1" a="1"/>
  <c r="N260" i="2" s="1"/>
  <c r="F260" i="2"/>
  <c r="D240" i="5"/>
  <c r="P239" i="5"/>
  <c r="Q239" i="5" s="1"/>
  <c r="S283" i="2"/>
  <c r="T260" i="2" l="1"/>
  <c r="O260" i="2"/>
  <c r="R239" i="5" a="1"/>
  <c r="R239" i="5" s="1"/>
  <c r="H239" i="5"/>
  <c r="M240" i="5" a="1"/>
  <c r="M240" i="5" s="1"/>
  <c r="K240" i="5"/>
  <c r="E240" i="5" l="1"/>
  <c r="U260" i="2"/>
  <c r="V260" i="2" s="1"/>
  <c r="C260" i="2"/>
  <c r="G260" i="2" s="1"/>
  <c r="L240" i="5"/>
  <c r="N240" i="5" a="1"/>
  <c r="N240" i="5" s="1"/>
  <c r="F240" i="5"/>
  <c r="P260" i="2" l="1"/>
  <c r="Q260" i="2" s="1"/>
  <c r="D261" i="2"/>
  <c r="T240" i="5"/>
  <c r="O240" i="5"/>
  <c r="K261" i="2" l="1"/>
  <c r="M261" i="2" a="1"/>
  <c r="M261" i="2" s="1"/>
  <c r="R260" i="2" a="1"/>
  <c r="R260" i="2" s="1"/>
  <c r="H260" i="2"/>
  <c r="C240" i="5"/>
  <c r="G240" i="5" s="1"/>
  <c r="U240" i="5"/>
  <c r="V240" i="5" s="1"/>
  <c r="E261" i="2" l="1"/>
  <c r="L261" i="2" s="1"/>
  <c r="P240" i="5"/>
  <c r="Q240" i="5" s="1"/>
  <c r="D241" i="5"/>
  <c r="N261" i="2" l="1" a="1"/>
  <c r="N261" i="2" s="1"/>
  <c r="F261" i="2"/>
  <c r="M241" i="5" a="1"/>
  <c r="M241" i="5" s="1"/>
  <c r="K241" i="5"/>
  <c r="R240" i="5" a="1"/>
  <c r="R240" i="5" s="1"/>
  <c r="H240" i="5"/>
  <c r="T261" i="2" l="1"/>
  <c r="O261" i="2"/>
  <c r="E241" i="5"/>
  <c r="C261" i="2" l="1"/>
  <c r="G261" i="2" s="1"/>
  <c r="U261" i="2"/>
  <c r="V261" i="2" s="1"/>
  <c r="L241" i="5"/>
  <c r="F241" i="5"/>
  <c r="N241" i="5" a="1"/>
  <c r="N241" i="5" s="1"/>
  <c r="P261" i="2" l="1"/>
  <c r="Q261" i="2" s="1"/>
  <c r="D262" i="2"/>
  <c r="O241" i="5"/>
  <c r="T241" i="5"/>
  <c r="K262" i="2" l="1"/>
  <c r="M262" i="2" a="1"/>
  <c r="M262" i="2" s="1"/>
  <c r="S262" i="2" s="1"/>
  <c r="R261" i="2" a="1"/>
  <c r="R261" i="2" s="1"/>
  <c r="H261" i="2"/>
  <c r="C241" i="5"/>
  <c r="G241" i="5" s="1"/>
  <c r="U241" i="5"/>
  <c r="V241" i="5" s="1"/>
  <c r="E262" i="2" l="1"/>
  <c r="L262" i="2" s="1"/>
  <c r="P241" i="5"/>
  <c r="Q241" i="5" s="1"/>
  <c r="D242" i="5"/>
  <c r="N262" i="2" l="1" a="1"/>
  <c r="N262" i="2" s="1"/>
  <c r="F262" i="2"/>
  <c r="M242" i="5" a="1"/>
  <c r="M242" i="5" s="1"/>
  <c r="K242" i="5"/>
  <c r="R241" i="5" a="1"/>
  <c r="R241" i="5" s="1"/>
  <c r="H241" i="5"/>
  <c r="L333" i="2"/>
  <c r="O262" i="2" l="1"/>
  <c r="T262" i="2"/>
  <c r="E242" i="5"/>
  <c r="C262" i="2" l="1"/>
  <c r="G262" i="2" s="1"/>
  <c r="U262" i="2"/>
  <c r="V262" i="2" s="1"/>
  <c r="L242" i="5"/>
  <c r="F242" i="5"/>
  <c r="N242" i="5" a="1"/>
  <c r="N242" i="5" s="1"/>
  <c r="P262" i="2" l="1"/>
  <c r="Q262" i="2" s="1"/>
  <c r="D263" i="2"/>
  <c r="K263" i="2" s="1"/>
  <c r="O242" i="5"/>
  <c r="T242" i="5"/>
  <c r="M263" i="2" l="1" a="1"/>
  <c r="M263" i="2" s="1"/>
  <c r="R262" i="2" a="1"/>
  <c r="R262" i="2" s="1"/>
  <c r="H262" i="2"/>
  <c r="C242" i="5"/>
  <c r="G242" i="5" s="1"/>
  <c r="U242" i="5"/>
  <c r="V242" i="5" s="1"/>
  <c r="E263" i="2" l="1"/>
  <c r="S263" i="2"/>
  <c r="P242" i="5"/>
  <c r="Q242" i="5" s="1"/>
  <c r="D243" i="5"/>
  <c r="S341" i="2"/>
  <c r="N263" i="2" l="1" a="1"/>
  <c r="N263" i="2" s="1"/>
  <c r="F263" i="2"/>
  <c r="K243" i="5"/>
  <c r="M243" i="5" a="1"/>
  <c r="M243" i="5" s="1"/>
  <c r="R242" i="5" a="1"/>
  <c r="R242" i="5" s="1"/>
  <c r="H242" i="5"/>
  <c r="T263" i="2" l="1"/>
  <c r="O263" i="2"/>
  <c r="E243" i="5"/>
  <c r="S342" i="2"/>
  <c r="C263" i="2" l="1"/>
  <c r="G263" i="2" s="1"/>
  <c r="U263" i="2"/>
  <c r="V263" i="2" s="1"/>
  <c r="L243" i="5"/>
  <c r="F243" i="5"/>
  <c r="N243" i="5" a="1"/>
  <c r="N243" i="5" s="1"/>
  <c r="P263" i="2" l="1"/>
  <c r="Q263" i="2" s="1"/>
  <c r="D264" i="2"/>
  <c r="O243" i="5"/>
  <c r="T243" i="5"/>
  <c r="S343" i="2"/>
  <c r="M264" i="2" l="1" a="1"/>
  <c r="M264" i="2" s="1"/>
  <c r="K264" i="2"/>
  <c r="H263" i="2"/>
  <c r="R263" i="2" a="1"/>
  <c r="R263" i="2" s="1"/>
  <c r="C243" i="5"/>
  <c r="G243" i="5" s="1"/>
  <c r="U243" i="5"/>
  <c r="V243" i="5" s="1"/>
  <c r="S344" i="2"/>
  <c r="E264" i="2" l="1"/>
  <c r="L264" i="2" s="1"/>
  <c r="D244" i="5"/>
  <c r="P243" i="5"/>
  <c r="Q243" i="5" s="1"/>
  <c r="N264" i="2" l="1" a="1"/>
  <c r="N264" i="2" s="1"/>
  <c r="F264" i="2"/>
  <c r="H243" i="5"/>
  <c r="R243" i="5" a="1"/>
  <c r="R243" i="5" s="1"/>
  <c r="M244" i="5" a="1"/>
  <c r="M244" i="5" s="1"/>
  <c r="K244" i="5"/>
  <c r="T264" i="2" l="1"/>
  <c r="O264" i="2"/>
  <c r="E244" i="5"/>
  <c r="U264" i="2" l="1"/>
  <c r="V264" i="2" s="1"/>
  <c r="C264" i="2"/>
  <c r="G264" i="2" s="1"/>
  <c r="L244" i="5"/>
  <c r="N244" i="5" a="1"/>
  <c r="N244" i="5" s="1"/>
  <c r="F244" i="5"/>
  <c r="P264" i="2" l="1"/>
  <c r="Q264" i="2" s="1"/>
  <c r="D265" i="2"/>
  <c r="O244" i="5"/>
  <c r="T244" i="5"/>
  <c r="K265" i="2" l="1"/>
  <c r="M265" i="2" a="1"/>
  <c r="M265" i="2" s="1"/>
  <c r="H264" i="2"/>
  <c r="R264" i="2" a="1"/>
  <c r="R264" i="2" s="1"/>
  <c r="C244" i="5"/>
  <c r="G244" i="5" s="1"/>
  <c r="U244" i="5"/>
  <c r="V244" i="5" s="1"/>
  <c r="E265" i="2" l="1"/>
  <c r="L265" i="2" s="1"/>
  <c r="D245" i="5"/>
  <c r="P244" i="5"/>
  <c r="Q244" i="5" s="1"/>
  <c r="N265" i="2" l="1" a="1"/>
  <c r="N265" i="2" s="1"/>
  <c r="F265" i="2"/>
  <c r="H244" i="5"/>
  <c r="R244" i="5" a="1"/>
  <c r="R244" i="5" s="1"/>
  <c r="K245" i="5"/>
  <c r="M245" i="5" a="1"/>
  <c r="M245" i="5" s="1"/>
  <c r="S245" i="5" s="1"/>
  <c r="S289" i="2"/>
  <c r="T265" i="2" l="1"/>
  <c r="O265" i="2"/>
  <c r="E245" i="5"/>
  <c r="C265" i="2" l="1"/>
  <c r="G265" i="2" s="1"/>
  <c r="U265" i="2"/>
  <c r="V265" i="2" s="1"/>
  <c r="L245" i="5"/>
  <c r="F245" i="5"/>
  <c r="N245" i="5" a="1"/>
  <c r="N245" i="5" s="1"/>
  <c r="P265" i="2" l="1"/>
  <c r="Q265" i="2" s="1"/>
  <c r="D266" i="2"/>
  <c r="T245" i="5"/>
  <c r="O245" i="5"/>
  <c r="K266" i="2" l="1"/>
  <c r="M266" i="2" a="1"/>
  <c r="M266" i="2" s="1"/>
  <c r="R265" i="2" a="1"/>
  <c r="R265" i="2" s="1"/>
  <c r="H265" i="2"/>
  <c r="U245" i="5"/>
  <c r="V245" i="5" s="1"/>
  <c r="C245" i="5"/>
  <c r="G245" i="5" s="1"/>
  <c r="E266" i="2" l="1"/>
  <c r="L266" i="2" s="1"/>
  <c r="D246" i="5"/>
  <c r="P245" i="5"/>
  <c r="Q245" i="5" s="1"/>
  <c r="S290" i="2"/>
  <c r="N266" i="2" l="1" a="1"/>
  <c r="N266" i="2" s="1"/>
  <c r="F266" i="2"/>
  <c r="H245" i="5"/>
  <c r="R245" i="5" a="1"/>
  <c r="R245" i="5" s="1"/>
  <c r="K246" i="5"/>
  <c r="M246" i="5" a="1"/>
  <c r="M246" i="5" s="1"/>
  <c r="T266" i="2" l="1"/>
  <c r="O266" i="2"/>
  <c r="E246" i="5"/>
  <c r="U266" i="2" l="1"/>
  <c r="V266" i="2" s="1"/>
  <c r="C266" i="2"/>
  <c r="G266" i="2" s="1"/>
  <c r="L246" i="5"/>
  <c r="N246" i="5" a="1"/>
  <c r="N246" i="5" s="1"/>
  <c r="F246" i="5"/>
  <c r="P266" i="2" l="1"/>
  <c r="Q266" i="2" s="1"/>
  <c r="D267" i="2"/>
  <c r="T246" i="5"/>
  <c r="O246" i="5"/>
  <c r="L340" i="2"/>
  <c r="M267" i="2" l="1" a="1"/>
  <c r="M267" i="2" s="1"/>
  <c r="K267" i="2"/>
  <c r="R266" i="2" a="1"/>
  <c r="R266" i="2" s="1"/>
  <c r="H266" i="2"/>
  <c r="C246" i="5"/>
  <c r="G246" i="5" s="1"/>
  <c r="U246" i="5"/>
  <c r="V246" i="5" s="1"/>
  <c r="E267" i="2" l="1"/>
  <c r="L267" i="2" s="1"/>
  <c r="N267" i="2" a="1"/>
  <c r="N267" i="2" s="1"/>
  <c r="T267" i="2" s="1"/>
  <c r="P246" i="5"/>
  <c r="Q246" i="5" s="1"/>
  <c r="D247" i="5"/>
  <c r="F267" i="2" l="1"/>
  <c r="O267" i="2"/>
  <c r="C267" i="2"/>
  <c r="G267" i="2" s="1"/>
  <c r="U267" i="2"/>
  <c r="V267" i="2" s="1"/>
  <c r="M247" i="5" a="1"/>
  <c r="M247" i="5" s="1"/>
  <c r="K247" i="5"/>
  <c r="R246" i="5" a="1"/>
  <c r="R246" i="5" s="1"/>
  <c r="H246" i="5"/>
  <c r="P267" i="2" l="1"/>
  <c r="Q267" i="2" s="1"/>
  <c r="D268" i="2"/>
  <c r="E247" i="5"/>
  <c r="M268" i="2" l="1" a="1"/>
  <c r="M268" i="2" s="1"/>
  <c r="K268" i="2"/>
  <c r="R267" i="2" a="1"/>
  <c r="R267" i="2" s="1"/>
  <c r="H267" i="2"/>
  <c r="L247" i="5"/>
  <c r="F247" i="5"/>
  <c r="N247" i="5" a="1"/>
  <c r="N247" i="5" s="1"/>
  <c r="E268" i="2" l="1"/>
  <c r="L268" i="2" s="1"/>
  <c r="T247" i="5"/>
  <c r="O247" i="5"/>
  <c r="S348" i="2"/>
  <c r="N268" i="2" l="1" a="1"/>
  <c r="N268" i="2" s="1"/>
  <c r="F268" i="2"/>
  <c r="U247" i="5"/>
  <c r="V247" i="5" s="1"/>
  <c r="C247" i="5"/>
  <c r="G247" i="5" s="1"/>
  <c r="T268" i="2" l="1"/>
  <c r="O268" i="2"/>
  <c r="P247" i="5"/>
  <c r="Q247" i="5" s="1"/>
  <c r="D248" i="5"/>
  <c r="S349" i="2"/>
  <c r="C268" i="2" l="1"/>
  <c r="G268" i="2" s="1"/>
  <c r="U268" i="2"/>
  <c r="V268" i="2" s="1"/>
  <c r="K248" i="5"/>
  <c r="M248" i="5" a="1"/>
  <c r="M248" i="5" s="1"/>
  <c r="R247" i="5" a="1"/>
  <c r="R247" i="5" s="1"/>
  <c r="H247" i="5"/>
  <c r="S350" i="2"/>
  <c r="E248" i="5" l="1"/>
  <c r="P268" i="2"/>
  <c r="Q268" i="2" s="1"/>
  <c r="D269" i="2"/>
  <c r="L248" i="5"/>
  <c r="N248" i="5" a="1"/>
  <c r="N248" i="5" s="1"/>
  <c r="F248" i="5"/>
  <c r="M269" i="2" l="1" a="1"/>
  <c r="M269" i="2" s="1"/>
  <c r="K269" i="2"/>
  <c r="R268" i="2" a="1"/>
  <c r="R268" i="2" s="1"/>
  <c r="H268" i="2"/>
  <c r="O248" i="5"/>
  <c r="T248" i="5"/>
  <c r="S351" i="2"/>
  <c r="E269" i="2" l="1"/>
  <c r="L269" i="2" s="1"/>
  <c r="C248" i="5"/>
  <c r="G248" i="5" s="1"/>
  <c r="U248" i="5"/>
  <c r="V248" i="5" s="1"/>
  <c r="N269" i="2" l="1" a="1"/>
  <c r="N269" i="2" s="1"/>
  <c r="F269" i="2"/>
  <c r="D249" i="5"/>
  <c r="P248" i="5"/>
  <c r="Q248" i="5" s="1"/>
  <c r="O269" i="2" l="1"/>
  <c r="T269" i="2"/>
  <c r="R248" i="5" a="1"/>
  <c r="R248" i="5" s="1"/>
  <c r="H248" i="5"/>
  <c r="K249" i="5"/>
  <c r="M249" i="5" a="1"/>
  <c r="M249" i="5" s="1"/>
  <c r="C269" i="2" l="1"/>
  <c r="G269" i="2" s="1"/>
  <c r="U269" i="2"/>
  <c r="V269" i="2" s="1"/>
  <c r="E249" i="5"/>
  <c r="P269" i="2" l="1"/>
  <c r="Q269" i="2" s="1"/>
  <c r="D270" i="2"/>
  <c r="K270" i="2" s="1"/>
  <c r="L249" i="5"/>
  <c r="F249" i="5"/>
  <c r="N249" i="5" a="1"/>
  <c r="N249" i="5" s="1"/>
  <c r="M270" i="2" l="1" a="1"/>
  <c r="M270" i="2" s="1"/>
  <c r="R269" i="2" a="1"/>
  <c r="R269" i="2" s="1"/>
  <c r="H269" i="2"/>
  <c r="T249" i="5"/>
  <c r="O249" i="5"/>
  <c r="E270" i="2" l="1"/>
  <c r="N270" i="2" s="1" a="1"/>
  <c r="N270" i="2" s="1"/>
  <c r="T270" i="2" s="1"/>
  <c r="C270" i="2" s="1"/>
  <c r="G270" i="2" s="1"/>
  <c r="S270" i="2"/>
  <c r="C249" i="5"/>
  <c r="G249" i="5" s="1"/>
  <c r="U249" i="5"/>
  <c r="V249" i="5" s="1"/>
  <c r="F270" i="2" l="1"/>
  <c r="O270" i="2"/>
  <c r="P270" i="2" s="1"/>
  <c r="Q270" i="2" s="1"/>
  <c r="U270" i="2"/>
  <c r="V270" i="2" s="1"/>
  <c r="D271" i="2"/>
  <c r="P249" i="5"/>
  <c r="Q249" i="5" s="1"/>
  <c r="D250" i="5"/>
  <c r="H270" i="2" l="1"/>
  <c r="R270" i="2" a="1"/>
  <c r="R270" i="2" s="1"/>
  <c r="M271" i="2" a="1"/>
  <c r="M271" i="2" s="1"/>
  <c r="K271" i="2"/>
  <c r="K250" i="5"/>
  <c r="M250" i="5" a="1"/>
  <c r="M250" i="5" s="1"/>
  <c r="R249" i="5" a="1"/>
  <c r="R249" i="5" s="1"/>
  <c r="H249" i="5"/>
  <c r="E271" i="2" l="1"/>
  <c r="L271" i="2" s="1"/>
  <c r="E250" i="5"/>
  <c r="N271" i="2" l="1" a="1"/>
  <c r="N271" i="2" s="1"/>
  <c r="F271" i="2"/>
  <c r="L250" i="5"/>
  <c r="N250" i="5" a="1"/>
  <c r="N250" i="5" s="1"/>
  <c r="F250" i="5"/>
  <c r="T271" i="2" l="1"/>
  <c r="O271" i="2"/>
  <c r="T250" i="5"/>
  <c r="O250" i="5"/>
  <c r="C271" i="2" l="1"/>
  <c r="G271" i="2" s="1"/>
  <c r="U271" i="2"/>
  <c r="V271" i="2" s="1"/>
  <c r="C250" i="5"/>
  <c r="G250" i="5" s="1"/>
  <c r="U250" i="5"/>
  <c r="V250" i="5" s="1"/>
  <c r="P271" i="2" l="1"/>
  <c r="Q271" i="2" s="1"/>
  <c r="D272" i="2"/>
  <c r="P250" i="5"/>
  <c r="Q250" i="5" s="1"/>
  <c r="D251" i="5"/>
  <c r="K272" i="2" l="1"/>
  <c r="M272" i="2" a="1"/>
  <c r="M272" i="2" s="1"/>
  <c r="R271" i="2" a="1"/>
  <c r="R271" i="2" s="1"/>
  <c r="H271" i="2"/>
  <c r="K251" i="5"/>
  <c r="M251" i="5" a="1"/>
  <c r="M251" i="5" s="1"/>
  <c r="R250" i="5" a="1"/>
  <c r="R250" i="5" s="1"/>
  <c r="H250" i="5"/>
  <c r="E251" i="5" l="1"/>
  <c r="N251" i="5" s="1" a="1"/>
  <c r="N251" i="5" s="1"/>
  <c r="T251" i="5" s="1"/>
  <c r="E272" i="2"/>
  <c r="L272" i="2" s="1"/>
  <c r="L251" i="5"/>
  <c r="F251" i="5" l="1"/>
  <c r="O251" i="5"/>
  <c r="N272" i="2" a="1"/>
  <c r="N272" i="2" s="1"/>
  <c r="F272" i="2"/>
  <c r="C251" i="5"/>
  <c r="G251" i="5" s="1"/>
  <c r="U251" i="5"/>
  <c r="V251" i="5" s="1"/>
  <c r="L347" i="2"/>
  <c r="T272" i="2" l="1"/>
  <c r="O272" i="2"/>
  <c r="D252" i="5"/>
  <c r="P251" i="5"/>
  <c r="Q251" i="5" s="1"/>
  <c r="C272" i="2" l="1"/>
  <c r="G272" i="2" s="1"/>
  <c r="U272" i="2"/>
  <c r="V272" i="2" s="1"/>
  <c r="H251" i="5"/>
  <c r="R251" i="5" a="1"/>
  <c r="R251" i="5" s="1"/>
  <c r="E252" i="5" s="1"/>
  <c r="K252" i="5"/>
  <c r="M252" i="5" a="1"/>
  <c r="M252" i="5" s="1"/>
  <c r="N252" i="5" l="1" a="1"/>
  <c r="N252" i="5" s="1"/>
  <c r="T252" i="5" s="1"/>
  <c r="C252" i="5" s="1"/>
  <c r="G252" i="5" s="1"/>
  <c r="D253" i="5" s="1"/>
  <c r="L252" i="5"/>
  <c r="P272" i="2"/>
  <c r="Q272" i="2" s="1"/>
  <c r="D273" i="2"/>
  <c r="F252" i="5"/>
  <c r="S252" i="5"/>
  <c r="O252" i="5" l="1"/>
  <c r="P252" i="5" s="1"/>
  <c r="Q252" i="5" s="1"/>
  <c r="U252" i="5"/>
  <c r="V252" i="5" s="1"/>
  <c r="M273" i="2" a="1"/>
  <c r="M273" i="2" s="1"/>
  <c r="K273" i="2"/>
  <c r="H272" i="2"/>
  <c r="R272" i="2" a="1"/>
  <c r="R272" i="2" s="1"/>
  <c r="K253" i="5"/>
  <c r="M253" i="5" a="1"/>
  <c r="M253" i="5" s="1"/>
  <c r="H252" i="5"/>
  <c r="R252" i="5" a="1"/>
  <c r="R252" i="5" s="1"/>
  <c r="E273" i="2" l="1"/>
  <c r="L273" i="2" s="1"/>
  <c r="E253" i="5"/>
  <c r="L253" i="5" s="1"/>
  <c r="S296" i="2"/>
  <c r="S355" i="2"/>
  <c r="N273" i="2" l="1" a="1"/>
  <c r="N273" i="2" s="1"/>
  <c r="F273" i="2"/>
  <c r="N253" i="5" a="1"/>
  <c r="N253" i="5" s="1"/>
  <c r="F253" i="5"/>
  <c r="S356" i="2"/>
  <c r="T273" i="2" l="1"/>
  <c r="O273" i="2"/>
  <c r="O253" i="5"/>
  <c r="T253" i="5"/>
  <c r="S352" i="2"/>
  <c r="S357" i="2"/>
  <c r="C273" i="2" l="1"/>
  <c r="G273" i="2" s="1"/>
  <c r="U273" i="2"/>
  <c r="V273" i="2" s="1"/>
  <c r="C253" i="5"/>
  <c r="G253" i="5" s="1"/>
  <c r="U253" i="5"/>
  <c r="V253" i="5" s="1"/>
  <c r="S358" i="2"/>
  <c r="P273" i="2" l="1"/>
  <c r="Q273" i="2" s="1"/>
  <c r="D274" i="2"/>
  <c r="P253" i="5"/>
  <c r="Q253" i="5" s="1"/>
  <c r="D254" i="5"/>
  <c r="K274" i="2" l="1"/>
  <c r="M274" i="2" a="1"/>
  <c r="M274" i="2" s="1"/>
  <c r="R273" i="2" a="1"/>
  <c r="R273" i="2" s="1"/>
  <c r="H273" i="2"/>
  <c r="K254" i="5"/>
  <c r="M254" i="5" a="1"/>
  <c r="M254" i="5" s="1"/>
  <c r="H253" i="5"/>
  <c r="R253" i="5" a="1"/>
  <c r="R253" i="5" s="1"/>
  <c r="E274" i="2" l="1"/>
  <c r="L274" i="2" s="1"/>
  <c r="E254" i="5"/>
  <c r="L254" i="5" s="1"/>
  <c r="S297" i="2"/>
  <c r="N274" i="2" l="1" a="1"/>
  <c r="N274" i="2" s="1"/>
  <c r="F274" i="2"/>
  <c r="N254" i="5" a="1"/>
  <c r="N254" i="5" s="1"/>
  <c r="F254" i="5"/>
  <c r="T274" i="2" l="1"/>
  <c r="O274" i="2"/>
  <c r="O254" i="5"/>
  <c r="T254" i="5"/>
  <c r="C274" i="2" l="1"/>
  <c r="G274" i="2" s="1"/>
  <c r="U274" i="2"/>
  <c r="V274" i="2" s="1"/>
  <c r="C254" i="5"/>
  <c r="G254" i="5" s="1"/>
  <c r="U254" i="5"/>
  <c r="V254" i="5" s="1"/>
  <c r="P274" i="2" l="1"/>
  <c r="Q274" i="2" s="1"/>
  <c r="D275" i="2"/>
  <c r="P254" i="5"/>
  <c r="Q254" i="5" s="1"/>
  <c r="D255" i="5"/>
  <c r="M275" i="2" l="1" a="1"/>
  <c r="M275" i="2" s="1"/>
  <c r="K275" i="2"/>
  <c r="R274" i="2" a="1"/>
  <c r="R274" i="2" s="1"/>
  <c r="H274" i="2"/>
  <c r="K255" i="5"/>
  <c r="M255" i="5" a="1"/>
  <c r="M255" i="5" s="1"/>
  <c r="R254" i="5" a="1"/>
  <c r="R254" i="5" s="1"/>
  <c r="H254" i="5"/>
  <c r="E275" i="2" l="1"/>
  <c r="L275" i="2" s="1"/>
  <c r="E255" i="5"/>
  <c r="L255" i="5" s="1"/>
  <c r="N275" i="2" l="1" a="1"/>
  <c r="N275" i="2" s="1"/>
  <c r="F275" i="2"/>
  <c r="N255" i="5" a="1"/>
  <c r="N255" i="5" s="1"/>
  <c r="F255" i="5"/>
  <c r="T275" i="2" l="1"/>
  <c r="O275" i="2"/>
  <c r="T255" i="5"/>
  <c r="O255" i="5"/>
  <c r="C275" i="2" l="1"/>
  <c r="G275" i="2" s="1"/>
  <c r="U275" i="2"/>
  <c r="V275" i="2" s="1"/>
  <c r="U255" i="5"/>
  <c r="V255" i="5" s="1"/>
  <c r="C255" i="5"/>
  <c r="G255" i="5" s="1"/>
  <c r="D256" i="5" s="1"/>
  <c r="P275" i="2" l="1"/>
  <c r="Q275" i="2" s="1"/>
  <c r="D276" i="2"/>
  <c r="P255" i="5"/>
  <c r="Q255" i="5" s="1"/>
  <c r="M256" i="5" a="1"/>
  <c r="M256" i="5" s="1"/>
  <c r="K256" i="5"/>
  <c r="K276" i="2" l="1"/>
  <c r="M276" i="2" a="1"/>
  <c r="M276" i="2" s="1"/>
  <c r="S276" i="2" s="1"/>
  <c r="R275" i="2" a="1"/>
  <c r="R275" i="2" s="1"/>
  <c r="H275" i="2"/>
  <c r="H255" i="5"/>
  <c r="R255" i="5" a="1"/>
  <c r="R255" i="5" s="1"/>
  <c r="E276" i="2" l="1"/>
  <c r="L276" i="2" s="1"/>
  <c r="E256" i="5"/>
  <c r="L256" i="5" s="1"/>
  <c r="N276" i="2" l="1" a="1"/>
  <c r="N276" i="2" s="1"/>
  <c r="F276" i="2"/>
  <c r="N256" i="5" a="1"/>
  <c r="N256" i="5" s="1"/>
  <c r="F256" i="5"/>
  <c r="L354" i="2"/>
  <c r="O276" i="2" l="1"/>
  <c r="T276" i="2"/>
  <c r="O256" i="5"/>
  <c r="T256" i="5"/>
  <c r="C276" i="2" l="1"/>
  <c r="G276" i="2" s="1"/>
  <c r="U276" i="2"/>
  <c r="V276" i="2" s="1"/>
  <c r="C256" i="5"/>
  <c r="G256" i="5" s="1"/>
  <c r="U256" i="5"/>
  <c r="V256" i="5" s="1"/>
  <c r="P276" i="2" l="1"/>
  <c r="Q276" i="2" s="1"/>
  <c r="D277" i="2"/>
  <c r="K277" i="2" s="1"/>
  <c r="P256" i="5"/>
  <c r="Q256" i="5" s="1"/>
  <c r="D257" i="5"/>
  <c r="M277" i="2" l="1" a="1"/>
  <c r="M277" i="2" s="1"/>
  <c r="H276" i="2"/>
  <c r="R276" i="2" a="1"/>
  <c r="R276" i="2" s="1"/>
  <c r="M257" i="5" a="1"/>
  <c r="M257" i="5" s="1"/>
  <c r="K257" i="5"/>
  <c r="R256" i="5" a="1"/>
  <c r="R256" i="5" s="1"/>
  <c r="H256" i="5"/>
  <c r="E277" i="2" l="1"/>
  <c r="S277" i="2"/>
  <c r="E257" i="5"/>
  <c r="L257" i="5" s="1"/>
  <c r="S362" i="2"/>
  <c r="N277" i="2" l="1" a="1"/>
  <c r="N277" i="2" s="1"/>
  <c r="F277" i="2"/>
  <c r="N257" i="5" a="1"/>
  <c r="N257" i="5" s="1"/>
  <c r="F257" i="5"/>
  <c r="S363" i="2"/>
  <c r="T277" i="2" l="1"/>
  <c r="O277" i="2"/>
  <c r="T257" i="5"/>
  <c r="O257" i="5"/>
  <c r="S359" i="2"/>
  <c r="S364" i="2"/>
  <c r="C277" i="2" l="1"/>
  <c r="G277" i="2" s="1"/>
  <c r="U277" i="2"/>
  <c r="V277" i="2" s="1"/>
  <c r="C257" i="5"/>
  <c r="G257" i="5" s="1"/>
  <c r="U257" i="5"/>
  <c r="V257" i="5" s="1"/>
  <c r="S365" i="2"/>
  <c r="P277" i="2" l="1"/>
  <c r="Q277" i="2" s="1"/>
  <c r="D278" i="2"/>
  <c r="P257" i="5"/>
  <c r="Q257" i="5" s="1"/>
  <c r="D258" i="5"/>
  <c r="K278" i="2" l="1"/>
  <c r="M278" i="2" a="1"/>
  <c r="M278" i="2" s="1"/>
  <c r="R277" i="2" a="1"/>
  <c r="R277" i="2" s="1"/>
  <c r="H277" i="2"/>
  <c r="K258" i="5"/>
  <c r="M258" i="5" a="1"/>
  <c r="M258" i="5" s="1"/>
  <c r="R257" i="5" a="1"/>
  <c r="R257" i="5" s="1"/>
  <c r="H257" i="5"/>
  <c r="E278" i="2" l="1"/>
  <c r="L278" i="2" s="1"/>
  <c r="E258" i="5"/>
  <c r="L258" i="5" s="1"/>
  <c r="N278" i="2" l="1" a="1"/>
  <c r="N278" i="2" s="1"/>
  <c r="F278" i="2"/>
  <c r="N258" i="5" a="1"/>
  <c r="N258" i="5" s="1"/>
  <c r="F258" i="5"/>
  <c r="T278" i="2" l="1"/>
  <c r="O278" i="2"/>
  <c r="T258" i="5"/>
  <c r="O258" i="5"/>
  <c r="U278" i="2" l="1"/>
  <c r="V278" i="2" s="1"/>
  <c r="C278" i="2"/>
  <c r="G278" i="2" s="1"/>
  <c r="C258" i="5"/>
  <c r="G258" i="5" s="1"/>
  <c r="D259" i="5" s="1"/>
  <c r="U258" i="5"/>
  <c r="V258" i="5" s="1"/>
  <c r="P278" i="2" l="1"/>
  <c r="Q278" i="2" s="1"/>
  <c r="D279" i="2"/>
  <c r="M259" i="5" a="1"/>
  <c r="M259" i="5" s="1"/>
  <c r="K259" i="5"/>
  <c r="P258" i="5"/>
  <c r="Q258" i="5" s="1"/>
  <c r="M279" i="2" l="1" a="1"/>
  <c r="M279" i="2" s="1"/>
  <c r="K279" i="2"/>
  <c r="R278" i="2" a="1"/>
  <c r="R278" i="2" s="1"/>
  <c r="H278" i="2"/>
  <c r="H258" i="5"/>
  <c r="R258" i="5" a="1"/>
  <c r="R258" i="5" s="1"/>
  <c r="S259" i="5"/>
  <c r="E279" i="2" l="1"/>
  <c r="L279" i="2" s="1"/>
  <c r="E259" i="5"/>
  <c r="S303" i="2"/>
  <c r="N279" i="2" l="1" a="1"/>
  <c r="N279" i="2" s="1"/>
  <c r="F279" i="2"/>
  <c r="L259" i="5"/>
  <c r="N259" i="5" a="1"/>
  <c r="N259" i="5" s="1"/>
  <c r="F259" i="5"/>
  <c r="T279" i="2" l="1"/>
  <c r="O279" i="2"/>
  <c r="T259" i="5"/>
  <c r="O259" i="5"/>
  <c r="U279" i="2" l="1"/>
  <c r="V279" i="2" s="1"/>
  <c r="C279" i="2"/>
  <c r="G279" i="2" s="1"/>
  <c r="C259" i="5"/>
  <c r="G259" i="5" s="1"/>
  <c r="U259" i="5"/>
  <c r="V259" i="5" s="1"/>
  <c r="P279" i="2" l="1"/>
  <c r="Q279" i="2" s="1"/>
  <c r="D280" i="2"/>
  <c r="P259" i="5"/>
  <c r="Q259" i="5" s="1"/>
  <c r="D260" i="5"/>
  <c r="K280" i="2" l="1"/>
  <c r="M280" i="2" a="1"/>
  <c r="M280" i="2" s="1"/>
  <c r="R279" i="2" a="1"/>
  <c r="R279" i="2" s="1"/>
  <c r="H279" i="2"/>
  <c r="M260" i="5" a="1"/>
  <c r="M260" i="5" s="1"/>
  <c r="K260" i="5"/>
  <c r="R259" i="5" a="1"/>
  <c r="R259" i="5" s="1"/>
  <c r="H259" i="5"/>
  <c r="E280" i="2" l="1"/>
  <c r="L280" i="2" s="1"/>
  <c r="E260" i="5"/>
  <c r="L260" i="5" s="1"/>
  <c r="S304" i="2"/>
  <c r="F260" i="5" l="1"/>
  <c r="N280" i="2" a="1"/>
  <c r="N280" i="2" s="1"/>
  <c r="F280" i="2"/>
  <c r="N260" i="5" a="1"/>
  <c r="N260" i="5" s="1"/>
  <c r="O260" i="5" s="1"/>
  <c r="T280" i="2" l="1"/>
  <c r="O280" i="2"/>
  <c r="T260" i="5"/>
  <c r="C260" i="5" s="1"/>
  <c r="G260" i="5" s="1"/>
  <c r="U260" i="5"/>
  <c r="V260" i="5" s="1"/>
  <c r="C280" i="2" l="1"/>
  <c r="G280" i="2" s="1"/>
  <c r="U280" i="2"/>
  <c r="V280" i="2" s="1"/>
  <c r="P260" i="5"/>
  <c r="Q260" i="5" s="1"/>
  <c r="D261" i="5"/>
  <c r="L361" i="2"/>
  <c r="P280" i="2" l="1"/>
  <c r="Q280" i="2" s="1"/>
  <c r="D281" i="2"/>
  <c r="K261" i="5"/>
  <c r="M261" i="5" a="1"/>
  <c r="M261" i="5" s="1"/>
  <c r="H260" i="5"/>
  <c r="R260" i="5" a="1"/>
  <c r="R260" i="5" s="1"/>
  <c r="K281" i="2" l="1"/>
  <c r="M281" i="2" a="1"/>
  <c r="M281" i="2" s="1"/>
  <c r="H280" i="2"/>
  <c r="R280" i="2" a="1"/>
  <c r="R280" i="2" s="1"/>
  <c r="E261" i="5"/>
  <c r="L261" i="5" s="1"/>
  <c r="E281" i="2" l="1"/>
  <c r="L281" i="2" s="1"/>
  <c r="N261" i="5" a="1"/>
  <c r="N261" i="5" s="1"/>
  <c r="F261" i="5"/>
  <c r="N281" i="2" l="1" a="1"/>
  <c r="N281" i="2" s="1"/>
  <c r="F281" i="2"/>
  <c r="O261" i="5"/>
  <c r="T261" i="5"/>
  <c r="T281" i="2" l="1"/>
  <c r="O281" i="2"/>
  <c r="C261" i="5"/>
  <c r="G261" i="5" s="1"/>
  <c r="U261" i="5"/>
  <c r="V261" i="5" s="1"/>
  <c r="C281" i="2" l="1"/>
  <c r="G281" i="2" s="1"/>
  <c r="U281" i="2"/>
  <c r="V281" i="2" s="1"/>
  <c r="P261" i="5"/>
  <c r="Q261" i="5" s="1"/>
  <c r="D262" i="5"/>
  <c r="S369" i="2"/>
  <c r="P281" i="2" l="1"/>
  <c r="Q281" i="2" s="1"/>
  <c r="D282" i="2"/>
  <c r="M262" i="5" a="1"/>
  <c r="M262" i="5" s="1"/>
  <c r="K262" i="5"/>
  <c r="R261" i="5" a="1"/>
  <c r="R261" i="5" s="1"/>
  <c r="H261" i="5"/>
  <c r="S370" i="2"/>
  <c r="K282" i="2" l="1"/>
  <c r="M282" i="2" a="1"/>
  <c r="M282" i="2" s="1"/>
  <c r="R281" i="2" a="1"/>
  <c r="R281" i="2" s="1"/>
  <c r="H281" i="2"/>
  <c r="E262" i="5"/>
  <c r="L262" i="5" s="1"/>
  <c r="E282" i="2" l="1"/>
  <c r="L282" i="2" s="1"/>
  <c r="N262" i="5" a="1"/>
  <c r="N262" i="5" s="1"/>
  <c r="F262" i="5"/>
  <c r="S371" i="2"/>
  <c r="N282" i="2" l="1" a="1"/>
  <c r="N282" i="2" s="1"/>
  <c r="F282" i="2"/>
  <c r="T262" i="5"/>
  <c r="O262" i="5"/>
  <c r="S372" i="2"/>
  <c r="T282" i="2" l="1"/>
  <c r="O282" i="2"/>
  <c r="C262" i="5"/>
  <c r="G262" i="5" s="1"/>
  <c r="D263" i="5" s="1"/>
  <c r="U262" i="5"/>
  <c r="V262" i="5" s="1"/>
  <c r="P262" i="5"/>
  <c r="Q262" i="5" s="1"/>
  <c r="U282" i="2" l="1"/>
  <c r="V282" i="2" s="1"/>
  <c r="C282" i="2"/>
  <c r="G282" i="2" s="1"/>
  <c r="R262" i="5" a="1"/>
  <c r="R262" i="5" s="1"/>
  <c r="H262" i="5"/>
  <c r="M263" i="5" a="1"/>
  <c r="M263" i="5" s="1"/>
  <c r="K263" i="5"/>
  <c r="P282" i="2" l="1"/>
  <c r="Q282" i="2" s="1"/>
  <c r="D283" i="2"/>
  <c r="E263" i="5"/>
  <c r="N263" i="5" a="1"/>
  <c r="N263" i="5" s="1"/>
  <c r="K283" i="2" l="1"/>
  <c r="M283" i="2" a="1"/>
  <c r="M283" i="2" s="1"/>
  <c r="R282" i="2" a="1"/>
  <c r="R282" i="2" s="1"/>
  <c r="H282" i="2"/>
  <c r="F263" i="5"/>
  <c r="L263" i="5"/>
  <c r="O263" i="5"/>
  <c r="T263" i="5"/>
  <c r="E283" i="2" l="1"/>
  <c r="L283" i="2" s="1"/>
  <c r="C263" i="5"/>
  <c r="G263" i="5" s="1"/>
  <c r="U263" i="5"/>
  <c r="V263" i="5" s="1"/>
  <c r="N283" i="2" l="1" a="1"/>
  <c r="N283" i="2" s="1"/>
  <c r="F283" i="2"/>
  <c r="P263" i="5"/>
  <c r="Q263" i="5" s="1"/>
  <c r="D264" i="5"/>
  <c r="O283" i="2" l="1"/>
  <c r="T283" i="2"/>
  <c r="K264" i="5"/>
  <c r="M264" i="5" a="1"/>
  <c r="M264" i="5" s="1"/>
  <c r="H263" i="5"/>
  <c r="R263" i="5" a="1"/>
  <c r="R263" i="5" s="1"/>
  <c r="C283" i="2" l="1"/>
  <c r="G283" i="2" s="1"/>
  <c r="U283" i="2"/>
  <c r="V283" i="2" s="1"/>
  <c r="E264" i="5"/>
  <c r="L264" i="5" s="1"/>
  <c r="P283" i="2" l="1"/>
  <c r="Q283" i="2" s="1"/>
  <c r="D284" i="2"/>
  <c r="K284" i="2" s="1"/>
  <c r="F264" i="5"/>
  <c r="N264" i="5" a="1"/>
  <c r="N264" i="5" s="1"/>
  <c r="M284" i="2" l="1" a="1"/>
  <c r="M284" i="2" s="1"/>
  <c r="H283" i="2"/>
  <c r="R283" i="2" a="1"/>
  <c r="R283" i="2" s="1"/>
  <c r="O264" i="5"/>
  <c r="T264" i="5"/>
  <c r="E284" i="2" l="1"/>
  <c r="S284" i="2"/>
  <c r="C264" i="5"/>
  <c r="G264" i="5" s="1"/>
  <c r="U264" i="5"/>
  <c r="V264" i="5" s="1"/>
  <c r="N284" i="2" l="1" a="1"/>
  <c r="N284" i="2" s="1"/>
  <c r="F284" i="2"/>
  <c r="P264" i="5"/>
  <c r="Q264" i="5" s="1"/>
  <c r="D265" i="5"/>
  <c r="T284" i="2" l="1"/>
  <c r="O284" i="2"/>
  <c r="M265" i="5" a="1"/>
  <c r="M265" i="5" s="1"/>
  <c r="K265" i="5"/>
  <c r="H264" i="5"/>
  <c r="R264" i="5" a="1"/>
  <c r="R264" i="5" s="1"/>
  <c r="C284" i="2" l="1"/>
  <c r="G284" i="2" s="1"/>
  <c r="U284" i="2"/>
  <c r="V284" i="2" s="1"/>
  <c r="E265" i="5"/>
  <c r="L265" i="5" s="1"/>
  <c r="P284" i="2" l="1"/>
  <c r="Q284" i="2" s="1"/>
  <c r="D285" i="2"/>
  <c r="N265" i="5" a="1"/>
  <c r="N265" i="5" s="1"/>
  <c r="F265" i="5"/>
  <c r="K285" i="2" l="1"/>
  <c r="M285" i="2" a="1"/>
  <c r="M285" i="2" s="1"/>
  <c r="R284" i="2" a="1"/>
  <c r="R284" i="2" s="1"/>
  <c r="H284" i="2"/>
  <c r="O265" i="5"/>
  <c r="T265" i="5"/>
  <c r="S310" i="2"/>
  <c r="E285" i="2" l="1"/>
  <c r="L285" i="2" s="1"/>
  <c r="C265" i="5"/>
  <c r="G265" i="5" s="1"/>
  <c r="D266" i="5" s="1"/>
  <c r="U265" i="5"/>
  <c r="V265" i="5" s="1"/>
  <c r="N285" i="2" l="1" a="1"/>
  <c r="N285" i="2" s="1"/>
  <c r="F285" i="2"/>
  <c r="P265" i="5"/>
  <c r="Q265" i="5" s="1"/>
  <c r="H265" i="5" s="1"/>
  <c r="K266" i="5"/>
  <c r="M266" i="5" a="1"/>
  <c r="M266" i="5" s="1"/>
  <c r="S266" i="5" s="1"/>
  <c r="T285" i="2" l="1"/>
  <c r="O285" i="2"/>
  <c r="R265" i="5" a="1"/>
  <c r="R265" i="5" s="1"/>
  <c r="E266" i="5" s="1"/>
  <c r="L266" i="5" s="1"/>
  <c r="S311" i="2"/>
  <c r="C285" i="2" l="1"/>
  <c r="G285" i="2" s="1"/>
  <c r="U285" i="2"/>
  <c r="V285" i="2" s="1"/>
  <c r="N266" i="5" a="1"/>
  <c r="N266" i="5" s="1"/>
  <c r="F266" i="5"/>
  <c r="P285" i="2" l="1"/>
  <c r="Q285" i="2" s="1"/>
  <c r="D286" i="2"/>
  <c r="O266" i="5"/>
  <c r="T266" i="5"/>
  <c r="L368" i="2"/>
  <c r="K286" i="2" l="1"/>
  <c r="M286" i="2" a="1"/>
  <c r="M286" i="2" s="1"/>
  <c r="H285" i="2"/>
  <c r="R285" i="2" a="1"/>
  <c r="R285" i="2" s="1"/>
  <c r="C266" i="5"/>
  <c r="G266" i="5" s="1"/>
  <c r="U266" i="5"/>
  <c r="V266" i="5" s="1"/>
  <c r="E286" i="2" l="1"/>
  <c r="L286" i="2" s="1"/>
  <c r="P266" i="5"/>
  <c r="Q266" i="5" s="1"/>
  <c r="D267" i="5"/>
  <c r="N286" i="2" l="1" a="1"/>
  <c r="N286" i="2" s="1"/>
  <c r="F286" i="2"/>
  <c r="K267" i="5"/>
  <c r="M267" i="5" a="1"/>
  <c r="M267" i="5" s="1"/>
  <c r="R266" i="5" a="1"/>
  <c r="R266" i="5" s="1"/>
  <c r="H266" i="5"/>
  <c r="T286" i="2" l="1"/>
  <c r="O286" i="2"/>
  <c r="E267" i="5"/>
  <c r="L267" i="5" s="1"/>
  <c r="C286" i="2" l="1"/>
  <c r="G286" i="2" s="1"/>
  <c r="U286" i="2"/>
  <c r="V286" i="2" s="1"/>
  <c r="N267" i="5" a="1"/>
  <c r="N267" i="5" s="1"/>
  <c r="F267" i="5"/>
  <c r="S376" i="2"/>
  <c r="P286" i="2" l="1"/>
  <c r="Q286" i="2" s="1"/>
  <c r="D287" i="2"/>
  <c r="T267" i="5"/>
  <c r="O267" i="5"/>
  <c r="S377" i="2"/>
  <c r="M287" i="2" l="1" a="1"/>
  <c r="M287" i="2" s="1"/>
  <c r="K287" i="2"/>
  <c r="R286" i="2" a="1"/>
  <c r="R286" i="2" s="1"/>
  <c r="H286" i="2"/>
  <c r="C267" i="5"/>
  <c r="G267" i="5" s="1"/>
  <c r="U267" i="5"/>
  <c r="V267" i="5" s="1"/>
  <c r="E287" i="2" l="1"/>
  <c r="L287" i="2" s="1"/>
  <c r="P267" i="5"/>
  <c r="Q267" i="5" s="1"/>
  <c r="D268" i="5"/>
  <c r="S378" i="2"/>
  <c r="F287" i="2" l="1"/>
  <c r="N287" i="2" a="1"/>
  <c r="N287" i="2" s="1"/>
  <c r="T287" i="2" s="1"/>
  <c r="U287" i="2" s="1"/>
  <c r="V287" i="2" s="1"/>
  <c r="M268" i="5" a="1"/>
  <c r="M268" i="5" s="1"/>
  <c r="K268" i="5"/>
  <c r="H267" i="5"/>
  <c r="R267" i="5" a="1"/>
  <c r="R267" i="5" s="1"/>
  <c r="S379" i="2"/>
  <c r="O287" i="2" l="1"/>
  <c r="C287" i="2"/>
  <c r="G287" i="2" s="1"/>
  <c r="P287" i="2"/>
  <c r="Q287" i="2" s="1"/>
  <c r="D288" i="2"/>
  <c r="E268" i="5"/>
  <c r="L268" i="5" s="1"/>
  <c r="K288" i="2" l="1"/>
  <c r="M288" i="2" a="1"/>
  <c r="M288" i="2" s="1"/>
  <c r="R287" i="2" a="1"/>
  <c r="R287" i="2" s="1"/>
  <c r="H287" i="2"/>
  <c r="N268" i="5" a="1"/>
  <c r="N268" i="5" s="1"/>
  <c r="F268" i="5"/>
  <c r="E288" i="2" l="1"/>
  <c r="L288" i="2" s="1"/>
  <c r="O268" i="5"/>
  <c r="T268" i="5"/>
  <c r="N288" i="2" l="1" a="1"/>
  <c r="N288" i="2" s="1"/>
  <c r="F288" i="2"/>
  <c r="C268" i="5"/>
  <c r="G268" i="5" s="1"/>
  <c r="U268" i="5"/>
  <c r="V268" i="5" s="1"/>
  <c r="T288" i="2" l="1"/>
  <c r="O288" i="2"/>
  <c r="P268" i="5"/>
  <c r="Q268" i="5" s="1"/>
  <c r="D269" i="5"/>
  <c r="C288" i="2" l="1"/>
  <c r="G288" i="2" s="1"/>
  <c r="U288" i="2"/>
  <c r="V288" i="2" s="1"/>
  <c r="K269" i="5"/>
  <c r="M269" i="5" a="1"/>
  <c r="M269" i="5" s="1"/>
  <c r="R268" i="5" a="1"/>
  <c r="R268" i="5" s="1"/>
  <c r="H268" i="5"/>
  <c r="P288" i="2" l="1"/>
  <c r="Q288" i="2" s="1"/>
  <c r="D289" i="2"/>
  <c r="E269" i="5"/>
  <c r="L269" i="5" s="1"/>
  <c r="K289" i="2" l="1"/>
  <c r="M289" i="2" a="1"/>
  <c r="M289" i="2" s="1"/>
  <c r="R288" i="2" a="1"/>
  <c r="R288" i="2" s="1"/>
  <c r="H288" i="2"/>
  <c r="N269" i="5" a="1"/>
  <c r="N269" i="5" s="1"/>
  <c r="F269" i="5"/>
  <c r="E289" i="2" l="1"/>
  <c r="L289" i="2" s="1"/>
  <c r="T269" i="5"/>
  <c r="O269" i="5"/>
  <c r="F289" i="2" l="1"/>
  <c r="N289" i="2" a="1"/>
  <c r="N289" i="2" s="1"/>
  <c r="T289" i="2" s="1"/>
  <c r="C289" i="2" s="1"/>
  <c r="G289" i="2" s="1"/>
  <c r="C269" i="5"/>
  <c r="G269" i="5" s="1"/>
  <c r="U269" i="5"/>
  <c r="V269" i="5" s="1"/>
  <c r="U289" i="2" l="1"/>
  <c r="V289" i="2" s="1"/>
  <c r="O289" i="2"/>
  <c r="P289" i="2" s="1"/>
  <c r="Q289" i="2" s="1"/>
  <c r="D290" i="2"/>
  <c r="P269" i="5"/>
  <c r="Q269" i="5" s="1"/>
  <c r="D270" i="5"/>
  <c r="K290" i="2" l="1"/>
  <c r="M290" i="2" a="1"/>
  <c r="M290" i="2" s="1"/>
  <c r="R289" i="2" a="1"/>
  <c r="R289" i="2" s="1"/>
  <c r="H289" i="2"/>
  <c r="R269" i="5" a="1"/>
  <c r="R269" i="5" s="1"/>
  <c r="H269" i="5"/>
  <c r="K270" i="5"/>
  <c r="M270" i="5" a="1"/>
  <c r="M270" i="5" s="1"/>
  <c r="E290" i="2" l="1"/>
  <c r="L290" i="2" s="1"/>
  <c r="N290" i="2" a="1"/>
  <c r="N290" i="2" s="1"/>
  <c r="F290" i="2"/>
  <c r="E270" i="5"/>
  <c r="L270" i="5" s="1"/>
  <c r="O290" i="2" l="1"/>
  <c r="T290" i="2"/>
  <c r="N270" i="5" a="1"/>
  <c r="N270" i="5" s="1"/>
  <c r="F270" i="5"/>
  <c r="C290" i="2" l="1"/>
  <c r="G290" i="2" s="1"/>
  <c r="U290" i="2"/>
  <c r="V290" i="2" s="1"/>
  <c r="T270" i="5"/>
  <c r="O270" i="5"/>
  <c r="L375" i="2"/>
  <c r="P290" i="2" l="1"/>
  <c r="Q290" i="2" s="1"/>
  <c r="D291" i="2"/>
  <c r="K291" i="2" s="1"/>
  <c r="C270" i="5"/>
  <c r="G270" i="5" s="1"/>
  <c r="D271" i="5" s="1"/>
  <c r="U270" i="5"/>
  <c r="V270" i="5" s="1"/>
  <c r="M291" i="2" l="1" a="1"/>
  <c r="M291" i="2" s="1"/>
  <c r="H290" i="2"/>
  <c r="R290" i="2" a="1"/>
  <c r="R290" i="2" s="1"/>
  <c r="M271" i="5" a="1"/>
  <c r="M271" i="5" s="1"/>
  <c r="K271" i="5"/>
  <c r="P270" i="5"/>
  <c r="Q270" i="5" s="1"/>
  <c r="S317" i="2"/>
  <c r="E291" i="2" l="1"/>
  <c r="S291" i="2"/>
  <c r="R270" i="5" a="1"/>
  <c r="R270" i="5" s="1"/>
  <c r="H270" i="5"/>
  <c r="N291" i="2" l="1" a="1"/>
  <c r="N291" i="2" s="1"/>
  <c r="F291" i="2"/>
  <c r="E271" i="5"/>
  <c r="L271" i="5" s="1"/>
  <c r="T291" i="2" l="1"/>
  <c r="O291" i="2"/>
  <c r="N271" i="5" a="1"/>
  <c r="N271" i="5" s="1"/>
  <c r="F271" i="5"/>
  <c r="C291" i="2" l="1"/>
  <c r="G291" i="2" s="1"/>
  <c r="U291" i="2"/>
  <c r="V291" i="2" s="1"/>
  <c r="T271" i="5"/>
  <c r="O271" i="5"/>
  <c r="S383" i="2"/>
  <c r="P291" i="2" l="1"/>
  <c r="Q291" i="2" s="1"/>
  <c r="D292" i="2"/>
  <c r="C271" i="5"/>
  <c r="G271" i="5" s="1"/>
  <c r="U271" i="5"/>
  <c r="V271" i="5" s="1"/>
  <c r="S318" i="2"/>
  <c r="M292" i="2" l="1" a="1"/>
  <c r="M292" i="2" s="1"/>
  <c r="K292" i="2"/>
  <c r="R291" i="2" a="1"/>
  <c r="R291" i="2" s="1"/>
  <c r="H291" i="2"/>
  <c r="P271" i="5"/>
  <c r="Q271" i="5" s="1"/>
  <c r="D272" i="5"/>
  <c r="E292" i="2" l="1"/>
  <c r="L292" i="2" s="1"/>
  <c r="K272" i="5"/>
  <c r="M272" i="5" a="1"/>
  <c r="M272" i="5" s="1"/>
  <c r="R271" i="5" a="1"/>
  <c r="R271" i="5" s="1"/>
  <c r="H271" i="5"/>
  <c r="N292" i="2" l="1" a="1"/>
  <c r="N292" i="2" s="1"/>
  <c r="F292" i="2"/>
  <c r="E272" i="5"/>
  <c r="L272" i="5" s="1"/>
  <c r="N272" i="5" a="1"/>
  <c r="N272" i="5" s="1"/>
  <c r="F272" i="5"/>
  <c r="T292" i="2" l="1"/>
  <c r="O292" i="2"/>
  <c r="O272" i="5"/>
  <c r="T272" i="5"/>
  <c r="U292" i="2" l="1"/>
  <c r="V292" i="2" s="1"/>
  <c r="C292" i="2"/>
  <c r="G292" i="2" s="1"/>
  <c r="C272" i="5"/>
  <c r="G272" i="5" s="1"/>
  <c r="D273" i="5" s="1"/>
  <c r="U272" i="5"/>
  <c r="V272" i="5" s="1"/>
  <c r="P272" i="5"/>
  <c r="Q272" i="5" s="1"/>
  <c r="P292" i="2" l="1"/>
  <c r="Q292" i="2" s="1"/>
  <c r="D293" i="2"/>
  <c r="H272" i="5"/>
  <c r="R272" i="5" a="1"/>
  <c r="R272" i="5" s="1"/>
  <c r="K273" i="5"/>
  <c r="M273" i="5" a="1"/>
  <c r="M273" i="5" s="1"/>
  <c r="S273" i="5" s="1"/>
  <c r="M293" i="2" l="1" a="1"/>
  <c r="M293" i="2" s="1"/>
  <c r="K293" i="2"/>
  <c r="R292" i="2" a="1"/>
  <c r="R292" i="2" s="1"/>
  <c r="H292" i="2"/>
  <c r="E273" i="5"/>
  <c r="L273" i="5" s="1"/>
  <c r="E293" i="2" l="1"/>
  <c r="L293" i="2" s="1"/>
  <c r="N273" i="5" a="1"/>
  <c r="N273" i="5" s="1"/>
  <c r="F273" i="5"/>
  <c r="N293" i="2" l="1" a="1"/>
  <c r="N293" i="2" s="1"/>
  <c r="F293" i="2"/>
  <c r="O273" i="5"/>
  <c r="T273" i="5"/>
  <c r="T293" i="2" l="1"/>
  <c r="O293" i="2"/>
  <c r="C273" i="5"/>
  <c r="G273" i="5" s="1"/>
  <c r="U273" i="5"/>
  <c r="V273" i="5" s="1"/>
  <c r="U293" i="2" l="1"/>
  <c r="V293" i="2" s="1"/>
  <c r="C293" i="2"/>
  <c r="G293" i="2" s="1"/>
  <c r="P273" i="5"/>
  <c r="Q273" i="5" s="1"/>
  <c r="D274" i="5"/>
  <c r="P293" i="2" l="1"/>
  <c r="Q293" i="2" s="1"/>
  <c r="D294" i="2"/>
  <c r="M274" i="5" a="1"/>
  <c r="M274" i="5" s="1"/>
  <c r="K274" i="5"/>
  <c r="H273" i="5"/>
  <c r="R273" i="5" a="1"/>
  <c r="R273" i="5" s="1"/>
  <c r="M294" i="2" l="1" a="1"/>
  <c r="M294" i="2" s="1"/>
  <c r="K294" i="2"/>
  <c r="H293" i="2"/>
  <c r="R293" i="2" a="1"/>
  <c r="R293" i="2" s="1"/>
  <c r="E274" i="5"/>
  <c r="L274" i="5" s="1"/>
  <c r="E294" i="2" l="1"/>
  <c r="L294" i="2" s="1"/>
  <c r="N274" i="5" a="1"/>
  <c r="N274" i="5" s="1"/>
  <c r="F274" i="5"/>
  <c r="N294" i="2" l="1" a="1"/>
  <c r="N294" i="2" s="1"/>
  <c r="F294" i="2"/>
  <c r="T274" i="5"/>
  <c r="O274" i="5"/>
  <c r="L382" i="2"/>
  <c r="T294" i="2" l="1"/>
  <c r="O294" i="2"/>
  <c r="C274" i="5"/>
  <c r="G274" i="5" s="1"/>
  <c r="U274" i="5"/>
  <c r="V274" i="5" s="1"/>
  <c r="U294" i="2" l="1"/>
  <c r="V294" i="2" s="1"/>
  <c r="C294" i="2"/>
  <c r="G294" i="2" s="1"/>
  <c r="P274" i="5"/>
  <c r="Q274" i="5" s="1"/>
  <c r="D275" i="5"/>
  <c r="P294" i="2" l="1"/>
  <c r="Q294" i="2" s="1"/>
  <c r="D295" i="2"/>
  <c r="M275" i="5" a="1"/>
  <c r="M275" i="5" s="1"/>
  <c r="K275" i="5"/>
  <c r="H274" i="5"/>
  <c r="R274" i="5" a="1"/>
  <c r="R274" i="5" s="1"/>
  <c r="K295" i="2" l="1"/>
  <c r="M295" i="2" a="1"/>
  <c r="M295" i="2" s="1"/>
  <c r="H294" i="2"/>
  <c r="R294" i="2" a="1"/>
  <c r="R294" i="2" s="1"/>
  <c r="E275" i="5"/>
  <c r="L275" i="5" s="1"/>
  <c r="E295" i="2" l="1"/>
  <c r="L295" i="2" s="1"/>
  <c r="N275" i="5" a="1"/>
  <c r="N275" i="5" s="1"/>
  <c r="F275" i="5"/>
  <c r="N295" i="2" l="1" a="1"/>
  <c r="N295" i="2" s="1"/>
  <c r="F295" i="2"/>
  <c r="O275" i="5"/>
  <c r="T275" i="5"/>
  <c r="T295" i="2" l="1"/>
  <c r="O295" i="2"/>
  <c r="C275" i="5"/>
  <c r="G275" i="5" s="1"/>
  <c r="U275" i="5"/>
  <c r="V275" i="5" s="1"/>
  <c r="C295" i="2" l="1"/>
  <c r="G295" i="2" s="1"/>
  <c r="U295" i="2"/>
  <c r="V295" i="2" s="1"/>
  <c r="P275" i="5"/>
  <c r="Q275" i="5" s="1"/>
  <c r="D276" i="5"/>
  <c r="P295" i="2" l="1"/>
  <c r="Q295" i="2" s="1"/>
  <c r="D296" i="2"/>
  <c r="K276" i="5"/>
  <c r="M276" i="5" a="1"/>
  <c r="M276" i="5" s="1"/>
  <c r="R275" i="5" a="1"/>
  <c r="R275" i="5" s="1"/>
  <c r="H275" i="5"/>
  <c r="K296" i="2" l="1"/>
  <c r="M296" i="2" a="1"/>
  <c r="M296" i="2" s="1"/>
  <c r="R295" i="2" a="1"/>
  <c r="R295" i="2" s="1"/>
  <c r="H295" i="2"/>
  <c r="E276" i="5"/>
  <c r="L276" i="5" s="1"/>
  <c r="E296" i="2" l="1"/>
  <c r="L296" i="2" s="1"/>
  <c r="N276" i="5" a="1"/>
  <c r="N276" i="5" s="1"/>
  <c r="F276" i="5"/>
  <c r="N296" i="2" l="1" a="1"/>
  <c r="N296" i="2" s="1"/>
  <c r="F296" i="2"/>
  <c r="O276" i="5"/>
  <c r="T276" i="5"/>
  <c r="T296" i="2" l="1"/>
  <c r="O296" i="2"/>
  <c r="C276" i="5"/>
  <c r="G276" i="5" s="1"/>
  <c r="U276" i="5"/>
  <c r="V276" i="5" s="1"/>
  <c r="C296" i="2" l="1"/>
  <c r="G296" i="2" s="1"/>
  <c r="U296" i="2"/>
  <c r="V296" i="2" s="1"/>
  <c r="P276" i="5"/>
  <c r="Q276" i="5" s="1"/>
  <c r="D277" i="5"/>
  <c r="P296" i="2" l="1"/>
  <c r="Q296" i="2" s="1"/>
  <c r="D297" i="2"/>
  <c r="K277" i="5"/>
  <c r="M277" i="5" a="1"/>
  <c r="M277" i="5" s="1"/>
  <c r="R276" i="5" a="1"/>
  <c r="R276" i="5" s="1"/>
  <c r="H276" i="5"/>
  <c r="K297" i="2" l="1"/>
  <c r="M297" i="2" a="1"/>
  <c r="M297" i="2" s="1"/>
  <c r="H296" i="2"/>
  <c r="R296" i="2" a="1"/>
  <c r="R296" i="2" s="1"/>
  <c r="E277" i="5"/>
  <c r="L277" i="5" s="1"/>
  <c r="F277" i="5"/>
  <c r="N277" i="5" a="1"/>
  <c r="N277" i="5" s="1"/>
  <c r="T277" i="5" s="1"/>
  <c r="E297" i="2" l="1"/>
  <c r="L297" i="2" s="1"/>
  <c r="O277" i="5"/>
  <c r="U277" i="5"/>
  <c r="V277" i="5" s="1"/>
  <c r="C277" i="5"/>
  <c r="G277" i="5" s="1"/>
  <c r="D278" i="5" s="1"/>
  <c r="S324" i="2"/>
  <c r="N297" i="2" l="1" a="1"/>
  <c r="N297" i="2" s="1"/>
  <c r="F297" i="2"/>
  <c r="M278" i="5" a="1"/>
  <c r="M278" i="5" s="1"/>
  <c r="K278" i="5"/>
  <c r="P277" i="5"/>
  <c r="Q277" i="5" s="1"/>
  <c r="O297" i="2" l="1"/>
  <c r="T297" i="2"/>
  <c r="R277" i="5" a="1"/>
  <c r="R277" i="5" s="1"/>
  <c r="H277" i="5"/>
  <c r="C297" i="2" l="1"/>
  <c r="G297" i="2" s="1"/>
  <c r="U297" i="2"/>
  <c r="V297" i="2" s="1"/>
  <c r="E278" i="5"/>
  <c r="L278" i="5" s="1"/>
  <c r="P297" i="2" l="1"/>
  <c r="Q297" i="2" s="1"/>
  <c r="D298" i="2"/>
  <c r="K298" i="2" s="1"/>
  <c r="N278" i="5" a="1"/>
  <c r="N278" i="5" s="1"/>
  <c r="F278" i="5"/>
  <c r="H297" i="2" l="1"/>
  <c r="R297" i="2" a="1"/>
  <c r="R297" i="2" s="1"/>
  <c r="M298" i="2" a="1"/>
  <c r="M298" i="2" s="1"/>
  <c r="T278" i="5"/>
  <c r="O278" i="5"/>
  <c r="S325" i="2"/>
  <c r="S298" i="2" l="1"/>
  <c r="E298" i="2"/>
  <c r="C278" i="5"/>
  <c r="G278" i="5" s="1"/>
  <c r="U278" i="5"/>
  <c r="V278" i="5" s="1"/>
  <c r="N298" i="2" l="1" a="1"/>
  <c r="N298" i="2" s="1"/>
  <c r="F298" i="2"/>
  <c r="P278" i="5"/>
  <c r="Q278" i="5" s="1"/>
  <c r="D279" i="5"/>
  <c r="T298" i="2" l="1"/>
  <c r="O298" i="2"/>
  <c r="K279" i="5"/>
  <c r="M279" i="5" a="1"/>
  <c r="M279" i="5" s="1"/>
  <c r="R278" i="5" a="1"/>
  <c r="R278" i="5" s="1"/>
  <c r="H278" i="5"/>
  <c r="C298" i="2" l="1"/>
  <c r="G298" i="2" s="1"/>
  <c r="U298" i="2"/>
  <c r="V298" i="2" s="1"/>
  <c r="E279" i="5"/>
  <c r="L279" i="5" s="1"/>
  <c r="N279" i="5" a="1"/>
  <c r="N279" i="5" s="1"/>
  <c r="F279" i="5"/>
  <c r="P298" i="2" l="1"/>
  <c r="Q298" i="2" s="1"/>
  <c r="D299" i="2"/>
  <c r="O279" i="5"/>
  <c r="T279" i="5"/>
  <c r="R298" i="2" l="1" a="1"/>
  <c r="R298" i="2" s="1"/>
  <c r="H298" i="2"/>
  <c r="K299" i="2"/>
  <c r="M299" i="2" a="1"/>
  <c r="M299" i="2" s="1"/>
  <c r="C279" i="5"/>
  <c r="G279" i="5" s="1"/>
  <c r="D280" i="5" s="1"/>
  <c r="U279" i="5"/>
  <c r="V279" i="5" s="1"/>
  <c r="E299" i="2" l="1"/>
  <c r="N299" i="2" s="1" a="1"/>
  <c r="N299" i="2" s="1"/>
  <c r="T299" i="2" s="1"/>
  <c r="P279" i="5"/>
  <c r="Q279" i="5" s="1"/>
  <c r="H279" i="5" s="1"/>
  <c r="R279" i="5" a="1"/>
  <c r="R279" i="5" s="1"/>
  <c r="K280" i="5"/>
  <c r="M280" i="5" a="1"/>
  <c r="M280" i="5" s="1"/>
  <c r="S280" i="5" s="1"/>
  <c r="L299" i="2" l="1"/>
  <c r="F299" i="2"/>
  <c r="C299" i="2"/>
  <c r="G299" i="2" s="1"/>
  <c r="U299" i="2"/>
  <c r="V299" i="2" s="1"/>
  <c r="O299" i="2"/>
  <c r="E280" i="5"/>
  <c r="L280" i="5" s="1"/>
  <c r="P299" i="2" l="1"/>
  <c r="Q299" i="2" s="1"/>
  <c r="D300" i="2"/>
  <c r="F280" i="5"/>
  <c r="N280" i="5" a="1"/>
  <c r="N280" i="5" s="1"/>
  <c r="M300" i="2" l="1" a="1"/>
  <c r="M300" i="2" s="1"/>
  <c r="K300" i="2"/>
  <c r="H299" i="2"/>
  <c r="R299" i="2" a="1"/>
  <c r="R299" i="2" s="1"/>
  <c r="O280" i="5"/>
  <c r="T280" i="5"/>
  <c r="E300" i="2" l="1"/>
  <c r="L300" i="2" s="1"/>
  <c r="C280" i="5"/>
  <c r="G280" i="5" s="1"/>
  <c r="U280" i="5"/>
  <c r="V280" i="5" s="1"/>
  <c r="N300" i="2" l="1" a="1"/>
  <c r="N300" i="2" s="1"/>
  <c r="F300" i="2"/>
  <c r="P280" i="5"/>
  <c r="Q280" i="5" s="1"/>
  <c r="D281" i="5"/>
  <c r="T300" i="2" l="1"/>
  <c r="O300" i="2"/>
  <c r="M281" i="5" a="1"/>
  <c r="M281" i="5" s="1"/>
  <c r="K281" i="5"/>
  <c r="H280" i="5"/>
  <c r="R280" i="5" a="1"/>
  <c r="R280" i="5" s="1"/>
  <c r="C300" i="2" l="1"/>
  <c r="G300" i="2" s="1"/>
  <c r="U300" i="2"/>
  <c r="V300" i="2" s="1"/>
  <c r="E281" i="5"/>
  <c r="L281" i="5" s="1"/>
  <c r="P300" i="2" l="1"/>
  <c r="Q300" i="2" s="1"/>
  <c r="D301" i="2"/>
  <c r="N281" i="5" a="1"/>
  <c r="N281" i="5" s="1"/>
  <c r="F281" i="5"/>
  <c r="K301" i="2" l="1"/>
  <c r="M301" i="2" a="1"/>
  <c r="M301" i="2" s="1"/>
  <c r="R300" i="2" a="1"/>
  <c r="R300" i="2" s="1"/>
  <c r="H300" i="2"/>
  <c r="T281" i="5"/>
  <c r="O281" i="5"/>
  <c r="E301" i="2" l="1"/>
  <c r="L301" i="2" s="1"/>
  <c r="C281" i="5"/>
  <c r="G281" i="5" s="1"/>
  <c r="U281" i="5"/>
  <c r="V281" i="5" s="1"/>
  <c r="N301" i="2" l="1" a="1"/>
  <c r="N301" i="2" s="1"/>
  <c r="F301" i="2"/>
  <c r="P281" i="5"/>
  <c r="Q281" i="5" s="1"/>
  <c r="D282" i="5"/>
  <c r="T301" i="2" l="1"/>
  <c r="O301" i="2"/>
  <c r="K282" i="5"/>
  <c r="M282" i="5" a="1"/>
  <c r="M282" i="5" s="1"/>
  <c r="H281" i="5"/>
  <c r="R281" i="5" a="1"/>
  <c r="R281" i="5" s="1"/>
  <c r="U301" i="2" l="1"/>
  <c r="V301" i="2" s="1"/>
  <c r="C301" i="2"/>
  <c r="G301" i="2" s="1"/>
  <c r="E282" i="5"/>
  <c r="L282" i="5" s="1"/>
  <c r="P301" i="2" l="1"/>
  <c r="Q301" i="2" s="1"/>
  <c r="D302" i="2"/>
  <c r="N282" i="5" a="1"/>
  <c r="N282" i="5" s="1"/>
  <c r="F282" i="5"/>
  <c r="K302" i="2" l="1"/>
  <c r="M302" i="2" a="1"/>
  <c r="M302" i="2" s="1"/>
  <c r="R301" i="2" a="1"/>
  <c r="R301" i="2" s="1"/>
  <c r="H301" i="2"/>
  <c r="O282" i="5"/>
  <c r="T282" i="5"/>
  <c r="E302" i="2" l="1"/>
  <c r="L302" i="2" s="1"/>
  <c r="C282" i="5"/>
  <c r="G282" i="5" s="1"/>
  <c r="U282" i="5"/>
  <c r="V282" i="5" s="1"/>
  <c r="N302" i="2" l="1" a="1"/>
  <c r="N302" i="2" s="1"/>
  <c r="F302" i="2"/>
  <c r="P282" i="5"/>
  <c r="Q282" i="5" s="1"/>
  <c r="D283" i="5"/>
  <c r="T302" i="2" l="1"/>
  <c r="O302" i="2"/>
  <c r="K283" i="5"/>
  <c r="M283" i="5" a="1"/>
  <c r="M283" i="5" s="1"/>
  <c r="H282" i="5"/>
  <c r="R282" i="5" a="1"/>
  <c r="R282" i="5" s="1"/>
  <c r="C302" i="2" l="1"/>
  <c r="G302" i="2" s="1"/>
  <c r="U302" i="2"/>
  <c r="V302" i="2" s="1"/>
  <c r="E283" i="5"/>
  <c r="L283" i="5" s="1"/>
  <c r="P302" i="2" l="1"/>
  <c r="Q302" i="2" s="1"/>
  <c r="D303" i="2"/>
  <c r="N283" i="5" a="1"/>
  <c r="N283" i="5" s="1"/>
  <c r="F283" i="5"/>
  <c r="K303" i="2" l="1"/>
  <c r="M303" i="2" a="1"/>
  <c r="M303" i="2" s="1"/>
  <c r="R302" i="2" a="1"/>
  <c r="R302" i="2" s="1"/>
  <c r="H302" i="2"/>
  <c r="O283" i="5"/>
  <c r="T283" i="5"/>
  <c r="E303" i="2" l="1"/>
  <c r="L303" i="2" s="1"/>
  <c r="C283" i="5"/>
  <c r="G283" i="5" s="1"/>
  <c r="U283" i="5"/>
  <c r="V283" i="5" s="1"/>
  <c r="N303" i="2" l="1" a="1"/>
  <c r="N303" i="2" s="1"/>
  <c r="F303" i="2"/>
  <c r="P283" i="5"/>
  <c r="Q283" i="5" s="1"/>
  <c r="D284" i="5"/>
  <c r="T303" i="2" l="1"/>
  <c r="O303" i="2"/>
  <c r="R283" i="5" a="1"/>
  <c r="R283" i="5" s="1"/>
  <c r="H283" i="5"/>
  <c r="K284" i="5"/>
  <c r="M284" i="5" a="1"/>
  <c r="M284" i="5" s="1"/>
  <c r="U303" i="2" l="1"/>
  <c r="V303" i="2" s="1"/>
  <c r="C303" i="2"/>
  <c r="G303" i="2" s="1"/>
  <c r="E284" i="5"/>
  <c r="L284" i="5" s="1"/>
  <c r="P303" i="2" l="1"/>
  <c r="Q303" i="2" s="1"/>
  <c r="D304" i="2"/>
  <c r="N284" i="5" a="1"/>
  <c r="N284" i="5" s="1"/>
  <c r="F284" i="5"/>
  <c r="S331" i="2"/>
  <c r="K304" i="2" l="1"/>
  <c r="M304" i="2" a="1"/>
  <c r="M304" i="2" s="1"/>
  <c r="R303" i="2" a="1"/>
  <c r="R303" i="2" s="1"/>
  <c r="H303" i="2"/>
  <c r="T284" i="5"/>
  <c r="O284" i="5"/>
  <c r="E304" i="2" l="1"/>
  <c r="L304" i="2" s="1"/>
  <c r="C284" i="5"/>
  <c r="G284" i="5" s="1"/>
  <c r="U284" i="5"/>
  <c r="V284" i="5" s="1"/>
  <c r="N304" i="2" l="1" a="1"/>
  <c r="N304" i="2" s="1"/>
  <c r="F304" i="2"/>
  <c r="P284" i="5"/>
  <c r="Q284" i="5" s="1"/>
  <c r="D285" i="5"/>
  <c r="O304" i="2" l="1"/>
  <c r="T304" i="2"/>
  <c r="R284" i="5" a="1"/>
  <c r="R284" i="5" s="1"/>
  <c r="H284" i="5"/>
  <c r="M285" i="5" a="1"/>
  <c r="M285" i="5" s="1"/>
  <c r="K285" i="5"/>
  <c r="C304" i="2" l="1"/>
  <c r="G304" i="2" s="1"/>
  <c r="U304" i="2"/>
  <c r="V304" i="2" s="1"/>
  <c r="E285" i="5"/>
  <c r="L285" i="5" s="1"/>
  <c r="P304" i="2" l="1"/>
  <c r="Q304" i="2" s="1"/>
  <c r="D305" i="2"/>
  <c r="K305" i="2" s="1"/>
  <c r="N285" i="5" a="1"/>
  <c r="N285" i="5" s="1"/>
  <c r="F285" i="5"/>
  <c r="S332" i="2"/>
  <c r="M305" i="2" l="1" a="1"/>
  <c r="M305" i="2" s="1"/>
  <c r="R304" i="2" a="1"/>
  <c r="R304" i="2" s="1"/>
  <c r="H304" i="2"/>
  <c r="O285" i="5"/>
  <c r="T285" i="5"/>
  <c r="E305" i="2" l="1"/>
  <c r="N305" i="2" s="1" a="1"/>
  <c r="N305" i="2" s="1"/>
  <c r="T305" i="2" s="1"/>
  <c r="C305" i="2" s="1"/>
  <c r="G305" i="2" s="1"/>
  <c r="S305" i="2"/>
  <c r="C285" i="5"/>
  <c r="G285" i="5" s="1"/>
  <c r="U285" i="5"/>
  <c r="V285" i="5" s="1"/>
  <c r="F305" i="2" l="1"/>
  <c r="O305" i="2"/>
  <c r="U305" i="2"/>
  <c r="V305" i="2" s="1"/>
  <c r="P305" i="2"/>
  <c r="Q305" i="2" s="1"/>
  <c r="D306" i="2"/>
  <c r="P285" i="5"/>
  <c r="Q285" i="5" s="1"/>
  <c r="D286" i="5"/>
  <c r="M306" i="2" l="1" a="1"/>
  <c r="M306" i="2" s="1"/>
  <c r="K306" i="2"/>
  <c r="R305" i="2" a="1"/>
  <c r="R305" i="2" s="1"/>
  <c r="H305" i="2"/>
  <c r="M286" i="5" a="1"/>
  <c r="M286" i="5" s="1"/>
  <c r="K286" i="5"/>
  <c r="H285" i="5"/>
  <c r="R285" i="5" a="1"/>
  <c r="R285" i="5" s="1"/>
  <c r="E306" i="2" l="1"/>
  <c r="L306" i="2" s="1"/>
  <c r="E286" i="5"/>
  <c r="L286" i="5" s="1"/>
  <c r="N306" i="2" l="1" a="1"/>
  <c r="N306" i="2" s="1"/>
  <c r="F306" i="2"/>
  <c r="N286" i="5" a="1"/>
  <c r="N286" i="5" s="1"/>
  <c r="F286" i="5"/>
  <c r="T306" i="2" l="1"/>
  <c r="O306" i="2"/>
  <c r="O286" i="5"/>
  <c r="T286" i="5"/>
  <c r="C306" i="2" l="1"/>
  <c r="G306" i="2" s="1"/>
  <c r="U306" i="2"/>
  <c r="V306" i="2" s="1"/>
  <c r="U286" i="5"/>
  <c r="V286" i="5" s="1"/>
  <c r="C286" i="5"/>
  <c r="G286" i="5" s="1"/>
  <c r="D287" i="5" s="1"/>
  <c r="P286" i="5"/>
  <c r="Q286" i="5" s="1"/>
  <c r="P306" i="2" l="1"/>
  <c r="Q306" i="2" s="1"/>
  <c r="D307" i="2"/>
  <c r="H286" i="5"/>
  <c r="R286" i="5" a="1"/>
  <c r="R286" i="5" s="1"/>
  <c r="K287" i="5"/>
  <c r="M287" i="5" a="1"/>
  <c r="M287" i="5" s="1"/>
  <c r="M307" i="2" l="1" a="1"/>
  <c r="M307" i="2" s="1"/>
  <c r="K307" i="2"/>
  <c r="H306" i="2"/>
  <c r="R306" i="2" a="1"/>
  <c r="R306" i="2" s="1"/>
  <c r="S287" i="5"/>
  <c r="E287" i="5"/>
  <c r="E307" i="2" l="1"/>
  <c r="L307" i="2" s="1"/>
  <c r="L287" i="5"/>
  <c r="N287" i="5" a="1"/>
  <c r="N287" i="5" s="1"/>
  <c r="F287" i="5"/>
  <c r="N307" i="2" l="1" a="1"/>
  <c r="N307" i="2" s="1"/>
  <c r="F307" i="2"/>
  <c r="T287" i="5"/>
  <c r="O287" i="5"/>
  <c r="T307" i="2" l="1"/>
  <c r="O307" i="2"/>
  <c r="C287" i="5"/>
  <c r="G287" i="5" s="1"/>
  <c r="U287" i="5"/>
  <c r="V287" i="5" s="1"/>
  <c r="U307" i="2" l="1"/>
  <c r="V307" i="2" s="1"/>
  <c r="C307" i="2"/>
  <c r="G307" i="2" s="1"/>
  <c r="P287" i="5"/>
  <c r="Q287" i="5" s="1"/>
  <c r="D288" i="5"/>
  <c r="P307" i="2" l="1"/>
  <c r="Q307" i="2" s="1"/>
  <c r="D308" i="2"/>
  <c r="K288" i="5"/>
  <c r="M288" i="5" a="1"/>
  <c r="M288" i="5" s="1"/>
  <c r="H287" i="5"/>
  <c r="R287" i="5" a="1"/>
  <c r="R287" i="5" s="1"/>
  <c r="M308" i="2" l="1" a="1"/>
  <c r="M308" i="2" s="1"/>
  <c r="K308" i="2"/>
  <c r="H307" i="2"/>
  <c r="R307" i="2" a="1"/>
  <c r="R307" i="2" s="1"/>
  <c r="E288" i="5"/>
  <c r="L288" i="5" s="1"/>
  <c r="E308" i="2" l="1"/>
  <c r="L308" i="2" s="1"/>
  <c r="N288" i="5" a="1"/>
  <c r="N288" i="5" s="1"/>
  <c r="F288" i="5"/>
  <c r="N308" i="2" l="1" a="1"/>
  <c r="N308" i="2" s="1"/>
  <c r="F308" i="2"/>
  <c r="O288" i="5"/>
  <c r="T288" i="5"/>
  <c r="T308" i="2" l="1"/>
  <c r="O308" i="2"/>
  <c r="C288" i="5"/>
  <c r="G288" i="5" s="1"/>
  <c r="U288" i="5"/>
  <c r="V288" i="5" s="1"/>
  <c r="C308" i="2" l="1"/>
  <c r="G308" i="2" s="1"/>
  <c r="U308" i="2"/>
  <c r="V308" i="2" s="1"/>
  <c r="P288" i="5"/>
  <c r="Q288" i="5" s="1"/>
  <c r="D289" i="5"/>
  <c r="P308" i="2" l="1"/>
  <c r="Q308" i="2" s="1"/>
  <c r="D309" i="2"/>
  <c r="M289" i="5" a="1"/>
  <c r="M289" i="5" s="1"/>
  <c r="K289" i="5"/>
  <c r="H288" i="5"/>
  <c r="R288" i="5" a="1"/>
  <c r="R288" i="5" s="1"/>
  <c r="M309" i="2" l="1" a="1"/>
  <c r="M309" i="2" s="1"/>
  <c r="K309" i="2"/>
  <c r="H308" i="2"/>
  <c r="R308" i="2" a="1"/>
  <c r="R308" i="2" s="1"/>
  <c r="E289" i="5"/>
  <c r="L289" i="5" s="1"/>
  <c r="E309" i="2" l="1"/>
  <c r="L309" i="2" s="1"/>
  <c r="N289" i="5" a="1"/>
  <c r="N289" i="5" s="1"/>
  <c r="F289" i="5"/>
  <c r="N309" i="2" l="1" a="1"/>
  <c r="N309" i="2" s="1"/>
  <c r="F309" i="2"/>
  <c r="T289" i="5"/>
  <c r="O289" i="5"/>
  <c r="T309" i="2" l="1"/>
  <c r="O309" i="2"/>
  <c r="C289" i="5"/>
  <c r="G289" i="5" s="1"/>
  <c r="U289" i="5"/>
  <c r="V289" i="5" s="1"/>
  <c r="C309" i="2" l="1"/>
  <c r="G309" i="2" s="1"/>
  <c r="U309" i="2"/>
  <c r="V309" i="2" s="1"/>
  <c r="P289" i="5"/>
  <c r="Q289" i="5" s="1"/>
  <c r="D290" i="5"/>
  <c r="P309" i="2" l="1"/>
  <c r="Q309" i="2" s="1"/>
  <c r="D310" i="2"/>
  <c r="K290" i="5"/>
  <c r="M290" i="5" a="1"/>
  <c r="M290" i="5" s="1"/>
  <c r="H289" i="5"/>
  <c r="R289" i="5" a="1"/>
  <c r="R289" i="5" s="1"/>
  <c r="K310" i="2" l="1"/>
  <c r="M310" i="2" a="1"/>
  <c r="M310" i="2" s="1"/>
  <c r="H309" i="2"/>
  <c r="R309" i="2" a="1"/>
  <c r="R309" i="2" s="1"/>
  <c r="E290" i="5"/>
  <c r="L290" i="5" s="1"/>
  <c r="E310" i="2" l="1"/>
  <c r="L310" i="2" s="1"/>
  <c r="N290" i="5" a="1"/>
  <c r="N290" i="5" s="1"/>
  <c r="F290" i="5"/>
  <c r="N310" i="2" l="1" a="1"/>
  <c r="N310" i="2" s="1"/>
  <c r="F310" i="2"/>
  <c r="T290" i="5"/>
  <c r="O290" i="5"/>
  <c r="S338" i="2"/>
  <c r="T310" i="2" l="1"/>
  <c r="O310" i="2"/>
  <c r="C290" i="5"/>
  <c r="G290" i="5" s="1"/>
  <c r="U290" i="5"/>
  <c r="V290" i="5" s="1"/>
  <c r="C310" i="2" l="1"/>
  <c r="G310" i="2" s="1"/>
  <c r="U310" i="2"/>
  <c r="V310" i="2" s="1"/>
  <c r="P290" i="5"/>
  <c r="Q290" i="5" s="1"/>
  <c r="D291" i="5"/>
  <c r="P310" i="2" l="1"/>
  <c r="Q310" i="2" s="1"/>
  <c r="D311" i="2"/>
  <c r="K291" i="5"/>
  <c r="M291" i="5" a="1"/>
  <c r="M291" i="5" s="1"/>
  <c r="H290" i="5"/>
  <c r="R290" i="5" a="1"/>
  <c r="R290" i="5" s="1"/>
  <c r="K311" i="2" l="1"/>
  <c r="M311" i="2" a="1"/>
  <c r="M311" i="2" s="1"/>
  <c r="R310" i="2" a="1"/>
  <c r="R310" i="2" s="1"/>
  <c r="H310" i="2"/>
  <c r="E291" i="5"/>
  <c r="L291" i="5" s="1"/>
  <c r="E311" i="2" l="1"/>
  <c r="L311" i="2" s="1"/>
  <c r="N291" i="5" a="1"/>
  <c r="N291" i="5" s="1"/>
  <c r="F291" i="5"/>
  <c r="N311" i="2" l="1" a="1"/>
  <c r="N311" i="2" s="1"/>
  <c r="F311" i="2"/>
  <c r="T291" i="5"/>
  <c r="O291" i="5"/>
  <c r="T311" i="2" l="1"/>
  <c r="O311" i="2"/>
  <c r="C291" i="5"/>
  <c r="G291" i="5" s="1"/>
  <c r="U291" i="5"/>
  <c r="V291" i="5" s="1"/>
  <c r="C311" i="2" l="1"/>
  <c r="G311" i="2" s="1"/>
  <c r="U311" i="2"/>
  <c r="V311" i="2" s="1"/>
  <c r="P291" i="5"/>
  <c r="Q291" i="5" s="1"/>
  <c r="D292" i="5"/>
  <c r="P311" i="2" l="1"/>
  <c r="Q311" i="2" s="1"/>
  <c r="D312" i="2"/>
  <c r="K312" i="2" s="1"/>
  <c r="K292" i="5"/>
  <c r="M292" i="5" a="1"/>
  <c r="M292" i="5" s="1"/>
  <c r="R291" i="5" a="1"/>
  <c r="R291" i="5" s="1"/>
  <c r="H291" i="5"/>
  <c r="M312" i="2" l="1" a="1"/>
  <c r="M312" i="2" s="1"/>
  <c r="R311" i="2" a="1"/>
  <c r="R311" i="2" s="1"/>
  <c r="H311" i="2"/>
  <c r="E292" i="5"/>
  <c r="L292" i="5" s="1"/>
  <c r="E312" i="2" l="1"/>
  <c r="N312" i="2" s="1" a="1"/>
  <c r="N312" i="2" s="1"/>
  <c r="S312" i="2"/>
  <c r="N292" i="5" a="1"/>
  <c r="N292" i="5" s="1"/>
  <c r="F292" i="5"/>
  <c r="F312" i="2" l="1"/>
  <c r="T312" i="2"/>
  <c r="C312" i="2" s="1"/>
  <c r="G312" i="2" s="1"/>
  <c r="D313" i="2" s="1"/>
  <c r="K313" i="2" s="1"/>
  <c r="O312" i="2"/>
  <c r="O292" i="5"/>
  <c r="T292" i="5"/>
  <c r="M313" i="2" l="1" a="1"/>
  <c r="M313" i="2" s="1"/>
  <c r="U312" i="2"/>
  <c r="V312" i="2" s="1"/>
  <c r="P312" i="2"/>
  <c r="Q312" i="2" s="1"/>
  <c r="H312" i="2" s="1"/>
  <c r="R312" i="2" a="1"/>
  <c r="R312" i="2" s="1"/>
  <c r="C292" i="5"/>
  <c r="G292" i="5" s="1"/>
  <c r="U292" i="5"/>
  <c r="V292" i="5" s="1"/>
  <c r="E313" i="2" l="1"/>
  <c r="L313" i="2"/>
  <c r="N313" i="2" a="1"/>
  <c r="N313" i="2" s="1"/>
  <c r="T313" i="2" s="1"/>
  <c r="C313" i="2" s="1"/>
  <c r="G313" i="2" s="1"/>
  <c r="F313" i="2"/>
  <c r="P292" i="5"/>
  <c r="Q292" i="5" s="1"/>
  <c r="D293" i="5"/>
  <c r="U313" i="2" l="1"/>
  <c r="V313" i="2" s="1"/>
  <c r="O313" i="2"/>
  <c r="P313" i="2" s="1"/>
  <c r="Q313" i="2" s="1"/>
  <c r="D314" i="2"/>
  <c r="K293" i="5"/>
  <c r="M293" i="5" a="1"/>
  <c r="M293" i="5" s="1"/>
  <c r="H292" i="5"/>
  <c r="R292" i="5" a="1"/>
  <c r="R292" i="5" s="1"/>
  <c r="M314" i="2" l="1" a="1"/>
  <c r="M314" i="2" s="1"/>
  <c r="K314" i="2"/>
  <c r="R313" i="2" a="1"/>
  <c r="R313" i="2" s="1"/>
  <c r="H313" i="2"/>
  <c r="E293" i="5"/>
  <c r="L293" i="5" s="1"/>
  <c r="E314" i="2" l="1"/>
  <c r="L314" i="2" s="1"/>
  <c r="N293" i="5" a="1"/>
  <c r="N293" i="5" s="1"/>
  <c r="F293" i="5"/>
  <c r="N314" i="2" l="1" a="1"/>
  <c r="N314" i="2" s="1"/>
  <c r="F314" i="2"/>
  <c r="T293" i="5"/>
  <c r="O293" i="5"/>
  <c r="T314" i="2" l="1"/>
  <c r="O314" i="2"/>
  <c r="C293" i="5"/>
  <c r="G293" i="5" s="1"/>
  <c r="D294" i="5" s="1"/>
  <c r="U293" i="5"/>
  <c r="V293" i="5" s="1"/>
  <c r="C314" i="2" l="1"/>
  <c r="G314" i="2" s="1"/>
  <c r="U314" i="2"/>
  <c r="V314" i="2" s="1"/>
  <c r="K294" i="5"/>
  <c r="M294" i="5" a="1"/>
  <c r="M294" i="5" s="1"/>
  <c r="S294" i="5" s="1"/>
  <c r="P293" i="5"/>
  <c r="Q293" i="5" s="1"/>
  <c r="P314" i="2" l="1"/>
  <c r="Q314" i="2" s="1"/>
  <c r="D315" i="2"/>
  <c r="R293" i="5" a="1"/>
  <c r="R293" i="5" s="1"/>
  <c r="H293" i="5"/>
  <c r="K315" i="2" l="1"/>
  <c r="M315" i="2" a="1"/>
  <c r="M315" i="2" s="1"/>
  <c r="H314" i="2"/>
  <c r="R314" i="2" a="1"/>
  <c r="R314" i="2" s="1"/>
  <c r="E294" i="5"/>
  <c r="L294" i="5" s="1"/>
  <c r="E315" i="2" l="1"/>
  <c r="L315" i="2" s="1"/>
  <c r="N294" i="5" a="1"/>
  <c r="N294" i="5" s="1"/>
  <c r="F294" i="5"/>
  <c r="N315" i="2" l="1" a="1"/>
  <c r="N315" i="2" s="1"/>
  <c r="F315" i="2"/>
  <c r="O294" i="5"/>
  <c r="T294" i="5"/>
  <c r="T315" i="2" l="1"/>
  <c r="O315" i="2"/>
  <c r="C294" i="5"/>
  <c r="G294" i="5" s="1"/>
  <c r="U294" i="5"/>
  <c r="V294" i="5" s="1"/>
  <c r="C315" i="2" l="1"/>
  <c r="G315" i="2" s="1"/>
  <c r="U315" i="2"/>
  <c r="V315" i="2" s="1"/>
  <c r="P294" i="5"/>
  <c r="Q294" i="5" s="1"/>
  <c r="D295" i="5"/>
  <c r="P315" i="2" l="1"/>
  <c r="Q315" i="2" s="1"/>
  <c r="D316" i="2"/>
  <c r="M295" i="5" a="1"/>
  <c r="M295" i="5" s="1"/>
  <c r="K295" i="5"/>
  <c r="H294" i="5"/>
  <c r="R294" i="5" a="1"/>
  <c r="R294" i="5" s="1"/>
  <c r="K316" i="2" l="1"/>
  <c r="M316" i="2" a="1"/>
  <c r="M316" i="2" s="1"/>
  <c r="R315" i="2" a="1"/>
  <c r="R315" i="2" s="1"/>
  <c r="H315" i="2"/>
  <c r="E295" i="5"/>
  <c r="L295" i="5" s="1"/>
  <c r="N295" i="5" a="1"/>
  <c r="N295" i="5" s="1"/>
  <c r="F295" i="5"/>
  <c r="E316" i="2" l="1"/>
  <c r="L316" i="2" s="1"/>
  <c r="N316" i="2" a="1"/>
  <c r="N316" i="2" s="1"/>
  <c r="T316" i="2" s="1"/>
  <c r="F316" i="2"/>
  <c r="O295" i="5"/>
  <c r="T295" i="5"/>
  <c r="U316" i="2" l="1"/>
  <c r="V316" i="2" s="1"/>
  <c r="C316" i="2"/>
  <c r="G316" i="2" s="1"/>
  <c r="O316" i="2"/>
  <c r="C295" i="5"/>
  <c r="G295" i="5" s="1"/>
  <c r="U295" i="5"/>
  <c r="V295" i="5" s="1"/>
  <c r="P316" i="2" l="1"/>
  <c r="Q316" i="2" s="1"/>
  <c r="D317" i="2"/>
  <c r="P295" i="5"/>
  <c r="Q295" i="5" s="1"/>
  <c r="D296" i="5"/>
  <c r="M317" i="2" l="1" a="1"/>
  <c r="M317" i="2" s="1"/>
  <c r="K317" i="2"/>
  <c r="H316" i="2"/>
  <c r="R316" i="2" a="1"/>
  <c r="R316" i="2" s="1"/>
  <c r="H295" i="5"/>
  <c r="R295" i="5" a="1"/>
  <c r="R295" i="5" s="1"/>
  <c r="K296" i="5"/>
  <c r="M296" i="5" a="1"/>
  <c r="M296" i="5" s="1"/>
  <c r="E317" i="2" l="1"/>
  <c r="L317" i="2" s="1"/>
  <c r="E296" i="5"/>
  <c r="L296" i="5" s="1"/>
  <c r="N317" i="2" l="1" a="1"/>
  <c r="N317" i="2" s="1"/>
  <c r="F317" i="2"/>
  <c r="N296" i="5" a="1"/>
  <c r="N296" i="5" s="1"/>
  <c r="F296" i="5"/>
  <c r="T317" i="2" l="1"/>
  <c r="O317" i="2"/>
  <c r="T296" i="5"/>
  <c r="O296" i="5"/>
  <c r="U317" i="2" l="1"/>
  <c r="V317" i="2" s="1"/>
  <c r="C317" i="2"/>
  <c r="G317" i="2" s="1"/>
  <c r="C296" i="5"/>
  <c r="G296" i="5" s="1"/>
  <c r="D297" i="5" s="1"/>
  <c r="U296" i="5"/>
  <c r="V296" i="5" s="1"/>
  <c r="P296" i="5"/>
  <c r="Q296" i="5" s="1"/>
  <c r="S345" i="2"/>
  <c r="P317" i="2" l="1"/>
  <c r="Q317" i="2" s="1"/>
  <c r="D318" i="2"/>
  <c r="R296" i="5" a="1"/>
  <c r="R296" i="5" s="1"/>
  <c r="H296" i="5"/>
  <c r="K297" i="5"/>
  <c r="M297" i="5" a="1"/>
  <c r="M297" i="5" s="1"/>
  <c r="K318" i="2" l="1"/>
  <c r="M318" i="2" a="1"/>
  <c r="M318" i="2" s="1"/>
  <c r="R317" i="2" a="1"/>
  <c r="R317" i="2" s="1"/>
  <c r="H317" i="2"/>
  <c r="E297" i="5"/>
  <c r="E318" i="2" l="1"/>
  <c r="L318" i="2" s="1"/>
  <c r="N318" i="2" a="1"/>
  <c r="N318" i="2" s="1"/>
  <c r="F318" i="2"/>
  <c r="L297" i="5"/>
  <c r="F297" i="5"/>
  <c r="N297" i="5" a="1"/>
  <c r="N297" i="5" s="1"/>
  <c r="O297" i="5" s="1"/>
  <c r="O318" i="2" l="1"/>
  <c r="T318" i="2"/>
  <c r="T297" i="5"/>
  <c r="C297" i="5" s="1"/>
  <c r="G297" i="5" s="1"/>
  <c r="U297" i="5" l="1"/>
  <c r="V297" i="5" s="1"/>
  <c r="U318" i="2"/>
  <c r="V318" i="2" s="1"/>
  <c r="C318" i="2"/>
  <c r="G318" i="2" s="1"/>
  <c r="P297" i="5"/>
  <c r="Q297" i="5" s="1"/>
  <c r="D298" i="5"/>
  <c r="S346" i="2"/>
  <c r="P318" i="2" l="1"/>
  <c r="Q318" i="2" s="1"/>
  <c r="D319" i="2"/>
  <c r="K319" i="2" s="1"/>
  <c r="M298" i="5" a="1"/>
  <c r="M298" i="5" s="1"/>
  <c r="K298" i="5"/>
  <c r="R297" i="5" a="1"/>
  <c r="R297" i="5" s="1"/>
  <c r="H297" i="5"/>
  <c r="M319" i="2" l="1" a="1"/>
  <c r="M319" i="2" s="1"/>
  <c r="H318" i="2"/>
  <c r="R318" i="2" a="1"/>
  <c r="R318" i="2" s="1"/>
  <c r="E298" i="5"/>
  <c r="L298" i="5" s="1"/>
  <c r="E319" i="2" l="1"/>
  <c r="S319" i="2"/>
  <c r="N298" i="5" a="1"/>
  <c r="N298" i="5" s="1"/>
  <c r="F298" i="5"/>
  <c r="N319" i="2" l="1" a="1"/>
  <c r="N319" i="2" s="1"/>
  <c r="F319" i="2"/>
  <c r="T298" i="5"/>
  <c r="O298" i="5"/>
  <c r="T319" i="2" l="1"/>
  <c r="O319" i="2"/>
  <c r="C298" i="5"/>
  <c r="G298" i="5" s="1"/>
  <c r="U298" i="5"/>
  <c r="V298" i="5" s="1"/>
  <c r="C319" i="2" l="1"/>
  <c r="G319" i="2" s="1"/>
  <c r="U319" i="2"/>
  <c r="V319" i="2" s="1"/>
  <c r="P298" i="5"/>
  <c r="Q298" i="5" s="1"/>
  <c r="D299" i="5"/>
  <c r="P319" i="2" l="1"/>
  <c r="Q319" i="2" s="1"/>
  <c r="D320" i="2"/>
  <c r="M299" i="5" a="1"/>
  <c r="M299" i="5" s="1"/>
  <c r="K299" i="5"/>
  <c r="H298" i="5"/>
  <c r="R298" i="5" a="1"/>
  <c r="R298" i="5" s="1"/>
  <c r="K320" i="2" l="1"/>
  <c r="M320" i="2" a="1"/>
  <c r="M320" i="2" s="1"/>
  <c r="R319" i="2" a="1"/>
  <c r="R319" i="2" s="1"/>
  <c r="H319" i="2"/>
  <c r="E299" i="5"/>
  <c r="L299" i="5" s="1"/>
  <c r="E320" i="2" l="1"/>
  <c r="L320" i="2" s="1"/>
  <c r="N320" i="2" a="1"/>
  <c r="N320" i="2" s="1"/>
  <c r="T320" i="2" s="1"/>
  <c r="F320" i="2"/>
  <c r="N299" i="5" a="1"/>
  <c r="N299" i="5" s="1"/>
  <c r="F299" i="5"/>
  <c r="O320" i="2" l="1"/>
  <c r="C320" i="2"/>
  <c r="G320" i="2" s="1"/>
  <c r="U320" i="2"/>
  <c r="V320" i="2" s="1"/>
  <c r="T299" i="5"/>
  <c r="O299" i="5"/>
  <c r="P320" i="2" l="1"/>
  <c r="Q320" i="2" s="1"/>
  <c r="D321" i="2"/>
  <c r="C299" i="5"/>
  <c r="G299" i="5" s="1"/>
  <c r="U299" i="5"/>
  <c r="V299" i="5" s="1"/>
  <c r="M321" i="2" l="1" a="1"/>
  <c r="M321" i="2" s="1"/>
  <c r="K321" i="2"/>
  <c r="R320" i="2" a="1"/>
  <c r="R320" i="2" s="1"/>
  <c r="H320" i="2"/>
  <c r="P299" i="5"/>
  <c r="Q299" i="5" s="1"/>
  <c r="D300" i="5"/>
  <c r="E321" i="2" l="1"/>
  <c r="L321" i="2" s="1"/>
  <c r="K300" i="5"/>
  <c r="M300" i="5" a="1"/>
  <c r="M300" i="5" s="1"/>
  <c r="H299" i="5"/>
  <c r="R299" i="5" a="1"/>
  <c r="R299" i="5" s="1"/>
  <c r="N321" i="2" l="1" a="1"/>
  <c r="N321" i="2" s="1"/>
  <c r="F321" i="2"/>
  <c r="E300" i="5"/>
  <c r="L300" i="5" s="1"/>
  <c r="T321" i="2" l="1"/>
  <c r="O321" i="2"/>
  <c r="N300" i="5" a="1"/>
  <c r="N300" i="5" s="1"/>
  <c r="F300" i="5"/>
  <c r="C321" i="2" l="1"/>
  <c r="G321" i="2" s="1"/>
  <c r="U321" i="2"/>
  <c r="V321" i="2" s="1"/>
  <c r="O300" i="5"/>
  <c r="T300" i="5"/>
  <c r="P321" i="2" l="1"/>
  <c r="Q321" i="2" s="1"/>
  <c r="D322" i="2"/>
  <c r="C300" i="5"/>
  <c r="G300" i="5" s="1"/>
  <c r="D301" i="5" s="1"/>
  <c r="U300" i="5"/>
  <c r="V300" i="5" s="1"/>
  <c r="K322" i="2" l="1"/>
  <c r="M322" i="2" a="1"/>
  <c r="M322" i="2" s="1"/>
  <c r="R321" i="2" a="1"/>
  <c r="R321" i="2" s="1"/>
  <c r="H321" i="2"/>
  <c r="P300" i="5"/>
  <c r="Q300" i="5" s="1"/>
  <c r="K301" i="5"/>
  <c r="M301" i="5" a="1"/>
  <c r="M301" i="5" s="1"/>
  <c r="S301" i="5" s="1"/>
  <c r="E322" i="2" l="1"/>
  <c r="L322" i="2" s="1"/>
  <c r="H300" i="5"/>
  <c r="R300" i="5" a="1"/>
  <c r="R300" i="5" s="1"/>
  <c r="N322" i="2" l="1" a="1"/>
  <c r="N322" i="2" s="1"/>
  <c r="F322" i="2"/>
  <c r="E301" i="5"/>
  <c r="L301" i="5" s="1"/>
  <c r="T322" i="2" l="1"/>
  <c r="O322" i="2"/>
  <c r="N301" i="5" a="1"/>
  <c r="N301" i="5" s="1"/>
  <c r="F301" i="5"/>
  <c r="U322" i="2" l="1"/>
  <c r="V322" i="2" s="1"/>
  <c r="C322" i="2"/>
  <c r="G322" i="2" s="1"/>
  <c r="O301" i="5"/>
  <c r="T301" i="5"/>
  <c r="P322" i="2" l="1"/>
  <c r="Q322" i="2" s="1"/>
  <c r="D323" i="2"/>
  <c r="C301" i="5"/>
  <c r="G301" i="5" s="1"/>
  <c r="U301" i="5"/>
  <c r="V301" i="5" s="1"/>
  <c r="M323" i="2" l="1" a="1"/>
  <c r="M323" i="2" s="1"/>
  <c r="K323" i="2"/>
  <c r="H322" i="2"/>
  <c r="R322" i="2" a="1"/>
  <c r="R322" i="2" s="1"/>
  <c r="P301" i="5"/>
  <c r="Q301" i="5" s="1"/>
  <c r="D302" i="5"/>
  <c r="E323" i="2" l="1"/>
  <c r="L323" i="2" s="1"/>
  <c r="K302" i="5"/>
  <c r="M302" i="5" a="1"/>
  <c r="M302" i="5" s="1"/>
  <c r="H301" i="5"/>
  <c r="R301" i="5" a="1"/>
  <c r="R301" i="5" s="1"/>
  <c r="N323" i="2" l="1" a="1"/>
  <c r="N323" i="2" s="1"/>
  <c r="F323" i="2"/>
  <c r="E302" i="5"/>
  <c r="L302" i="5" s="1"/>
  <c r="N302" i="5" a="1"/>
  <c r="N302" i="5" s="1"/>
  <c r="F302" i="5"/>
  <c r="T323" i="2" l="1"/>
  <c r="O323" i="2"/>
  <c r="O302" i="5"/>
  <c r="T302" i="5"/>
  <c r="C323" i="2" l="1"/>
  <c r="G323" i="2" s="1"/>
  <c r="U323" i="2"/>
  <c r="V323" i="2" s="1"/>
  <c r="C302" i="5"/>
  <c r="G302" i="5" s="1"/>
  <c r="U302" i="5"/>
  <c r="V302" i="5" s="1"/>
  <c r="P323" i="2" l="1"/>
  <c r="Q323" i="2" s="1"/>
  <c r="D324" i="2"/>
  <c r="P302" i="5"/>
  <c r="Q302" i="5" s="1"/>
  <c r="D303" i="5"/>
  <c r="K324" i="2" l="1"/>
  <c r="M324" i="2" a="1"/>
  <c r="M324" i="2" s="1"/>
  <c r="H323" i="2"/>
  <c r="R323" i="2" a="1"/>
  <c r="R323" i="2" s="1"/>
  <c r="K303" i="5"/>
  <c r="M303" i="5" a="1"/>
  <c r="M303" i="5" s="1"/>
  <c r="R302" i="5" a="1"/>
  <c r="R302" i="5" s="1"/>
  <c r="H302" i="5"/>
  <c r="E324" i="2" l="1"/>
  <c r="L324" i="2" s="1"/>
  <c r="E303" i="5"/>
  <c r="L303" i="5" s="1"/>
  <c r="N324" i="2" l="1" a="1"/>
  <c r="N324" i="2" s="1"/>
  <c r="F324" i="2"/>
  <c r="N303" i="5" a="1"/>
  <c r="N303" i="5" s="1"/>
  <c r="F303" i="5"/>
  <c r="T324" i="2" l="1"/>
  <c r="O324" i="2"/>
  <c r="T303" i="5"/>
  <c r="O303" i="5"/>
  <c r="U324" i="2" l="1"/>
  <c r="V324" i="2" s="1"/>
  <c r="C324" i="2"/>
  <c r="G324" i="2" s="1"/>
  <c r="D325" i="2" s="1"/>
  <c r="C303" i="5"/>
  <c r="G303" i="5" s="1"/>
  <c r="U303" i="5"/>
  <c r="V303" i="5" s="1"/>
  <c r="K325" i="2" l="1"/>
  <c r="M325" i="2" a="1"/>
  <c r="M325" i="2" s="1"/>
  <c r="P324" i="2"/>
  <c r="Q324" i="2" s="1"/>
  <c r="P303" i="5"/>
  <c r="Q303" i="5" s="1"/>
  <c r="D304" i="5"/>
  <c r="H324" i="2" l="1"/>
  <c r="R324" i="2" a="1"/>
  <c r="R324" i="2" s="1"/>
  <c r="M304" i="5" a="1"/>
  <c r="M304" i="5" s="1"/>
  <c r="K304" i="5"/>
  <c r="H303" i="5"/>
  <c r="R303" i="5" a="1"/>
  <c r="R303" i="5" s="1"/>
  <c r="E325" i="2" l="1"/>
  <c r="L325" i="2" s="1"/>
  <c r="E304" i="5"/>
  <c r="L304" i="5" s="1"/>
  <c r="S353" i="2"/>
  <c r="N325" i="2" l="1" a="1"/>
  <c r="N325" i="2" s="1"/>
  <c r="F325" i="2"/>
  <c r="N304" i="5" a="1"/>
  <c r="N304" i="5" s="1"/>
  <c r="F304" i="5"/>
  <c r="O325" i="2" l="1"/>
  <c r="T325" i="2"/>
  <c r="T304" i="5"/>
  <c r="O304" i="5"/>
  <c r="C325" i="2" l="1"/>
  <c r="G325" i="2" s="1"/>
  <c r="U325" i="2"/>
  <c r="V325" i="2" s="1"/>
  <c r="C304" i="5"/>
  <c r="G304" i="5" s="1"/>
  <c r="D305" i="5" s="1"/>
  <c r="U304" i="5"/>
  <c r="V304" i="5" s="1"/>
  <c r="P325" i="2" l="1"/>
  <c r="Q325" i="2" s="1"/>
  <c r="D326" i="2"/>
  <c r="K326" i="2" s="1"/>
  <c r="M305" i="5" a="1"/>
  <c r="M305" i="5" s="1"/>
  <c r="K305" i="5"/>
  <c r="P304" i="5"/>
  <c r="Q304" i="5" s="1"/>
  <c r="M326" i="2" l="1" a="1"/>
  <c r="M326" i="2" s="1"/>
  <c r="H325" i="2"/>
  <c r="R325" i="2" a="1"/>
  <c r="R325" i="2" s="1"/>
  <c r="R304" i="5" a="1"/>
  <c r="R304" i="5" s="1"/>
  <c r="H304" i="5"/>
  <c r="S326" i="2" l="1"/>
  <c r="E326" i="2"/>
  <c r="E305" i="5"/>
  <c r="L305" i="5" s="1"/>
  <c r="N326" i="2" l="1" a="1"/>
  <c r="N326" i="2" s="1"/>
  <c r="F326" i="2"/>
  <c r="F305" i="5"/>
  <c r="N305" i="5" a="1"/>
  <c r="N305" i="5" s="1"/>
  <c r="O305" i="5" s="1"/>
  <c r="T326" i="2" l="1"/>
  <c r="O326" i="2"/>
  <c r="T305" i="5"/>
  <c r="C305" i="5"/>
  <c r="G305" i="5" s="1"/>
  <c r="U305" i="5"/>
  <c r="V305" i="5" s="1"/>
  <c r="C326" i="2" l="1"/>
  <c r="G326" i="2" s="1"/>
  <c r="U326" i="2"/>
  <c r="V326" i="2" s="1"/>
  <c r="P305" i="5"/>
  <c r="Q305" i="5" s="1"/>
  <c r="D306" i="5"/>
  <c r="P326" i="2" l="1"/>
  <c r="Q326" i="2" s="1"/>
  <c r="D327" i="2"/>
  <c r="R305" i="5" a="1"/>
  <c r="R305" i="5" s="1"/>
  <c r="H305" i="5"/>
  <c r="M306" i="5" a="1"/>
  <c r="M306" i="5" s="1"/>
  <c r="K306" i="5"/>
  <c r="K327" i="2" l="1"/>
  <c r="M327" i="2" a="1"/>
  <c r="M327" i="2" s="1"/>
  <c r="H326" i="2"/>
  <c r="R326" i="2" a="1"/>
  <c r="R326" i="2" s="1"/>
  <c r="E306" i="5"/>
  <c r="L306" i="5" s="1"/>
  <c r="E327" i="2" l="1"/>
  <c r="L327" i="2" s="1"/>
  <c r="N306" i="5" a="1"/>
  <c r="N306" i="5" s="1"/>
  <c r="F306" i="5"/>
  <c r="N327" i="2" l="1" a="1"/>
  <c r="N327" i="2" s="1"/>
  <c r="F327" i="2"/>
  <c r="T306" i="5"/>
  <c r="O306" i="5"/>
  <c r="T327" i="2" l="1"/>
  <c r="O327" i="2"/>
  <c r="C306" i="5"/>
  <c r="G306" i="5" s="1"/>
  <c r="U306" i="5"/>
  <c r="V306" i="5" s="1"/>
  <c r="C327" i="2" l="1"/>
  <c r="G327" i="2" s="1"/>
  <c r="U327" i="2"/>
  <c r="V327" i="2" s="1"/>
  <c r="P306" i="5"/>
  <c r="Q306" i="5" s="1"/>
  <c r="D307" i="5"/>
  <c r="P327" i="2" l="1"/>
  <c r="Q327" i="2" s="1"/>
  <c r="D328" i="2"/>
  <c r="K307" i="5"/>
  <c r="M307" i="5" a="1"/>
  <c r="M307" i="5" s="1"/>
  <c r="H306" i="5"/>
  <c r="R306" i="5" a="1"/>
  <c r="R306" i="5" s="1"/>
  <c r="K328" i="2" l="1"/>
  <c r="M328" i="2" a="1"/>
  <c r="M328" i="2" s="1"/>
  <c r="R327" i="2" a="1"/>
  <c r="R327" i="2" s="1"/>
  <c r="H327" i="2"/>
  <c r="E307" i="5"/>
  <c r="L307" i="5" s="1"/>
  <c r="E328" i="2" l="1"/>
  <c r="F328" i="2" s="1"/>
  <c r="N307" i="5" a="1"/>
  <c r="N307" i="5" s="1"/>
  <c r="F307" i="5"/>
  <c r="N328" i="2" l="1" a="1"/>
  <c r="N328" i="2" s="1"/>
  <c r="T328" i="2" s="1"/>
  <c r="U328" i="2" s="1"/>
  <c r="V328" i="2" s="1"/>
  <c r="L328" i="2"/>
  <c r="O307" i="5"/>
  <c r="T307" i="5"/>
  <c r="C328" i="2" l="1"/>
  <c r="G328" i="2" s="1"/>
  <c r="O328" i="2"/>
  <c r="U307" i="5"/>
  <c r="V307" i="5" s="1"/>
  <c r="C307" i="5"/>
  <c r="G307" i="5" s="1"/>
  <c r="D308" i="5" s="1"/>
  <c r="D329" i="2" l="1"/>
  <c r="P328" i="2"/>
  <c r="Q328" i="2" s="1"/>
  <c r="P307" i="5"/>
  <c r="Q307" i="5" s="1"/>
  <c r="H307" i="5" s="1"/>
  <c r="R307" i="5" a="1"/>
  <c r="R307" i="5" s="1"/>
  <c r="K308" i="5"/>
  <c r="M308" i="5" a="1"/>
  <c r="M308" i="5" s="1"/>
  <c r="S308" i="5" s="1"/>
  <c r="H328" i="2" l="1"/>
  <c r="R328" i="2" a="1"/>
  <c r="R328" i="2" s="1"/>
  <c r="M329" i="2" a="1"/>
  <c r="M329" i="2" s="1"/>
  <c r="K329" i="2"/>
  <c r="E308" i="5"/>
  <c r="L308" i="5" s="1"/>
  <c r="E329" i="2" l="1"/>
  <c r="T329" i="2"/>
  <c r="N308" i="5" a="1"/>
  <c r="N308" i="5" s="1"/>
  <c r="F308" i="5"/>
  <c r="L329" i="2" l="1"/>
  <c r="F329" i="2"/>
  <c r="N329" i="2" a="1"/>
  <c r="N329" i="2" s="1"/>
  <c r="O329" i="2" s="1"/>
  <c r="U329" i="2"/>
  <c r="V329" i="2" s="1"/>
  <c r="C329" i="2"/>
  <c r="G329" i="2" s="1"/>
  <c r="O308" i="5"/>
  <c r="T308" i="5"/>
  <c r="P329" i="2" l="1"/>
  <c r="Q329" i="2" s="1"/>
  <c r="D330" i="2"/>
  <c r="C308" i="5"/>
  <c r="G308" i="5" s="1"/>
  <c r="U308" i="5"/>
  <c r="V308" i="5" s="1"/>
  <c r="K330" i="2" l="1"/>
  <c r="M330" i="2" a="1"/>
  <c r="M330" i="2" s="1"/>
  <c r="H329" i="2"/>
  <c r="R329" i="2" a="1"/>
  <c r="R329" i="2" s="1"/>
  <c r="P308" i="5"/>
  <c r="Q308" i="5" s="1"/>
  <c r="D309" i="5"/>
  <c r="E330" i="2" l="1"/>
  <c r="L330" i="2" s="1"/>
  <c r="K309" i="5"/>
  <c r="M309" i="5" a="1"/>
  <c r="M309" i="5" s="1"/>
  <c r="R308" i="5" a="1"/>
  <c r="R308" i="5" s="1"/>
  <c r="H308" i="5"/>
  <c r="N330" i="2" l="1" a="1"/>
  <c r="N330" i="2" s="1"/>
  <c r="F330" i="2"/>
  <c r="E309" i="5"/>
  <c r="L309" i="5" s="1"/>
  <c r="T330" i="2" l="1"/>
  <c r="O330" i="2"/>
  <c r="N309" i="5" a="1"/>
  <c r="N309" i="5" s="1"/>
  <c r="F309" i="5"/>
  <c r="U330" i="2" l="1"/>
  <c r="V330" i="2" s="1"/>
  <c r="C330" i="2"/>
  <c r="G330" i="2" s="1"/>
  <c r="T309" i="5"/>
  <c r="O309" i="5"/>
  <c r="P330" i="2" l="1"/>
  <c r="Q330" i="2" s="1"/>
  <c r="D331" i="2"/>
  <c r="C309" i="5"/>
  <c r="G309" i="5" s="1"/>
  <c r="U309" i="5"/>
  <c r="V309" i="5" s="1"/>
  <c r="K331" i="2" l="1"/>
  <c r="M331" i="2" a="1"/>
  <c r="M331" i="2" s="1"/>
  <c r="R330" i="2" a="1"/>
  <c r="R330" i="2" s="1"/>
  <c r="H330" i="2"/>
  <c r="P309" i="5"/>
  <c r="Q309" i="5" s="1"/>
  <c r="D310" i="5"/>
  <c r="E331" i="2" l="1"/>
  <c r="L331" i="2" s="1"/>
  <c r="K310" i="5"/>
  <c r="M310" i="5" a="1"/>
  <c r="M310" i="5" s="1"/>
  <c r="H309" i="5"/>
  <c r="R309" i="5" a="1"/>
  <c r="R309" i="5" s="1"/>
  <c r="N331" i="2" l="1" a="1"/>
  <c r="N331" i="2" s="1"/>
  <c r="F331" i="2"/>
  <c r="E310" i="5"/>
  <c r="L310" i="5" s="1"/>
  <c r="O331" i="2" l="1"/>
  <c r="T331" i="2"/>
  <c r="N310" i="5" a="1"/>
  <c r="N310" i="5" s="1"/>
  <c r="F310" i="5"/>
  <c r="C331" i="2" l="1"/>
  <c r="G331" i="2" s="1"/>
  <c r="D332" i="2" s="1"/>
  <c r="U331" i="2"/>
  <c r="V331" i="2" s="1"/>
  <c r="O310" i="5"/>
  <c r="T310" i="5"/>
  <c r="P331" i="2" l="1"/>
  <c r="Q331" i="2" s="1"/>
  <c r="R331" i="2" s="1" a="1"/>
  <c r="R331" i="2" s="1"/>
  <c r="M332" i="2" a="1"/>
  <c r="M332" i="2" s="1"/>
  <c r="K332" i="2"/>
  <c r="C310" i="5"/>
  <c r="G310" i="5" s="1"/>
  <c r="U310" i="5"/>
  <c r="V310" i="5" s="1"/>
  <c r="H331" i="2" l="1"/>
  <c r="E332" i="2" s="1"/>
  <c r="N332" i="2" a="1"/>
  <c r="N332" i="2" s="1"/>
  <c r="T332" i="2" s="1"/>
  <c r="P310" i="5"/>
  <c r="Q310" i="5" s="1"/>
  <c r="D311" i="5"/>
  <c r="F332" i="2" l="1"/>
  <c r="L332" i="2"/>
  <c r="U332" i="2"/>
  <c r="V332" i="2" s="1"/>
  <c r="C332" i="2"/>
  <c r="G332" i="2" s="1"/>
  <c r="O332" i="2"/>
  <c r="K311" i="5"/>
  <c r="M311" i="5" a="1"/>
  <c r="M311" i="5" s="1"/>
  <c r="H310" i="5"/>
  <c r="R310" i="5" a="1"/>
  <c r="R310" i="5" s="1"/>
  <c r="S360" i="2"/>
  <c r="D333" i="2" l="1"/>
  <c r="K333" i="2" s="1"/>
  <c r="P332" i="2"/>
  <c r="Q332" i="2" s="1"/>
  <c r="E311" i="5"/>
  <c r="L311" i="5" s="1"/>
  <c r="H332" i="2" l="1"/>
  <c r="R332" i="2" a="1"/>
  <c r="R332" i="2" s="1"/>
  <c r="M333" i="2" a="1"/>
  <c r="M333" i="2" s="1"/>
  <c r="N311" i="5" a="1"/>
  <c r="N311" i="5" s="1"/>
  <c r="F311" i="5"/>
  <c r="S333" i="2" l="1"/>
  <c r="E333" i="2"/>
  <c r="T311" i="5"/>
  <c r="O311" i="5"/>
  <c r="N333" i="2" l="1" a="1"/>
  <c r="N333" i="2" s="1"/>
  <c r="F333" i="2"/>
  <c r="C311" i="5"/>
  <c r="G311" i="5" s="1"/>
  <c r="D312" i="5" s="1"/>
  <c r="U311" i="5"/>
  <c r="V311" i="5" s="1"/>
  <c r="T333" i="2" l="1"/>
  <c r="O333" i="2"/>
  <c r="M312" i="5" a="1"/>
  <c r="M312" i="5" s="1"/>
  <c r="K312" i="5"/>
  <c r="P311" i="5"/>
  <c r="Q311" i="5" s="1"/>
  <c r="C333" i="2" l="1"/>
  <c r="G333" i="2" s="1"/>
  <c r="U333" i="2"/>
  <c r="V333" i="2" s="1"/>
  <c r="R311" i="5" a="1"/>
  <c r="R311" i="5" s="1"/>
  <c r="H311" i="5"/>
  <c r="P333" i="2" l="1"/>
  <c r="Q333" i="2" s="1"/>
  <c r="D334" i="2"/>
  <c r="E312" i="5"/>
  <c r="L312" i="5" s="1"/>
  <c r="N312" i="5" a="1"/>
  <c r="N312" i="5" s="1"/>
  <c r="K334" i="2" l="1"/>
  <c r="M334" i="2" a="1"/>
  <c r="M334" i="2" s="1"/>
  <c r="R333" i="2" a="1"/>
  <c r="R333" i="2" s="1"/>
  <c r="H333" i="2"/>
  <c r="F312" i="5"/>
  <c r="T312" i="5"/>
  <c r="O312" i="5"/>
  <c r="E334" i="2" l="1"/>
  <c r="L334" i="2" s="1"/>
  <c r="C312" i="5"/>
  <c r="G312" i="5" s="1"/>
  <c r="U312" i="5"/>
  <c r="V312" i="5" s="1"/>
  <c r="N334" i="2" l="1" a="1"/>
  <c r="N334" i="2" s="1"/>
  <c r="F334" i="2"/>
  <c r="P312" i="5"/>
  <c r="Q312" i="5" s="1"/>
  <c r="D313" i="5"/>
  <c r="T334" i="2" l="1"/>
  <c r="O334" i="2"/>
  <c r="K313" i="5"/>
  <c r="M313" i="5" a="1"/>
  <c r="M313" i="5" s="1"/>
  <c r="R312" i="5" a="1"/>
  <c r="R312" i="5" s="1"/>
  <c r="H312" i="5"/>
  <c r="U334" i="2" l="1"/>
  <c r="V334" i="2" s="1"/>
  <c r="C334" i="2"/>
  <c r="G334" i="2" s="1"/>
  <c r="E313" i="5"/>
  <c r="L313" i="5" s="1"/>
  <c r="P334" i="2" l="1"/>
  <c r="Q334" i="2" s="1"/>
  <c r="D335" i="2"/>
  <c r="N313" i="5" a="1"/>
  <c r="N313" i="5" s="1"/>
  <c r="F313" i="5"/>
  <c r="M335" i="2" l="1" a="1"/>
  <c r="M335" i="2" s="1"/>
  <c r="K335" i="2"/>
  <c r="H334" i="2"/>
  <c r="R334" i="2" a="1"/>
  <c r="R334" i="2" s="1"/>
  <c r="T313" i="5"/>
  <c r="O313" i="5"/>
  <c r="E335" i="2" l="1"/>
  <c r="L335" i="2" s="1"/>
  <c r="C313" i="5"/>
  <c r="G313" i="5" s="1"/>
  <c r="D314" i="5" s="1"/>
  <c r="U313" i="5"/>
  <c r="V313" i="5" s="1"/>
  <c r="N335" i="2" l="1" a="1"/>
  <c r="N335" i="2" s="1"/>
  <c r="F335" i="2"/>
  <c r="K314" i="5"/>
  <c r="M314" i="5" a="1"/>
  <c r="M314" i="5" s="1"/>
  <c r="P313" i="5"/>
  <c r="Q313" i="5" s="1"/>
  <c r="T335" i="2" l="1"/>
  <c r="O335" i="2"/>
  <c r="H313" i="5"/>
  <c r="R313" i="5" a="1"/>
  <c r="R313" i="5" s="1"/>
  <c r="C335" i="2" l="1"/>
  <c r="G335" i="2" s="1"/>
  <c r="U335" i="2"/>
  <c r="V335" i="2" s="1"/>
  <c r="E314" i="5"/>
  <c r="L314" i="5" s="1"/>
  <c r="P335" i="2" l="1"/>
  <c r="Q335" i="2" s="1"/>
  <c r="D336" i="2"/>
  <c r="F314" i="5"/>
  <c r="N314" i="5" a="1"/>
  <c r="N314" i="5" s="1"/>
  <c r="M336" i="2" l="1" a="1"/>
  <c r="M336" i="2" s="1"/>
  <c r="K336" i="2"/>
  <c r="R335" i="2" a="1"/>
  <c r="R335" i="2" s="1"/>
  <c r="H335" i="2"/>
  <c r="O314" i="5"/>
  <c r="T314" i="5"/>
  <c r="E336" i="2" l="1"/>
  <c r="L336" i="2" s="1"/>
  <c r="C314" i="5"/>
  <c r="G314" i="5" s="1"/>
  <c r="D315" i="5" s="1"/>
  <c r="U314" i="5"/>
  <c r="V314" i="5" s="1"/>
  <c r="P314" i="5"/>
  <c r="Q314" i="5" s="1"/>
  <c r="N336" i="2" l="1" a="1"/>
  <c r="N336" i="2" s="1"/>
  <c r="F336" i="2"/>
  <c r="H314" i="5"/>
  <c r="R314" i="5" a="1"/>
  <c r="R314" i="5" s="1"/>
  <c r="K315" i="5"/>
  <c r="M315" i="5" a="1"/>
  <c r="M315" i="5" s="1"/>
  <c r="S315" i="5" s="1"/>
  <c r="T336" i="2" l="1"/>
  <c r="O336" i="2"/>
  <c r="E315" i="5"/>
  <c r="L315" i="5" s="1"/>
  <c r="C336" i="2" l="1"/>
  <c r="G336" i="2" s="1"/>
  <c r="U336" i="2"/>
  <c r="V336" i="2" s="1"/>
  <c r="N315" i="5" a="1"/>
  <c r="N315" i="5" s="1"/>
  <c r="F315" i="5"/>
  <c r="P336" i="2" l="1"/>
  <c r="Q336" i="2" s="1"/>
  <c r="D337" i="2"/>
  <c r="O315" i="5"/>
  <c r="T315" i="5"/>
  <c r="M337" i="2" l="1" a="1"/>
  <c r="M337" i="2" s="1"/>
  <c r="K337" i="2"/>
  <c r="H336" i="2"/>
  <c r="R336" i="2" a="1"/>
  <c r="R336" i="2" s="1"/>
  <c r="C315" i="5"/>
  <c r="G315" i="5" s="1"/>
  <c r="U315" i="5"/>
  <c r="V315" i="5" s="1"/>
  <c r="E337" i="2" l="1"/>
  <c r="L337" i="2" s="1"/>
  <c r="P315" i="5"/>
  <c r="Q315" i="5" s="1"/>
  <c r="D316" i="5"/>
  <c r="N337" i="2" l="1" a="1"/>
  <c r="N337" i="2" s="1"/>
  <c r="F337" i="2"/>
  <c r="K316" i="5"/>
  <c r="M316" i="5" a="1"/>
  <c r="M316" i="5" s="1"/>
  <c r="H315" i="5"/>
  <c r="R315" i="5" a="1"/>
  <c r="R315" i="5" s="1"/>
  <c r="T337" i="2" l="1"/>
  <c r="O337" i="2"/>
  <c r="E316" i="5"/>
  <c r="L316" i="5" s="1"/>
  <c r="U337" i="2" l="1"/>
  <c r="V337" i="2" s="1"/>
  <c r="C337" i="2"/>
  <c r="G337" i="2" s="1"/>
  <c r="N316" i="5" a="1"/>
  <c r="N316" i="5" s="1"/>
  <c r="F316" i="5"/>
  <c r="P337" i="2" l="1"/>
  <c r="Q337" i="2" s="1"/>
  <c r="D338" i="2"/>
  <c r="T316" i="5"/>
  <c r="O316" i="5"/>
  <c r="K338" i="2" l="1"/>
  <c r="M338" i="2" a="1"/>
  <c r="M338" i="2" s="1"/>
  <c r="H337" i="2"/>
  <c r="R337" i="2" a="1"/>
  <c r="R337" i="2" s="1"/>
  <c r="C316" i="5"/>
  <c r="G316" i="5" s="1"/>
  <c r="U316" i="5"/>
  <c r="V316" i="5" s="1"/>
  <c r="E338" i="2" l="1"/>
  <c r="L338" i="2" s="1"/>
  <c r="P316" i="5"/>
  <c r="Q316" i="5" s="1"/>
  <c r="D317" i="5"/>
  <c r="S366" i="2"/>
  <c r="N338" i="2" l="1" a="1"/>
  <c r="N338" i="2" s="1"/>
  <c r="F338" i="2"/>
  <c r="M317" i="5" a="1"/>
  <c r="M317" i="5" s="1"/>
  <c r="K317" i="5"/>
  <c r="H316" i="5"/>
  <c r="R316" i="5" a="1"/>
  <c r="R316" i="5" s="1"/>
  <c r="O338" i="2" l="1"/>
  <c r="T338" i="2"/>
  <c r="E317" i="5"/>
  <c r="L317" i="5" s="1"/>
  <c r="C338" i="2" l="1"/>
  <c r="G338" i="2" s="1"/>
  <c r="U338" i="2"/>
  <c r="V338" i="2" s="1"/>
  <c r="N317" i="5" a="1"/>
  <c r="N317" i="5" s="1"/>
  <c r="F317" i="5"/>
  <c r="P338" i="2" l="1"/>
  <c r="Q338" i="2" s="1"/>
  <c r="D339" i="2"/>
  <c r="T317" i="5"/>
  <c r="O317" i="5"/>
  <c r="M339" i="2" l="1" a="1"/>
  <c r="M339" i="2" s="1"/>
  <c r="S339" i="2" s="1"/>
  <c r="K339" i="2"/>
  <c r="H338" i="2"/>
  <c r="R338" i="2" a="1"/>
  <c r="R338" i="2" s="1"/>
  <c r="C317" i="5"/>
  <c r="G317" i="5" s="1"/>
  <c r="D318" i="5" s="1"/>
  <c r="U317" i="5"/>
  <c r="V317" i="5" s="1"/>
  <c r="E339" i="2" l="1"/>
  <c r="L339" i="2" s="1"/>
  <c r="K318" i="5"/>
  <c r="M318" i="5" a="1"/>
  <c r="M318" i="5" s="1"/>
  <c r="P317" i="5"/>
  <c r="Q317" i="5" s="1"/>
  <c r="N339" i="2" l="1" a="1"/>
  <c r="N339" i="2" s="1"/>
  <c r="F339" i="2"/>
  <c r="H317" i="5"/>
  <c r="R317" i="5" a="1"/>
  <c r="R317" i="5" s="1"/>
  <c r="O339" i="2" l="1"/>
  <c r="T339" i="2"/>
  <c r="E318" i="5"/>
  <c r="L318" i="5" s="1"/>
  <c r="C339" i="2" l="1"/>
  <c r="G339" i="2" s="1"/>
  <c r="U339" i="2"/>
  <c r="V339" i="2" s="1"/>
  <c r="N318" i="5" a="1"/>
  <c r="N318" i="5" s="1"/>
  <c r="F318" i="5"/>
  <c r="P339" i="2" l="1"/>
  <c r="Q339" i="2" s="1"/>
  <c r="D340" i="2"/>
  <c r="K340" i="2" s="1"/>
  <c r="T318" i="5"/>
  <c r="O318" i="5"/>
  <c r="M340" i="2" l="1" a="1"/>
  <c r="M340" i="2" s="1"/>
  <c r="H339" i="2"/>
  <c r="R339" i="2" a="1"/>
  <c r="R339" i="2" s="1"/>
  <c r="C318" i="5"/>
  <c r="G318" i="5" s="1"/>
  <c r="D319" i="5" s="1"/>
  <c r="U318" i="5"/>
  <c r="V318" i="5" s="1"/>
  <c r="E340" i="2" l="1"/>
  <c r="S340" i="2"/>
  <c r="M319" i="5" a="1"/>
  <c r="M319" i="5" s="1"/>
  <c r="K319" i="5"/>
  <c r="P318" i="5"/>
  <c r="Q318" i="5" s="1"/>
  <c r="N340" i="2" l="1" a="1"/>
  <c r="N340" i="2" s="1"/>
  <c r="F340" i="2"/>
  <c r="R318" i="5" a="1"/>
  <c r="R318" i="5" s="1"/>
  <c r="H318" i="5"/>
  <c r="T340" i="2" l="1"/>
  <c r="O340" i="2"/>
  <c r="E319" i="5"/>
  <c r="L319" i="5" s="1"/>
  <c r="C340" i="2" l="1"/>
  <c r="G340" i="2" s="1"/>
  <c r="U340" i="2"/>
  <c r="V340" i="2" s="1"/>
  <c r="N319" i="5" a="1"/>
  <c r="N319" i="5" s="1"/>
  <c r="F319" i="5"/>
  <c r="P340" i="2" l="1"/>
  <c r="Q340" i="2" s="1"/>
  <c r="D341" i="2"/>
  <c r="O319" i="5"/>
  <c r="T319" i="5"/>
  <c r="M341" i="2" l="1" a="1"/>
  <c r="M341" i="2" s="1"/>
  <c r="K341" i="2"/>
  <c r="R340" i="2" a="1"/>
  <c r="R340" i="2" s="1"/>
  <c r="H340" i="2"/>
  <c r="C319" i="5"/>
  <c r="G319" i="5" s="1"/>
  <c r="U319" i="5"/>
  <c r="V319" i="5" s="1"/>
  <c r="E341" i="2" l="1"/>
  <c r="L341" i="2" s="1"/>
  <c r="P319" i="5"/>
  <c r="Q319" i="5" s="1"/>
  <c r="D320" i="5"/>
  <c r="N341" i="2" l="1" a="1"/>
  <c r="N341" i="2" s="1"/>
  <c r="F341" i="2"/>
  <c r="K320" i="5"/>
  <c r="M320" i="5" a="1"/>
  <c r="M320" i="5" s="1"/>
  <c r="R319" i="5" a="1"/>
  <c r="R319" i="5" s="1"/>
  <c r="H319" i="5"/>
  <c r="T341" i="2" l="1"/>
  <c r="O341" i="2"/>
  <c r="E320" i="5"/>
  <c r="L320" i="5" s="1"/>
  <c r="N320" i="5" a="1"/>
  <c r="N320" i="5" s="1"/>
  <c r="T320" i="5" s="1"/>
  <c r="F320" i="5"/>
  <c r="C341" i="2" l="1"/>
  <c r="G341" i="2" s="1"/>
  <c r="U341" i="2"/>
  <c r="V341" i="2" s="1"/>
  <c r="O320" i="5"/>
  <c r="U320" i="5"/>
  <c r="V320" i="5" s="1"/>
  <c r="C320" i="5"/>
  <c r="G320" i="5" s="1"/>
  <c r="P341" i="2" l="1"/>
  <c r="Q341" i="2" s="1"/>
  <c r="D342" i="2"/>
  <c r="P320" i="5"/>
  <c r="Q320" i="5" s="1"/>
  <c r="D321" i="5"/>
  <c r="K342" i="2" l="1"/>
  <c r="M342" i="2" a="1"/>
  <c r="M342" i="2" s="1"/>
  <c r="R341" i="2" a="1"/>
  <c r="R341" i="2" s="1"/>
  <c r="H341" i="2"/>
  <c r="K321" i="5"/>
  <c r="M321" i="5" a="1"/>
  <c r="M321" i="5" s="1"/>
  <c r="R320" i="5" a="1"/>
  <c r="R320" i="5" s="1"/>
  <c r="H320" i="5"/>
  <c r="E342" i="2" l="1"/>
  <c r="L342" i="2" s="1"/>
  <c r="E321" i="5"/>
  <c r="L321" i="5" s="1"/>
  <c r="N342" i="2" l="1" a="1"/>
  <c r="N342" i="2" s="1"/>
  <c r="F342" i="2"/>
  <c r="N321" i="5" a="1"/>
  <c r="N321" i="5" s="1"/>
  <c r="F321" i="5"/>
  <c r="T342" i="2" l="1"/>
  <c r="O342" i="2"/>
  <c r="T321" i="5"/>
  <c r="O321" i="5"/>
  <c r="C342" i="2" l="1"/>
  <c r="G342" i="2" s="1"/>
  <c r="U342" i="2"/>
  <c r="V342" i="2" s="1"/>
  <c r="C321" i="5"/>
  <c r="G321" i="5" s="1"/>
  <c r="D322" i="5" s="1"/>
  <c r="U321" i="5"/>
  <c r="V321" i="5" s="1"/>
  <c r="P342" i="2" l="1"/>
  <c r="Q342" i="2" s="1"/>
  <c r="D343" i="2"/>
  <c r="K322" i="5"/>
  <c r="M322" i="5" a="1"/>
  <c r="M322" i="5" s="1"/>
  <c r="S322" i="5" s="1"/>
  <c r="P321" i="5"/>
  <c r="Q321" i="5" s="1"/>
  <c r="M343" i="2" l="1" a="1"/>
  <c r="M343" i="2" s="1"/>
  <c r="K343" i="2"/>
  <c r="H342" i="2"/>
  <c r="R342" i="2" a="1"/>
  <c r="R342" i="2" s="1"/>
  <c r="E343" i="2" s="1"/>
  <c r="L343" i="2" s="1"/>
  <c r="H321" i="5"/>
  <c r="R321" i="5" a="1"/>
  <c r="R321" i="5" s="1"/>
  <c r="N343" i="2" l="1" a="1"/>
  <c r="N343" i="2" s="1"/>
  <c r="T343" i="2" s="1"/>
  <c r="F343" i="2"/>
  <c r="E322" i="5"/>
  <c r="L322" i="5" s="1"/>
  <c r="O343" i="2" l="1"/>
  <c r="C343" i="2"/>
  <c r="G343" i="2" s="1"/>
  <c r="U343" i="2"/>
  <c r="V343" i="2" s="1"/>
  <c r="N322" i="5" a="1"/>
  <c r="N322" i="5" s="1"/>
  <c r="F322" i="5"/>
  <c r="P343" i="2" l="1"/>
  <c r="Q343" i="2" s="1"/>
  <c r="D344" i="2"/>
  <c r="O322" i="5"/>
  <c r="T322" i="5"/>
  <c r="R343" i="2" l="1" a="1"/>
  <c r="R343" i="2" s="1"/>
  <c r="H343" i="2"/>
  <c r="K344" i="2"/>
  <c r="M344" i="2" a="1"/>
  <c r="M344" i="2" s="1"/>
  <c r="C322" i="5"/>
  <c r="G322" i="5" s="1"/>
  <c r="D323" i="5" s="1"/>
  <c r="U322" i="5"/>
  <c r="V322" i="5" s="1"/>
  <c r="P322" i="5"/>
  <c r="Q322" i="5" s="1"/>
  <c r="E344" i="2" l="1"/>
  <c r="L344" i="2" s="1"/>
  <c r="R322" i="5" a="1"/>
  <c r="R322" i="5" s="1"/>
  <c r="H322" i="5"/>
  <c r="M323" i="5" a="1"/>
  <c r="M323" i="5" s="1"/>
  <c r="K323" i="5"/>
  <c r="N344" i="2" l="1" a="1"/>
  <c r="N344" i="2" s="1"/>
  <c r="F344" i="2"/>
  <c r="E323" i="5"/>
  <c r="N323" i="5" s="1" a="1"/>
  <c r="N323" i="5" s="1"/>
  <c r="T344" i="2" l="1"/>
  <c r="O344" i="2"/>
  <c r="F323" i="5"/>
  <c r="L323" i="5"/>
  <c r="O323" i="5" s="1"/>
  <c r="T323" i="5"/>
  <c r="S373" i="2"/>
  <c r="U344" i="2" l="1"/>
  <c r="V344" i="2" s="1"/>
  <c r="C344" i="2"/>
  <c r="G344" i="2" s="1"/>
  <c r="C323" i="5"/>
  <c r="G323" i="5" s="1"/>
  <c r="U323" i="5"/>
  <c r="V323" i="5" s="1"/>
  <c r="P344" i="2" l="1"/>
  <c r="Q344" i="2" s="1"/>
  <c r="D345" i="2"/>
  <c r="P323" i="5"/>
  <c r="Q323" i="5" s="1"/>
  <c r="D324" i="5"/>
  <c r="K345" i="2" l="1"/>
  <c r="M345" i="2" a="1"/>
  <c r="M345" i="2" s="1"/>
  <c r="H344" i="2"/>
  <c r="R344" i="2" a="1"/>
  <c r="R344" i="2" s="1"/>
  <c r="M324" i="5" a="1"/>
  <c r="M324" i="5" s="1"/>
  <c r="K324" i="5"/>
  <c r="R323" i="5" a="1"/>
  <c r="R323" i="5" s="1"/>
  <c r="H323" i="5"/>
  <c r="E345" i="2" l="1"/>
  <c r="L345" i="2" s="1"/>
  <c r="E324" i="5"/>
  <c r="L324" i="5" s="1"/>
  <c r="N345" i="2" l="1" a="1"/>
  <c r="N345" i="2" s="1"/>
  <c r="F345" i="2"/>
  <c r="N324" i="5" a="1"/>
  <c r="N324" i="5" s="1"/>
  <c r="F324" i="5"/>
  <c r="S374" i="2"/>
  <c r="O345" i="2" l="1"/>
  <c r="T345" i="2"/>
  <c r="O324" i="5"/>
  <c r="T324" i="5"/>
  <c r="C345" i="2" l="1"/>
  <c r="G345" i="2" s="1"/>
  <c r="U345" i="2"/>
  <c r="V345" i="2" s="1"/>
  <c r="C324" i="5"/>
  <c r="G324" i="5" s="1"/>
  <c r="U324" i="5"/>
  <c r="V324" i="5" s="1"/>
  <c r="P345" i="2" l="1"/>
  <c r="Q345" i="2" s="1"/>
  <c r="D346" i="2"/>
  <c r="P324" i="5"/>
  <c r="Q324" i="5" s="1"/>
  <c r="D325" i="5"/>
  <c r="K346" i="2" l="1"/>
  <c r="M346" i="2" a="1"/>
  <c r="M346" i="2" s="1"/>
  <c r="R345" i="2" a="1"/>
  <c r="R345" i="2" s="1"/>
  <c r="E346" i="2" s="1"/>
  <c r="L346" i="2" s="1"/>
  <c r="H345" i="2"/>
  <c r="K325" i="5"/>
  <c r="M325" i="5" a="1"/>
  <c r="M325" i="5" s="1"/>
  <c r="R324" i="5" a="1"/>
  <c r="R324" i="5" s="1"/>
  <c r="H324" i="5"/>
  <c r="N346" i="2" l="1" a="1"/>
  <c r="N346" i="2" s="1"/>
  <c r="F346" i="2"/>
  <c r="E325" i="5"/>
  <c r="L325" i="5" s="1"/>
  <c r="O346" i="2" l="1"/>
  <c r="T346" i="2"/>
  <c r="N325" i="5" a="1"/>
  <c r="N325" i="5" s="1"/>
  <c r="F325" i="5"/>
  <c r="U346" i="2" l="1"/>
  <c r="V346" i="2" s="1"/>
  <c r="C346" i="2"/>
  <c r="G346" i="2" s="1"/>
  <c r="T325" i="5"/>
  <c r="O325" i="5"/>
  <c r="P346" i="2" l="1"/>
  <c r="Q346" i="2" s="1"/>
  <c r="D347" i="2"/>
  <c r="K347" i="2" s="1"/>
  <c r="C325" i="5"/>
  <c r="G325" i="5" s="1"/>
  <c r="U325" i="5"/>
  <c r="V325" i="5" s="1"/>
  <c r="M347" i="2" l="1" a="1"/>
  <c r="M347" i="2" s="1"/>
  <c r="R346" i="2" a="1"/>
  <c r="R346" i="2" s="1"/>
  <c r="H346" i="2"/>
  <c r="P325" i="5"/>
  <c r="Q325" i="5" s="1"/>
  <c r="D326" i="5"/>
  <c r="E347" i="2" l="1"/>
  <c r="S347" i="2"/>
  <c r="M326" i="5" a="1"/>
  <c r="M326" i="5" s="1"/>
  <c r="K326" i="5"/>
  <c r="H325" i="5"/>
  <c r="R325" i="5" a="1"/>
  <c r="R325" i="5" s="1"/>
  <c r="N347" i="2" l="1" a="1"/>
  <c r="N347" i="2" s="1"/>
  <c r="F347" i="2"/>
  <c r="E326" i="5"/>
  <c r="L326" i="5" s="1"/>
  <c r="T347" i="2" l="1"/>
  <c r="O347" i="2"/>
  <c r="N326" i="5" a="1"/>
  <c r="N326" i="5" s="1"/>
  <c r="F326" i="5"/>
  <c r="C347" i="2" l="1"/>
  <c r="G347" i="2" s="1"/>
  <c r="U347" i="2"/>
  <c r="V347" i="2" s="1"/>
  <c r="T326" i="5"/>
  <c r="O326" i="5"/>
  <c r="P347" i="2" l="1"/>
  <c r="Q347" i="2" s="1"/>
  <c r="D348" i="2"/>
  <c r="C326" i="5"/>
  <c r="G326" i="5" s="1"/>
  <c r="D327" i="5" s="1"/>
  <c r="U326" i="5"/>
  <c r="V326" i="5" s="1"/>
  <c r="K348" i="2" l="1"/>
  <c r="M348" i="2" a="1"/>
  <c r="M348" i="2" s="1"/>
  <c r="H347" i="2"/>
  <c r="R347" i="2" a="1"/>
  <c r="R347" i="2" s="1"/>
  <c r="M327" i="5" a="1"/>
  <c r="M327" i="5" s="1"/>
  <c r="K327" i="5"/>
  <c r="P326" i="5"/>
  <c r="Q326" i="5" s="1"/>
  <c r="E348" i="2" l="1"/>
  <c r="L348" i="2" s="1"/>
  <c r="H326" i="5"/>
  <c r="R326" i="5" a="1"/>
  <c r="R326" i="5" s="1"/>
  <c r="N348" i="2" l="1" a="1"/>
  <c r="N348" i="2" s="1"/>
  <c r="F348" i="2"/>
  <c r="E327" i="5"/>
  <c r="T348" i="2" l="1"/>
  <c r="O348" i="2"/>
  <c r="L327" i="5"/>
  <c r="N327" i="5" a="1"/>
  <c r="N327" i="5" s="1"/>
  <c r="F327" i="5"/>
  <c r="C348" i="2" l="1"/>
  <c r="G348" i="2" s="1"/>
  <c r="U348" i="2"/>
  <c r="V348" i="2" s="1"/>
  <c r="T327" i="5"/>
  <c r="O327" i="5"/>
  <c r="P348" i="2" l="1"/>
  <c r="Q348" i="2" s="1"/>
  <c r="D349" i="2"/>
  <c r="C327" i="5"/>
  <c r="G327" i="5" s="1"/>
  <c r="U327" i="5"/>
  <c r="V327" i="5" s="1"/>
  <c r="M349" i="2" l="1" a="1"/>
  <c r="M349" i="2" s="1"/>
  <c r="K349" i="2"/>
  <c r="R348" i="2" a="1"/>
  <c r="R348" i="2" s="1"/>
  <c r="H348" i="2"/>
  <c r="P327" i="5"/>
  <c r="Q327" i="5" s="1"/>
  <c r="D328" i="5"/>
  <c r="E349" i="2" l="1"/>
  <c r="L349" i="2" s="1"/>
  <c r="K328" i="5"/>
  <c r="M328" i="5" a="1"/>
  <c r="M328" i="5" s="1"/>
  <c r="R327" i="5" a="1"/>
  <c r="R327" i="5" s="1"/>
  <c r="H327" i="5"/>
  <c r="N349" i="2" l="1" a="1"/>
  <c r="N349" i="2" s="1"/>
  <c r="F349" i="2"/>
  <c r="E328" i="5"/>
  <c r="L328" i="5" s="1"/>
  <c r="T349" i="2" l="1"/>
  <c r="O349" i="2"/>
  <c r="N328" i="5" a="1"/>
  <c r="N328" i="5" s="1"/>
  <c r="F328" i="5"/>
  <c r="C349" i="2" l="1"/>
  <c r="G349" i="2" s="1"/>
  <c r="U349" i="2"/>
  <c r="V349" i="2" s="1"/>
  <c r="O328" i="5"/>
  <c r="T328" i="5"/>
  <c r="P349" i="2" l="1"/>
  <c r="Q349" i="2" s="1"/>
  <c r="D350" i="2"/>
  <c r="C328" i="5"/>
  <c r="G328" i="5" s="1"/>
  <c r="D329" i="5" s="1"/>
  <c r="U328" i="5"/>
  <c r="V328" i="5" s="1"/>
  <c r="P328" i="5"/>
  <c r="Q328" i="5" s="1"/>
  <c r="M350" i="2" l="1" a="1"/>
  <c r="M350" i="2" s="1"/>
  <c r="K350" i="2"/>
  <c r="H349" i="2"/>
  <c r="R349" i="2" a="1"/>
  <c r="R349" i="2" s="1"/>
  <c r="R328" i="5" a="1"/>
  <c r="R328" i="5" s="1"/>
  <c r="H328" i="5"/>
  <c r="K329" i="5"/>
  <c r="M329" i="5" a="1"/>
  <c r="M329" i="5" s="1"/>
  <c r="E350" i="2" l="1"/>
  <c r="L350" i="2" s="1"/>
  <c r="E329" i="5"/>
  <c r="L329" i="5" s="1"/>
  <c r="S329" i="5"/>
  <c r="N329" i="5" a="1"/>
  <c r="N329" i="5" s="1"/>
  <c r="T329" i="5" s="1"/>
  <c r="C329" i="5" s="1"/>
  <c r="G329" i="5" s="1"/>
  <c r="F329" i="5"/>
  <c r="N350" i="2" l="1" a="1"/>
  <c r="N350" i="2" s="1"/>
  <c r="F350" i="2"/>
  <c r="D330" i="5"/>
  <c r="O329" i="5"/>
  <c r="U329" i="5"/>
  <c r="V329" i="5" s="1"/>
  <c r="T350" i="2" l="1"/>
  <c r="O350" i="2"/>
  <c r="K330" i="5"/>
  <c r="M330" i="5" a="1"/>
  <c r="M330" i="5" s="1"/>
  <c r="P329" i="5"/>
  <c r="Q329" i="5" s="1"/>
  <c r="S380" i="2"/>
  <c r="U350" i="2" l="1"/>
  <c r="V350" i="2" s="1"/>
  <c r="C350" i="2"/>
  <c r="G350" i="2" s="1"/>
  <c r="R329" i="5" a="1"/>
  <c r="R329" i="5" s="1"/>
  <c r="H329" i="5"/>
  <c r="P350" i="2" l="1"/>
  <c r="Q350" i="2" s="1"/>
  <c r="D351" i="2"/>
  <c r="E330" i="5"/>
  <c r="L330" i="5" s="1"/>
  <c r="F330" i="5"/>
  <c r="N330" i="5" l="1" a="1"/>
  <c r="N330" i="5" s="1"/>
  <c r="O330" i="5" s="1"/>
  <c r="K351" i="2"/>
  <c r="M351" i="2" a="1"/>
  <c r="M351" i="2" s="1"/>
  <c r="R350" i="2" a="1"/>
  <c r="R350" i="2" s="1"/>
  <c r="H350" i="2"/>
  <c r="T330" i="5"/>
  <c r="E351" i="2" l="1"/>
  <c r="L351" i="2" s="1"/>
  <c r="F351" i="2"/>
  <c r="C330" i="5"/>
  <c r="G330" i="5" s="1"/>
  <c r="U330" i="5"/>
  <c r="V330" i="5" s="1"/>
  <c r="N351" i="2" l="1" a="1"/>
  <c r="N351" i="2" s="1"/>
  <c r="T351" i="2" s="1"/>
  <c r="U351" i="2" s="1"/>
  <c r="V351" i="2" s="1"/>
  <c r="P330" i="5"/>
  <c r="Q330" i="5" s="1"/>
  <c r="D331" i="5"/>
  <c r="C351" i="2" l="1"/>
  <c r="G351" i="2" s="1"/>
  <c r="O351" i="2"/>
  <c r="P351" i="2" s="1"/>
  <c r="Q351" i="2" s="1"/>
  <c r="D352" i="2"/>
  <c r="K331" i="5"/>
  <c r="M331" i="5" a="1"/>
  <c r="M331" i="5" s="1"/>
  <c r="R330" i="5" a="1"/>
  <c r="R330" i="5" s="1"/>
  <c r="H330" i="5"/>
  <c r="K352" i="2" l="1"/>
  <c r="M352" i="2" a="1"/>
  <c r="M352" i="2" s="1"/>
  <c r="H351" i="2"/>
  <c r="R351" i="2" a="1"/>
  <c r="R351" i="2" s="1"/>
  <c r="E331" i="5"/>
  <c r="L331" i="5" s="1"/>
  <c r="E352" i="2" l="1"/>
  <c r="L352" i="2" s="1"/>
  <c r="N331" i="5" a="1"/>
  <c r="N331" i="5" s="1"/>
  <c r="F331" i="5"/>
  <c r="N352" i="2" l="1" a="1"/>
  <c r="N352" i="2" s="1"/>
  <c r="F352" i="2"/>
  <c r="T331" i="5"/>
  <c r="O331" i="5"/>
  <c r="O352" i="2" l="1"/>
  <c r="T352" i="2"/>
  <c r="C331" i="5"/>
  <c r="G331" i="5" s="1"/>
  <c r="U331" i="5"/>
  <c r="V331" i="5" s="1"/>
  <c r="C352" i="2" l="1"/>
  <c r="G352" i="2" s="1"/>
  <c r="U352" i="2"/>
  <c r="V352" i="2" s="1"/>
  <c r="P331" i="5"/>
  <c r="Q331" i="5" s="1"/>
  <c r="D332" i="5"/>
  <c r="P352" i="2" l="1"/>
  <c r="Q352" i="2" s="1"/>
  <c r="D353" i="2"/>
  <c r="R331" i="5" a="1"/>
  <c r="R331" i="5" s="1"/>
  <c r="H331" i="5"/>
  <c r="M332" i="5" a="1"/>
  <c r="M332" i="5" s="1"/>
  <c r="K332" i="5"/>
  <c r="K353" i="2" l="1"/>
  <c r="M353" i="2" a="1"/>
  <c r="M353" i="2" s="1"/>
  <c r="H352" i="2"/>
  <c r="R352" i="2" a="1"/>
  <c r="R352" i="2" s="1"/>
  <c r="E332" i="5"/>
  <c r="L332" i="5" s="1"/>
  <c r="E353" i="2" l="1"/>
  <c r="L353" i="2" s="1"/>
  <c r="N332" i="5" a="1"/>
  <c r="N332" i="5" s="1"/>
  <c r="F332" i="5"/>
  <c r="N353" i="2" l="1" a="1"/>
  <c r="N353" i="2" s="1"/>
  <c r="F353" i="2"/>
  <c r="T332" i="5"/>
  <c r="O332" i="5"/>
  <c r="O353" i="2" l="1"/>
  <c r="T353" i="2"/>
  <c r="C332" i="5"/>
  <c r="G332" i="5" s="1"/>
  <c r="U332" i="5"/>
  <c r="V332" i="5" s="1"/>
  <c r="U353" i="2" l="1"/>
  <c r="V353" i="2" s="1"/>
  <c r="C353" i="2"/>
  <c r="G353" i="2" s="1"/>
  <c r="P332" i="5"/>
  <c r="Q332" i="5" s="1"/>
  <c r="D333" i="5"/>
  <c r="P353" i="2" l="1"/>
  <c r="Q353" i="2" s="1"/>
  <c r="D354" i="2"/>
  <c r="K354" i="2" s="1"/>
  <c r="H332" i="5"/>
  <c r="R332" i="5" a="1"/>
  <c r="R332" i="5" s="1"/>
  <c r="M333" i="5" a="1"/>
  <c r="M333" i="5" s="1"/>
  <c r="K333" i="5"/>
  <c r="M354" i="2" l="1" a="1"/>
  <c r="M354" i="2" s="1"/>
  <c r="H353" i="2"/>
  <c r="R353" i="2" a="1"/>
  <c r="R353" i="2" s="1"/>
  <c r="E333" i="5"/>
  <c r="L333" i="5" s="1"/>
  <c r="E354" i="2" l="1"/>
  <c r="S354" i="2"/>
  <c r="N333" i="5" a="1"/>
  <c r="N333" i="5" s="1"/>
  <c r="F333" i="5"/>
  <c r="N354" i="2" l="1" a="1"/>
  <c r="N354" i="2" s="1"/>
  <c r="F354" i="2"/>
  <c r="T333" i="5"/>
  <c r="O333" i="5"/>
  <c r="T354" i="2" l="1"/>
  <c r="O354" i="2"/>
  <c r="C333" i="5"/>
  <c r="G333" i="5" s="1"/>
  <c r="U333" i="5"/>
  <c r="V333" i="5" s="1"/>
  <c r="C354" i="2" l="1"/>
  <c r="G354" i="2" s="1"/>
  <c r="U354" i="2"/>
  <c r="V354" i="2" s="1"/>
  <c r="P333" i="5"/>
  <c r="Q333" i="5" s="1"/>
  <c r="D334" i="5"/>
  <c r="P354" i="2" l="1"/>
  <c r="Q354" i="2" s="1"/>
  <c r="D355" i="2"/>
  <c r="M334" i="5" a="1"/>
  <c r="M334" i="5" s="1"/>
  <c r="K334" i="5"/>
  <c r="H333" i="5"/>
  <c r="R333" i="5" a="1"/>
  <c r="R333" i="5" s="1"/>
  <c r="M355" i="2" l="1" a="1"/>
  <c r="M355" i="2" s="1"/>
  <c r="K355" i="2"/>
  <c r="R354" i="2" a="1"/>
  <c r="R354" i="2" s="1"/>
  <c r="H354" i="2"/>
  <c r="E334" i="5"/>
  <c r="L334" i="5" s="1"/>
  <c r="E355" i="2" l="1"/>
  <c r="L355" i="2" s="1"/>
  <c r="N334" i="5" a="1"/>
  <c r="N334" i="5" s="1"/>
  <c r="F334" i="5"/>
  <c r="N355" i="2" l="1" a="1"/>
  <c r="N355" i="2" s="1"/>
  <c r="F355" i="2"/>
  <c r="O334" i="5"/>
  <c r="T334" i="5"/>
  <c r="T355" i="2" l="1"/>
  <c r="O355" i="2"/>
  <c r="C334" i="5"/>
  <c r="G334" i="5" s="1"/>
  <c r="U334" i="5"/>
  <c r="V334" i="5" s="1"/>
  <c r="U355" i="2" l="1"/>
  <c r="V355" i="2" s="1"/>
  <c r="C355" i="2"/>
  <c r="G355" i="2" s="1"/>
  <c r="P334" i="5"/>
  <c r="Q334" i="5" s="1"/>
  <c r="D335" i="5"/>
  <c r="P355" i="2" l="1"/>
  <c r="Q355" i="2" s="1"/>
  <c r="D356" i="2"/>
  <c r="K335" i="5"/>
  <c r="M335" i="5" a="1"/>
  <c r="M335" i="5" s="1"/>
  <c r="R334" i="5" a="1"/>
  <c r="R334" i="5" s="1"/>
  <c r="H334" i="5"/>
  <c r="M356" i="2" l="1" a="1"/>
  <c r="M356" i="2" s="1"/>
  <c r="K356" i="2"/>
  <c r="R355" i="2" a="1"/>
  <c r="R355" i="2" s="1"/>
  <c r="H355" i="2"/>
  <c r="E335" i="5"/>
  <c r="L335" i="5" s="1"/>
  <c r="E356" i="2" l="1"/>
  <c r="L356" i="2" s="1"/>
  <c r="N335" i="5" a="1"/>
  <c r="N335" i="5" s="1"/>
  <c r="F335" i="5"/>
  <c r="N356" i="2" l="1" a="1"/>
  <c r="N356" i="2" s="1"/>
  <c r="F356" i="2"/>
  <c r="T335" i="5"/>
  <c r="O335" i="5"/>
  <c r="T356" i="2" l="1"/>
  <c r="O356" i="2"/>
  <c r="U335" i="5"/>
  <c r="V335" i="5" s="1"/>
  <c r="C335" i="5"/>
  <c r="G335" i="5" s="1"/>
  <c r="D336" i="5" s="1"/>
  <c r="U356" i="2" l="1"/>
  <c r="V356" i="2" s="1"/>
  <c r="C356" i="2"/>
  <c r="G356" i="2" s="1"/>
  <c r="K336" i="5"/>
  <c r="M336" i="5" a="1"/>
  <c r="M336" i="5" s="1"/>
  <c r="S336" i="5" s="1"/>
  <c r="P335" i="5"/>
  <c r="Q335" i="5" s="1"/>
  <c r="P356" i="2" l="1"/>
  <c r="Q356" i="2" s="1"/>
  <c r="D357" i="2"/>
  <c r="R335" i="5" a="1"/>
  <c r="R335" i="5" s="1"/>
  <c r="H335" i="5"/>
  <c r="K357" i="2" l="1"/>
  <c r="M357" i="2" a="1"/>
  <c r="M357" i="2" s="1"/>
  <c r="R356" i="2" a="1"/>
  <c r="R356" i="2" s="1"/>
  <c r="H356" i="2"/>
  <c r="E336" i="5"/>
  <c r="L336" i="5" s="1"/>
  <c r="E357" i="2" l="1"/>
  <c r="L357" i="2" s="1"/>
  <c r="N336" i="5" a="1"/>
  <c r="N336" i="5" s="1"/>
  <c r="F336" i="5"/>
  <c r="N357" i="2" l="1" a="1"/>
  <c r="N357" i="2" s="1"/>
  <c r="F357" i="2"/>
  <c r="O336" i="5"/>
  <c r="T336" i="5"/>
  <c r="T357" i="2" l="1"/>
  <c r="O357" i="2"/>
  <c r="C336" i="5"/>
  <c r="G336" i="5" s="1"/>
  <c r="D337" i="5" s="1"/>
  <c r="U336" i="5"/>
  <c r="V336" i="5" s="1"/>
  <c r="P336" i="5" l="1"/>
  <c r="Q336" i="5" s="1"/>
  <c r="U357" i="2"/>
  <c r="V357" i="2" s="1"/>
  <c r="C357" i="2"/>
  <c r="G357" i="2" s="1"/>
  <c r="H336" i="5"/>
  <c r="R336" i="5" a="1"/>
  <c r="R336" i="5" s="1"/>
  <c r="M337" i="5" a="1"/>
  <c r="M337" i="5" s="1"/>
  <c r="K337" i="5"/>
  <c r="P357" i="2" l="1"/>
  <c r="Q357" i="2" s="1"/>
  <c r="D358" i="2"/>
  <c r="E337" i="5"/>
  <c r="L337" i="5" s="1"/>
  <c r="M358" i="2" l="1" a="1"/>
  <c r="M358" i="2" s="1"/>
  <c r="K358" i="2"/>
  <c r="R357" i="2" a="1"/>
  <c r="R357" i="2" s="1"/>
  <c r="H357" i="2"/>
  <c r="N337" i="5" a="1"/>
  <c r="N337" i="5" s="1"/>
  <c r="F337" i="5"/>
  <c r="E358" i="2" l="1"/>
  <c r="L358" i="2" s="1"/>
  <c r="T337" i="5"/>
  <c r="O337" i="5"/>
  <c r="N358" i="2" l="1" a="1"/>
  <c r="N358" i="2" s="1"/>
  <c r="F358" i="2"/>
  <c r="C337" i="5"/>
  <c r="G337" i="5" s="1"/>
  <c r="U337" i="5"/>
  <c r="V337" i="5" s="1"/>
  <c r="T358" i="2" l="1"/>
  <c r="O358" i="2"/>
  <c r="P337" i="5"/>
  <c r="Q337" i="5" s="1"/>
  <c r="D338" i="5"/>
  <c r="C358" i="2" l="1"/>
  <c r="G358" i="2" s="1"/>
  <c r="U358" i="2"/>
  <c r="V358" i="2" s="1"/>
  <c r="K338" i="5"/>
  <c r="M338" i="5" a="1"/>
  <c r="M338" i="5" s="1"/>
  <c r="R337" i="5" a="1"/>
  <c r="R337" i="5" s="1"/>
  <c r="H337" i="5"/>
  <c r="P358" i="2" l="1"/>
  <c r="Q358" i="2" s="1"/>
  <c r="D359" i="2"/>
  <c r="E338" i="5"/>
  <c r="L338" i="5" s="1"/>
  <c r="M359" i="2" l="1" a="1"/>
  <c r="M359" i="2" s="1"/>
  <c r="K359" i="2"/>
  <c r="R358" i="2" a="1"/>
  <c r="R358" i="2" s="1"/>
  <c r="H358" i="2"/>
  <c r="N338" i="5" a="1"/>
  <c r="N338" i="5" s="1"/>
  <c r="F338" i="5"/>
  <c r="E359" i="2" l="1"/>
  <c r="L359" i="2" s="1"/>
  <c r="T338" i="5"/>
  <c r="O338" i="5"/>
  <c r="N359" i="2" l="1" a="1"/>
  <c r="N359" i="2" s="1"/>
  <c r="F359" i="2"/>
  <c r="C338" i="5"/>
  <c r="G338" i="5" s="1"/>
  <c r="D339" i="5" s="1"/>
  <c r="U338" i="5"/>
  <c r="V338" i="5" s="1"/>
  <c r="O359" i="2" l="1"/>
  <c r="T359" i="2"/>
  <c r="K339" i="5"/>
  <c r="M339" i="5" a="1"/>
  <c r="M339" i="5" s="1"/>
  <c r="P338" i="5"/>
  <c r="Q338" i="5" s="1"/>
  <c r="C359" i="2" l="1"/>
  <c r="G359" i="2" s="1"/>
  <c r="U359" i="2"/>
  <c r="V359" i="2" s="1"/>
  <c r="H338" i="5"/>
  <c r="R338" i="5" a="1"/>
  <c r="R338" i="5" s="1"/>
  <c r="P359" i="2" l="1"/>
  <c r="Q359" i="2" s="1"/>
  <c r="D360" i="2"/>
  <c r="E339" i="5"/>
  <c r="L339" i="5" s="1"/>
  <c r="K360" i="2" l="1"/>
  <c r="M360" i="2" a="1"/>
  <c r="M360" i="2" s="1"/>
  <c r="R359" i="2" a="1"/>
  <c r="R359" i="2" s="1"/>
  <c r="H359" i="2"/>
  <c r="N339" i="5" a="1"/>
  <c r="N339" i="5" s="1"/>
  <c r="F339" i="5"/>
  <c r="E360" i="2" l="1"/>
  <c r="L360" i="2" s="1"/>
  <c r="N360" i="2" a="1"/>
  <c r="N360" i="2" s="1"/>
  <c r="F360" i="2"/>
  <c r="O339" i="5"/>
  <c r="T339" i="5"/>
  <c r="O360" i="2" l="1"/>
  <c r="T360" i="2"/>
  <c r="C339" i="5"/>
  <c r="G339" i="5" s="1"/>
  <c r="U339" i="5"/>
  <c r="V339" i="5" s="1"/>
  <c r="C360" i="2" l="1"/>
  <c r="G360" i="2" s="1"/>
  <c r="U360" i="2"/>
  <c r="V360" i="2" s="1"/>
  <c r="P339" i="5"/>
  <c r="Q339" i="5" s="1"/>
  <c r="D340" i="5"/>
  <c r="P360" i="2" l="1"/>
  <c r="Q360" i="2" s="1"/>
  <c r="D361" i="2"/>
  <c r="K361" i="2" s="1"/>
  <c r="K340" i="5"/>
  <c r="M340" i="5" a="1"/>
  <c r="M340" i="5" s="1"/>
  <c r="H339" i="5"/>
  <c r="R339" i="5" a="1"/>
  <c r="R339" i="5" s="1"/>
  <c r="M361" i="2" l="1" a="1"/>
  <c r="M361" i="2" s="1"/>
  <c r="H360" i="2"/>
  <c r="R360" i="2" a="1"/>
  <c r="R360" i="2" s="1"/>
  <c r="E340" i="5"/>
  <c r="L340" i="5" s="1"/>
  <c r="E361" i="2" l="1"/>
  <c r="S361" i="2"/>
  <c r="N340" i="5" a="1"/>
  <c r="N340" i="5" s="1"/>
  <c r="F340" i="5"/>
  <c r="N361" i="2" l="1" a="1"/>
  <c r="N361" i="2" s="1"/>
  <c r="F361" i="2"/>
  <c r="T340" i="5"/>
  <c r="O340" i="5"/>
  <c r="T361" i="2" l="1"/>
  <c r="O361" i="2"/>
  <c r="C340" i="5"/>
  <c r="G340" i="5" s="1"/>
  <c r="D341" i="5" s="1"/>
  <c r="U340" i="5"/>
  <c r="V340" i="5" s="1"/>
  <c r="C361" i="2" l="1"/>
  <c r="G361" i="2" s="1"/>
  <c r="U361" i="2"/>
  <c r="V361" i="2" s="1"/>
  <c r="P340" i="5"/>
  <c r="Q340" i="5" s="1"/>
  <c r="M341" i="5" a="1"/>
  <c r="M341" i="5" s="1"/>
  <c r="K341" i="5"/>
  <c r="R340" i="5" a="1"/>
  <c r="R340" i="5" s="1"/>
  <c r="H340" i="5"/>
  <c r="P361" i="2" l="1"/>
  <c r="Q361" i="2" s="1"/>
  <c r="D362" i="2"/>
  <c r="E341" i="5"/>
  <c r="L341" i="5" s="1"/>
  <c r="K362" i="2" l="1"/>
  <c r="M362" i="2" a="1"/>
  <c r="M362" i="2" s="1"/>
  <c r="R361" i="2" a="1"/>
  <c r="R361" i="2" s="1"/>
  <c r="H361" i="2"/>
  <c r="N341" i="5" a="1"/>
  <c r="N341" i="5" s="1"/>
  <c r="F341" i="5"/>
  <c r="E362" i="2" l="1"/>
  <c r="L362" i="2" s="1"/>
  <c r="O341" i="5"/>
  <c r="T341" i="5"/>
  <c r="N362" i="2" l="1" a="1"/>
  <c r="N362" i="2" s="1"/>
  <c r="F362" i="2"/>
  <c r="C341" i="5"/>
  <c r="G341" i="5" s="1"/>
  <c r="U341" i="5"/>
  <c r="V341" i="5" s="1"/>
  <c r="T362" i="2" l="1"/>
  <c r="O362" i="2"/>
  <c r="P341" i="5"/>
  <c r="Q341" i="5" s="1"/>
  <c r="D342" i="5"/>
  <c r="C362" i="2" l="1"/>
  <c r="G362" i="2" s="1"/>
  <c r="U362" i="2"/>
  <c r="V362" i="2" s="1"/>
  <c r="K342" i="5"/>
  <c r="M342" i="5" a="1"/>
  <c r="M342" i="5" s="1"/>
  <c r="H341" i="5"/>
  <c r="R341" i="5" a="1"/>
  <c r="R341" i="5" s="1"/>
  <c r="P362" i="2" l="1"/>
  <c r="Q362" i="2" s="1"/>
  <c r="D363" i="2"/>
  <c r="E342" i="5"/>
  <c r="L342" i="5" s="1"/>
  <c r="M363" i="2" l="1" a="1"/>
  <c r="M363" i="2" s="1"/>
  <c r="K363" i="2"/>
  <c r="H362" i="2"/>
  <c r="R362" i="2" a="1"/>
  <c r="R362" i="2" s="1"/>
  <c r="N342" i="5" a="1"/>
  <c r="N342" i="5" s="1"/>
  <c r="F342" i="5"/>
  <c r="E363" i="2" l="1"/>
  <c r="L363" i="2" s="1"/>
  <c r="O342" i="5"/>
  <c r="T342" i="5"/>
  <c r="N363" i="2" l="1" a="1"/>
  <c r="N363" i="2" s="1"/>
  <c r="F363" i="2"/>
  <c r="C342" i="5"/>
  <c r="G342" i="5" s="1"/>
  <c r="D343" i="5" s="1"/>
  <c r="U342" i="5"/>
  <c r="V342" i="5" s="1"/>
  <c r="P342" i="5"/>
  <c r="Q342" i="5" s="1"/>
  <c r="T363" i="2" l="1"/>
  <c r="O363" i="2"/>
  <c r="R342" i="5" a="1"/>
  <c r="R342" i="5" s="1"/>
  <c r="H342" i="5"/>
  <c r="K343" i="5"/>
  <c r="M343" i="5" a="1"/>
  <c r="M343" i="5" s="1"/>
  <c r="E343" i="5" l="1"/>
  <c r="F343" i="5" s="1"/>
  <c r="C363" i="2"/>
  <c r="G363" i="2" s="1"/>
  <c r="U363" i="2"/>
  <c r="V363" i="2" s="1"/>
  <c r="S343" i="5"/>
  <c r="L343" i="5"/>
  <c r="N343" i="5" a="1"/>
  <c r="N343" i="5" s="1"/>
  <c r="T343" i="5" s="1"/>
  <c r="C343" i="5" s="1"/>
  <c r="G343" i="5" s="1"/>
  <c r="P363" i="2" l="1"/>
  <c r="Q363" i="2" s="1"/>
  <c r="D364" i="2"/>
  <c r="D344" i="5"/>
  <c r="O343" i="5"/>
  <c r="P343" i="5" s="1"/>
  <c r="Q343" i="5" s="1"/>
  <c r="U343" i="5"/>
  <c r="V343" i="5" s="1"/>
  <c r="M364" i="2" l="1" a="1"/>
  <c r="M364" i="2" s="1"/>
  <c r="K364" i="2"/>
  <c r="H363" i="2"/>
  <c r="R363" i="2" a="1"/>
  <c r="R363" i="2" s="1"/>
  <c r="M344" i="5" a="1"/>
  <c r="M344" i="5" s="1"/>
  <c r="K344" i="5"/>
  <c r="H343" i="5"/>
  <c r="R343" i="5" a="1"/>
  <c r="R343" i="5" s="1"/>
  <c r="E364" i="2" l="1"/>
  <c r="L364" i="2" s="1"/>
  <c r="E344" i="5"/>
  <c r="L344" i="5" s="1"/>
  <c r="N364" i="2" l="1" a="1"/>
  <c r="N364" i="2" s="1"/>
  <c r="F364" i="2"/>
  <c r="N344" i="5" a="1"/>
  <c r="N344" i="5" s="1"/>
  <c r="F344" i="5"/>
  <c r="T364" i="2" l="1"/>
  <c r="O364" i="2"/>
  <c r="O344" i="5"/>
  <c r="T344" i="5"/>
  <c r="C364" i="2" l="1"/>
  <c r="G364" i="2" s="1"/>
  <c r="U364" i="2"/>
  <c r="V364" i="2" s="1"/>
  <c r="C344" i="5"/>
  <c r="G344" i="5" s="1"/>
  <c r="U344" i="5"/>
  <c r="V344" i="5" s="1"/>
  <c r="P364" i="2" l="1"/>
  <c r="Q364" i="2" s="1"/>
  <c r="D365" i="2"/>
  <c r="P344" i="5"/>
  <c r="Q344" i="5" s="1"/>
  <c r="D345" i="5"/>
  <c r="M365" i="2" l="1" a="1"/>
  <c r="M365" i="2" s="1"/>
  <c r="K365" i="2"/>
  <c r="R364" i="2" a="1"/>
  <c r="R364" i="2" s="1"/>
  <c r="H364" i="2"/>
  <c r="K345" i="5"/>
  <c r="M345" i="5" a="1"/>
  <c r="M345" i="5" s="1"/>
  <c r="R344" i="5" a="1"/>
  <c r="R344" i="5" s="1"/>
  <c r="H344" i="5"/>
  <c r="E365" i="2" l="1"/>
  <c r="L365" i="2" s="1"/>
  <c r="E345" i="5"/>
  <c r="L345" i="5" s="1"/>
  <c r="N365" i="2" l="1" a="1"/>
  <c r="N365" i="2" s="1"/>
  <c r="F365" i="2"/>
  <c r="N345" i="5" a="1"/>
  <c r="N345" i="5" s="1"/>
  <c r="F345" i="5"/>
  <c r="T365" i="2" l="1"/>
  <c r="O365" i="2"/>
  <c r="T345" i="5"/>
  <c r="O345" i="5"/>
  <c r="U365" i="2" l="1"/>
  <c r="V365" i="2" s="1"/>
  <c r="C365" i="2"/>
  <c r="G365" i="2" s="1"/>
  <c r="C345" i="5"/>
  <c r="G345" i="5" s="1"/>
  <c r="U345" i="5"/>
  <c r="V345" i="5" s="1"/>
  <c r="P365" i="2" l="1"/>
  <c r="Q365" i="2" s="1"/>
  <c r="D366" i="2"/>
  <c r="P345" i="5"/>
  <c r="Q345" i="5" s="1"/>
  <c r="D346" i="5"/>
  <c r="M366" i="2" l="1" a="1"/>
  <c r="M366" i="2" s="1"/>
  <c r="K366" i="2"/>
  <c r="R365" i="2" a="1"/>
  <c r="R365" i="2" s="1"/>
  <c r="H365" i="2"/>
  <c r="R345" i="5" a="1"/>
  <c r="R345" i="5" s="1"/>
  <c r="H345" i="5"/>
  <c r="M346" i="5" a="1"/>
  <c r="M346" i="5" s="1"/>
  <c r="K346" i="5"/>
  <c r="E366" i="2" l="1"/>
  <c r="F366" i="2" s="1"/>
  <c r="E346" i="5"/>
  <c r="L346" i="5" s="1"/>
  <c r="N366" i="2" l="1" a="1"/>
  <c r="N366" i="2" s="1"/>
  <c r="L366" i="2"/>
  <c r="T366" i="2"/>
  <c r="C366" i="2" s="1"/>
  <c r="G366" i="2" s="1"/>
  <c r="N346" i="5" a="1"/>
  <c r="N346" i="5" s="1"/>
  <c r="F346" i="5"/>
  <c r="U366" i="2" l="1"/>
  <c r="V366" i="2" s="1"/>
  <c r="O366" i="2"/>
  <c r="P366" i="2" s="1"/>
  <c r="Q366" i="2" s="1"/>
  <c r="D367" i="2"/>
  <c r="T346" i="5"/>
  <c r="O346" i="5"/>
  <c r="M367" i="2" l="1" a="1"/>
  <c r="M367" i="2" s="1"/>
  <c r="K367" i="2"/>
  <c r="R366" i="2" a="1"/>
  <c r="R366" i="2" s="1"/>
  <c r="H366" i="2"/>
  <c r="C346" i="5"/>
  <c r="G346" i="5" s="1"/>
  <c r="U346" i="5"/>
  <c r="V346" i="5" s="1"/>
  <c r="E367" i="2" l="1"/>
  <c r="L367" i="2" s="1"/>
  <c r="S367" i="2"/>
  <c r="P346" i="5"/>
  <c r="Q346" i="5" s="1"/>
  <c r="D347" i="5"/>
  <c r="N367" i="2" l="1" a="1"/>
  <c r="N367" i="2" s="1"/>
  <c r="F367" i="2"/>
  <c r="K347" i="5"/>
  <c r="M347" i="5" a="1"/>
  <c r="M347" i="5" s="1"/>
  <c r="H346" i="5"/>
  <c r="R346" i="5" a="1"/>
  <c r="R346" i="5" s="1"/>
  <c r="T367" i="2" l="1"/>
  <c r="O367" i="2"/>
  <c r="E347" i="5"/>
  <c r="L347" i="5" s="1"/>
  <c r="N347" i="5" a="1"/>
  <c r="N347" i="5" s="1"/>
  <c r="F347" i="5"/>
  <c r="C367" i="2" l="1"/>
  <c r="G367" i="2" s="1"/>
  <c r="D368" i="2" s="1"/>
  <c r="U367" i="2"/>
  <c r="V367" i="2" s="1"/>
  <c r="P367" i="2"/>
  <c r="Q367" i="2" s="1"/>
  <c r="O347" i="5"/>
  <c r="T347" i="5"/>
  <c r="R367" i="2" l="1" a="1"/>
  <c r="R367" i="2" s="1"/>
  <c r="H367" i="2"/>
  <c r="K368" i="2"/>
  <c r="M368" i="2" a="1"/>
  <c r="M368" i="2" s="1"/>
  <c r="C347" i="5"/>
  <c r="G347" i="5" s="1"/>
  <c r="U347" i="5"/>
  <c r="V347" i="5" s="1"/>
  <c r="S368" i="2" l="1"/>
  <c r="E368" i="2"/>
  <c r="P347" i="5"/>
  <c r="Q347" i="5" s="1"/>
  <c r="D348" i="5"/>
  <c r="N368" i="2" l="1" a="1"/>
  <c r="N368" i="2" s="1"/>
  <c r="F368" i="2"/>
  <c r="K348" i="5"/>
  <c r="M348" i="5" a="1"/>
  <c r="M348" i="5" s="1"/>
  <c r="R347" i="5" a="1"/>
  <c r="R347" i="5" s="1"/>
  <c r="H347" i="5"/>
  <c r="T368" i="2" l="1"/>
  <c r="O368" i="2"/>
  <c r="E348" i="5"/>
  <c r="L348" i="5" s="1"/>
  <c r="C368" i="2" l="1"/>
  <c r="G368" i="2" s="1"/>
  <c r="U368" i="2"/>
  <c r="V368" i="2" s="1"/>
  <c r="N348" i="5" a="1"/>
  <c r="N348" i="5" s="1"/>
  <c r="F348" i="5"/>
  <c r="P368" i="2" l="1"/>
  <c r="Q368" i="2" s="1"/>
  <c r="D369" i="2"/>
  <c r="O348" i="5"/>
  <c r="T348" i="5"/>
  <c r="M369" i="2" l="1" a="1"/>
  <c r="M369" i="2" s="1"/>
  <c r="K369" i="2"/>
  <c r="H368" i="2"/>
  <c r="R368" i="2" a="1"/>
  <c r="R368" i="2" s="1"/>
  <c r="C348" i="5"/>
  <c r="G348" i="5" s="1"/>
  <c r="U348" i="5"/>
  <c r="V348" i="5" s="1"/>
  <c r="E369" i="2" l="1"/>
  <c r="L369" i="2" s="1"/>
  <c r="P348" i="5"/>
  <c r="Q348" i="5" s="1"/>
  <c r="D349" i="5"/>
  <c r="N369" i="2" l="1" a="1"/>
  <c r="N369" i="2" s="1"/>
  <c r="F369" i="2"/>
  <c r="M349" i="5" a="1"/>
  <c r="M349" i="5" s="1"/>
  <c r="K349" i="5"/>
  <c r="H348" i="5"/>
  <c r="R348" i="5" a="1"/>
  <c r="R348" i="5" s="1"/>
  <c r="T369" i="2" l="1"/>
  <c r="O369" i="2"/>
  <c r="E349" i="5"/>
  <c r="L349" i="5" s="1"/>
  <c r="C369" i="2" l="1"/>
  <c r="G369" i="2" s="1"/>
  <c r="U369" i="2"/>
  <c r="V369" i="2" s="1"/>
  <c r="N349" i="5" a="1"/>
  <c r="N349" i="5" s="1"/>
  <c r="F349" i="5"/>
  <c r="P369" i="2" l="1"/>
  <c r="Q369" i="2" s="1"/>
  <c r="D370" i="2"/>
  <c r="T349" i="5"/>
  <c r="O349" i="5"/>
  <c r="K370" i="2" l="1"/>
  <c r="M370" i="2" a="1"/>
  <c r="M370" i="2" s="1"/>
  <c r="R369" i="2" a="1"/>
  <c r="R369" i="2" s="1"/>
  <c r="H369" i="2"/>
  <c r="C349" i="5"/>
  <c r="G349" i="5" s="1"/>
  <c r="D350" i="5" s="1"/>
  <c r="U349" i="5"/>
  <c r="V349" i="5" s="1"/>
  <c r="E370" i="2" l="1"/>
  <c r="L370" i="2" s="1"/>
  <c r="K350" i="5"/>
  <c r="M350" i="5" a="1"/>
  <c r="M350" i="5" s="1"/>
  <c r="S350" i="5" s="1"/>
  <c r="P349" i="5"/>
  <c r="Q349" i="5" s="1"/>
  <c r="N370" i="2" l="1" a="1"/>
  <c r="N370" i="2" s="1"/>
  <c r="F370" i="2"/>
  <c r="R349" i="5" a="1"/>
  <c r="R349" i="5" s="1"/>
  <c r="H349" i="5"/>
  <c r="T370" i="2" l="1"/>
  <c r="O370" i="2"/>
  <c r="E350" i="5"/>
  <c r="L350" i="5" s="1"/>
  <c r="C370" i="2" l="1"/>
  <c r="G370" i="2" s="1"/>
  <c r="U370" i="2"/>
  <c r="V370" i="2" s="1"/>
  <c r="N350" i="5" a="1"/>
  <c r="N350" i="5" s="1"/>
  <c r="F350" i="5"/>
  <c r="P370" i="2" l="1"/>
  <c r="Q370" i="2" s="1"/>
  <c r="D371" i="2"/>
  <c r="O350" i="5"/>
  <c r="T350" i="5"/>
  <c r="M371" i="2" l="1" a="1"/>
  <c r="M371" i="2" s="1"/>
  <c r="K371" i="2"/>
  <c r="R370" i="2" a="1"/>
  <c r="R370" i="2" s="1"/>
  <c r="H370" i="2"/>
  <c r="C350" i="5"/>
  <c r="G350" i="5" s="1"/>
  <c r="U350" i="5"/>
  <c r="V350" i="5" s="1"/>
  <c r="E371" i="2" l="1"/>
  <c r="L371" i="2" s="1"/>
  <c r="P350" i="5"/>
  <c r="Q350" i="5" s="1"/>
  <c r="D351" i="5"/>
  <c r="N371" i="2" l="1" a="1"/>
  <c r="N371" i="2" s="1"/>
  <c r="F371" i="2"/>
  <c r="M351" i="5" a="1"/>
  <c r="M351" i="5" s="1"/>
  <c r="K351" i="5"/>
  <c r="R350" i="5" a="1"/>
  <c r="R350" i="5" s="1"/>
  <c r="H350" i="5"/>
  <c r="T371" i="2" l="1"/>
  <c r="O371" i="2"/>
  <c r="E351" i="5"/>
  <c r="L351" i="5" s="1"/>
  <c r="C371" i="2" l="1"/>
  <c r="G371" i="2" s="1"/>
  <c r="U371" i="2"/>
  <c r="V371" i="2" s="1"/>
  <c r="N351" i="5" a="1"/>
  <c r="N351" i="5" s="1"/>
  <c r="F351" i="5"/>
  <c r="P371" i="2" l="1"/>
  <c r="Q371" i="2" s="1"/>
  <c r="D372" i="2"/>
  <c r="T351" i="5"/>
  <c r="O351" i="5"/>
  <c r="M372" i="2" l="1" a="1"/>
  <c r="M372" i="2" s="1"/>
  <c r="K372" i="2"/>
  <c r="H371" i="2"/>
  <c r="R371" i="2" a="1"/>
  <c r="R371" i="2" s="1"/>
  <c r="C351" i="5"/>
  <c r="G351" i="5" s="1"/>
  <c r="U351" i="5"/>
  <c r="V351" i="5" s="1"/>
  <c r="E372" i="2" l="1"/>
  <c r="L372" i="2" s="1"/>
  <c r="P351" i="5"/>
  <c r="Q351" i="5" s="1"/>
  <c r="D352" i="5"/>
  <c r="N372" i="2" l="1" a="1"/>
  <c r="N372" i="2" s="1"/>
  <c r="F372" i="2"/>
  <c r="M352" i="5" a="1"/>
  <c r="M352" i="5" s="1"/>
  <c r="K352" i="5"/>
  <c r="R351" i="5" a="1"/>
  <c r="R351" i="5" s="1"/>
  <c r="H351" i="5"/>
  <c r="T372" i="2" l="1"/>
  <c r="O372" i="2"/>
  <c r="E352" i="5"/>
  <c r="L352" i="5" s="1"/>
  <c r="C372" i="2" l="1"/>
  <c r="G372" i="2" s="1"/>
  <c r="U372" i="2"/>
  <c r="V372" i="2" s="1"/>
  <c r="N352" i="5" a="1"/>
  <c r="N352" i="5" s="1"/>
  <c r="F352" i="5"/>
  <c r="P372" i="2" l="1"/>
  <c r="Q372" i="2" s="1"/>
  <c r="D373" i="2"/>
  <c r="O352" i="5"/>
  <c r="T352" i="5"/>
  <c r="K373" i="2" l="1"/>
  <c r="M373" i="2" a="1"/>
  <c r="M373" i="2" s="1"/>
  <c r="R372" i="2" a="1"/>
  <c r="R372" i="2" s="1"/>
  <c r="H372" i="2"/>
  <c r="C352" i="5"/>
  <c r="G352" i="5" s="1"/>
  <c r="U352" i="5"/>
  <c r="V352" i="5" s="1"/>
  <c r="E373" i="2" l="1"/>
  <c r="L373" i="2" s="1"/>
  <c r="P352" i="5"/>
  <c r="Q352" i="5" s="1"/>
  <c r="D353" i="5"/>
  <c r="N373" i="2" l="1" a="1"/>
  <c r="N373" i="2" s="1"/>
  <c r="F373" i="2"/>
  <c r="M353" i="5" a="1"/>
  <c r="M353" i="5" s="1"/>
  <c r="K353" i="5"/>
  <c r="H352" i="5"/>
  <c r="R352" i="5" a="1"/>
  <c r="R352" i="5" s="1"/>
  <c r="O373" i="2" l="1"/>
  <c r="T373" i="2"/>
  <c r="E353" i="5"/>
  <c r="L353" i="5" s="1"/>
  <c r="C373" i="2" l="1"/>
  <c r="G373" i="2" s="1"/>
  <c r="D374" i="2" s="1"/>
  <c r="U373" i="2"/>
  <c r="V373" i="2" s="1"/>
  <c r="P373" i="2"/>
  <c r="Q373" i="2" s="1"/>
  <c r="N353" i="5" a="1"/>
  <c r="N353" i="5" s="1"/>
  <c r="F353" i="5"/>
  <c r="H373" i="2" l="1"/>
  <c r="R373" i="2" a="1"/>
  <c r="R373" i="2" s="1"/>
  <c r="K374" i="2"/>
  <c r="M374" i="2" a="1"/>
  <c r="M374" i="2" s="1"/>
  <c r="O353" i="5"/>
  <c r="T353" i="5"/>
  <c r="E374" i="2" l="1"/>
  <c r="L374" i="2" s="1"/>
  <c r="C353" i="5"/>
  <c r="G353" i="5" s="1"/>
  <c r="U353" i="5"/>
  <c r="V353" i="5" s="1"/>
  <c r="N374" i="2" l="1" a="1"/>
  <c r="N374" i="2" s="1"/>
  <c r="F374" i="2"/>
  <c r="P353" i="5"/>
  <c r="Q353" i="5" s="1"/>
  <c r="D354" i="5"/>
  <c r="O374" i="2" l="1"/>
  <c r="T374" i="2"/>
  <c r="K354" i="5"/>
  <c r="M354" i="5" a="1"/>
  <c r="M354" i="5" s="1"/>
  <c r="R353" i="5" a="1"/>
  <c r="R353" i="5" s="1"/>
  <c r="H353" i="5"/>
  <c r="C374" i="2" l="1"/>
  <c r="G374" i="2" s="1"/>
  <c r="U374" i="2"/>
  <c r="V374" i="2" s="1"/>
  <c r="E354" i="5"/>
  <c r="L354" i="5" s="1"/>
  <c r="P374" i="2" l="1"/>
  <c r="Q374" i="2" s="1"/>
  <c r="D375" i="2"/>
  <c r="N354" i="5" a="1"/>
  <c r="N354" i="5" s="1"/>
  <c r="F354" i="5"/>
  <c r="K375" i="2" l="1"/>
  <c r="M375" i="2" a="1"/>
  <c r="M375" i="2" s="1"/>
  <c r="R374" i="2" a="1"/>
  <c r="R374" i="2" s="1"/>
  <c r="H374" i="2"/>
  <c r="T354" i="5"/>
  <c r="O354" i="5"/>
  <c r="E375" i="2" l="1"/>
  <c r="S375" i="2"/>
  <c r="C354" i="5"/>
  <c r="G354" i="5" s="1"/>
  <c r="U354" i="5"/>
  <c r="V354" i="5" s="1"/>
  <c r="F375" i="2" l="1"/>
  <c r="N375" i="2" a="1"/>
  <c r="N375" i="2" s="1"/>
  <c r="P354" i="5"/>
  <c r="Q354" i="5" s="1"/>
  <c r="D355" i="5"/>
  <c r="T375" i="2" l="1"/>
  <c r="O375" i="2"/>
  <c r="K355" i="5"/>
  <c r="M355" i="5" a="1"/>
  <c r="M355" i="5" s="1"/>
  <c r="H354" i="5"/>
  <c r="R354" i="5" a="1"/>
  <c r="R354" i="5" s="1"/>
  <c r="C375" i="2" l="1"/>
  <c r="G375" i="2" s="1"/>
  <c r="D376" i="2" s="1"/>
  <c r="U375" i="2"/>
  <c r="V375" i="2" s="1"/>
  <c r="E355" i="5"/>
  <c r="L355" i="5" s="1"/>
  <c r="K376" i="2" l="1"/>
  <c r="M376" i="2" a="1"/>
  <c r="M376" i="2" s="1"/>
  <c r="P375" i="2"/>
  <c r="Q375" i="2" s="1"/>
  <c r="N355" i="5" a="1"/>
  <c r="N355" i="5" s="1"/>
  <c r="F355" i="5"/>
  <c r="R375" i="2" l="1" a="1"/>
  <c r="R375" i="2" s="1"/>
  <c r="H375" i="2"/>
  <c r="T355" i="5"/>
  <c r="O355" i="5"/>
  <c r="E376" i="2" l="1"/>
  <c r="C355" i="5"/>
  <c r="G355" i="5" s="1"/>
  <c r="U355" i="5"/>
  <c r="V355" i="5" s="1"/>
  <c r="L376" i="2" l="1"/>
  <c r="N376" i="2" a="1"/>
  <c r="N376" i="2" s="1"/>
  <c r="F376" i="2"/>
  <c r="P355" i="5"/>
  <c r="Q355" i="5" s="1"/>
  <c r="D356" i="5"/>
  <c r="T376" i="2" l="1"/>
  <c r="O376" i="2"/>
  <c r="M356" i="5" a="1"/>
  <c r="M356" i="5" s="1"/>
  <c r="K356" i="5"/>
  <c r="H355" i="5"/>
  <c r="R355" i="5" a="1"/>
  <c r="R355" i="5" s="1"/>
  <c r="C376" i="2" l="1"/>
  <c r="G376" i="2" s="1"/>
  <c r="U376" i="2"/>
  <c r="V376" i="2" s="1"/>
  <c r="E356" i="5"/>
  <c r="L356" i="5" s="1"/>
  <c r="D377" i="2" l="1"/>
  <c r="P376" i="2"/>
  <c r="Q376" i="2" s="1"/>
  <c r="N356" i="5" a="1"/>
  <c r="N356" i="5" s="1"/>
  <c r="F356" i="5"/>
  <c r="H376" i="2" l="1"/>
  <c r="R376" i="2" a="1"/>
  <c r="R376" i="2" s="1"/>
  <c r="E377" i="2" s="1"/>
  <c r="L377" i="2" s="1"/>
  <c r="M377" i="2" a="1"/>
  <c r="M377" i="2" s="1"/>
  <c r="K377" i="2"/>
  <c r="O356" i="5"/>
  <c r="T356" i="5"/>
  <c r="N377" i="2" l="1" a="1"/>
  <c r="N377" i="2" s="1"/>
  <c r="T377" i="2" s="1"/>
  <c r="F377" i="2"/>
  <c r="C356" i="5"/>
  <c r="G356" i="5" s="1"/>
  <c r="D357" i="5" s="1"/>
  <c r="U356" i="5"/>
  <c r="V356" i="5" s="1"/>
  <c r="O377" i="2" l="1"/>
  <c r="P356" i="5"/>
  <c r="Q356" i="5" s="1"/>
  <c r="C377" i="2"/>
  <c r="G377" i="2" s="1"/>
  <c r="D378" i="2" s="1"/>
  <c r="U377" i="2"/>
  <c r="V377" i="2" s="1"/>
  <c r="H356" i="5"/>
  <c r="R356" i="5" a="1"/>
  <c r="R356" i="5" s="1"/>
  <c r="K357" i="5"/>
  <c r="M357" i="5" a="1"/>
  <c r="M357" i="5" s="1"/>
  <c r="S357" i="5" s="1"/>
  <c r="M378" i="2" l="1" a="1"/>
  <c r="M378" i="2" s="1"/>
  <c r="K378" i="2"/>
  <c r="P377" i="2"/>
  <c r="Q377" i="2" s="1"/>
  <c r="E357" i="5"/>
  <c r="L357" i="5" s="1"/>
  <c r="R377" i="2" l="1" a="1"/>
  <c r="R377" i="2" s="1"/>
  <c r="H377" i="2"/>
  <c r="N357" i="5" a="1"/>
  <c r="N357" i="5" s="1"/>
  <c r="F357" i="5"/>
  <c r="E378" i="2" l="1"/>
  <c r="O357" i="5"/>
  <c r="T357" i="5"/>
  <c r="L378" i="2" l="1"/>
  <c r="N378" i="2" a="1"/>
  <c r="N378" i="2" s="1"/>
  <c r="F378" i="2"/>
  <c r="C357" i="5"/>
  <c r="G357" i="5" s="1"/>
  <c r="U357" i="5"/>
  <c r="V357" i="5" s="1"/>
  <c r="T378" i="2" l="1"/>
  <c r="O378" i="2"/>
  <c r="P357" i="5"/>
  <c r="Q357" i="5" s="1"/>
  <c r="D358" i="5"/>
  <c r="C378" i="2" l="1"/>
  <c r="G378" i="2" s="1"/>
  <c r="U378" i="2"/>
  <c r="V378" i="2" s="1"/>
  <c r="K358" i="5"/>
  <c r="M358" i="5" a="1"/>
  <c r="M358" i="5" s="1"/>
  <c r="R357" i="5" a="1"/>
  <c r="R357" i="5" s="1"/>
  <c r="H357" i="5"/>
  <c r="P378" i="2" l="1"/>
  <c r="Q378" i="2" s="1"/>
  <c r="D379" i="2"/>
  <c r="E358" i="5"/>
  <c r="L358" i="5" s="1"/>
  <c r="K379" i="2" l="1"/>
  <c r="M379" i="2" a="1"/>
  <c r="M379" i="2" s="1"/>
  <c r="R378" i="2" a="1"/>
  <c r="R378" i="2" s="1"/>
  <c r="H378" i="2"/>
  <c r="N358" i="5" a="1"/>
  <c r="N358" i="5" s="1"/>
  <c r="F358" i="5"/>
  <c r="E379" i="2" l="1"/>
  <c r="T358" i="5"/>
  <c r="O358" i="5"/>
  <c r="L379" i="2" l="1"/>
  <c r="N379" i="2" a="1"/>
  <c r="N379" i="2" s="1"/>
  <c r="F379" i="2"/>
  <c r="C358" i="5"/>
  <c r="G358" i="5" s="1"/>
  <c r="U358" i="5"/>
  <c r="V358" i="5" s="1"/>
  <c r="O379" i="2" l="1"/>
  <c r="T379" i="2"/>
  <c r="P358" i="5"/>
  <c r="Q358" i="5" s="1"/>
  <c r="D359" i="5"/>
  <c r="C379" i="2" l="1"/>
  <c r="G379" i="2" s="1"/>
  <c r="U379" i="2"/>
  <c r="V379" i="2" s="1"/>
  <c r="M359" i="5" a="1"/>
  <c r="M359" i="5" s="1"/>
  <c r="K359" i="5"/>
  <c r="H358" i="5"/>
  <c r="R358" i="5" a="1"/>
  <c r="R358" i="5" s="1"/>
  <c r="P379" i="2" l="1"/>
  <c r="Q379" i="2" s="1"/>
  <c r="D380" i="2"/>
  <c r="E359" i="5"/>
  <c r="L359" i="5" s="1"/>
  <c r="M380" i="2" l="1" a="1"/>
  <c r="M380" i="2" s="1"/>
  <c r="K380" i="2"/>
  <c r="R379" i="2" a="1"/>
  <c r="R379" i="2" s="1"/>
  <c r="H379" i="2"/>
  <c r="N359" i="5" a="1"/>
  <c r="N359" i="5" s="1"/>
  <c r="F359" i="5"/>
  <c r="E380" i="2" l="1"/>
  <c r="L380" i="2" s="1"/>
  <c r="N380" i="2" a="1"/>
  <c r="N380" i="2" s="1"/>
  <c r="T380" i="2" s="1"/>
  <c r="F380" i="2"/>
  <c r="O359" i="5"/>
  <c r="T359" i="5"/>
  <c r="O380" i="2" l="1"/>
  <c r="C380" i="2"/>
  <c r="G380" i="2" s="1"/>
  <c r="U380" i="2"/>
  <c r="V380" i="2" s="1"/>
  <c r="C359" i="5"/>
  <c r="G359" i="5" s="1"/>
  <c r="U359" i="5"/>
  <c r="V359" i="5" s="1"/>
  <c r="P380" i="2" l="1"/>
  <c r="Q380" i="2" s="1"/>
  <c r="D381" i="2"/>
  <c r="P359" i="5"/>
  <c r="Q359" i="5" s="1"/>
  <c r="D360" i="5"/>
  <c r="M381" i="2" l="1" a="1"/>
  <c r="M381" i="2" s="1"/>
  <c r="S381" i="2" s="1"/>
  <c r="K381" i="2"/>
  <c r="R380" i="2" a="1"/>
  <c r="R380" i="2" s="1"/>
  <c r="H380" i="2"/>
  <c r="M360" i="5" a="1"/>
  <c r="M360" i="5" s="1"/>
  <c r="K360" i="5"/>
  <c r="H359" i="5"/>
  <c r="R359" i="5" a="1"/>
  <c r="R359" i="5" s="1"/>
  <c r="E381" i="2" l="1"/>
  <c r="L381" i="2" s="1"/>
  <c r="E360" i="5"/>
  <c r="L360" i="5" s="1"/>
  <c r="N381" i="2" l="1" a="1"/>
  <c r="N381" i="2" s="1"/>
  <c r="O381" i="2" s="1"/>
  <c r="F381" i="2"/>
  <c r="T381" i="2"/>
  <c r="N360" i="5" a="1"/>
  <c r="N360" i="5" s="1"/>
  <c r="F360" i="5"/>
  <c r="C381" i="2" l="1"/>
  <c r="G381" i="2" s="1"/>
  <c r="D382" i="2" s="1"/>
  <c r="U381" i="2"/>
  <c r="V381" i="2" s="1"/>
  <c r="T360" i="5"/>
  <c r="O360" i="5"/>
  <c r="P381" i="2" l="1"/>
  <c r="Q381" i="2" s="1"/>
  <c r="H381" i="2" s="1"/>
  <c r="R381" i="2" a="1"/>
  <c r="R381" i="2" s="1"/>
  <c r="K382" i="2"/>
  <c r="M382" i="2" a="1"/>
  <c r="M382" i="2" s="1"/>
  <c r="C360" i="5"/>
  <c r="G360" i="5" s="1"/>
  <c r="U360" i="5"/>
  <c r="V360" i="5" s="1"/>
  <c r="S382" i="2" l="1"/>
  <c r="E382" i="2"/>
  <c r="P360" i="5"/>
  <c r="Q360" i="5" s="1"/>
  <c r="D361" i="5"/>
  <c r="N382" i="2" l="1" a="1"/>
  <c r="N382" i="2" s="1"/>
  <c r="F382" i="2"/>
  <c r="K361" i="5"/>
  <c r="M361" i="5" a="1"/>
  <c r="M361" i="5" s="1"/>
  <c r="R360" i="5" a="1"/>
  <c r="R360" i="5" s="1"/>
  <c r="H360" i="5"/>
  <c r="T382" i="2" l="1"/>
  <c r="O382" i="2"/>
  <c r="E361" i="5"/>
  <c r="L361" i="5" s="1"/>
  <c r="C382" i="2" l="1"/>
  <c r="G382" i="2" s="1"/>
  <c r="U382" i="2"/>
  <c r="V382" i="2" s="1"/>
  <c r="N361" i="5" a="1"/>
  <c r="N361" i="5" s="1"/>
  <c r="F361" i="5"/>
  <c r="P382" i="2" l="1"/>
  <c r="Q382" i="2" s="1"/>
  <c r="D383" i="2"/>
  <c r="O361" i="5"/>
  <c r="T361" i="5"/>
  <c r="K383" i="2" l="1"/>
  <c r="M383" i="2" a="1"/>
  <c r="M383" i="2" s="1"/>
  <c r="R382" i="2" a="1"/>
  <c r="R382" i="2" s="1"/>
  <c r="H382" i="2"/>
  <c r="C361" i="5"/>
  <c r="G361" i="5" s="1"/>
  <c r="U361" i="5"/>
  <c r="V361" i="5" s="1"/>
  <c r="E383" i="2" l="1"/>
  <c r="F383" i="2" s="1"/>
  <c r="P361" i="5"/>
  <c r="Q361" i="5" s="1"/>
  <c r="D362" i="5"/>
  <c r="N383" i="2" l="1" a="1"/>
  <c r="N383" i="2" s="1"/>
  <c r="L383" i="2"/>
  <c r="K362" i="5"/>
  <c r="M362" i="5" a="1"/>
  <c r="M362" i="5" s="1"/>
  <c r="R361" i="5" a="1"/>
  <c r="R361" i="5" s="1"/>
  <c r="H361" i="5"/>
  <c r="T383" i="2" l="1"/>
  <c r="O383" i="2"/>
  <c r="E362" i="5"/>
  <c r="L362" i="5" s="1"/>
  <c r="C383" i="2" l="1"/>
  <c r="G383" i="2" s="1"/>
  <c r="P383" i="2" s="1"/>
  <c r="Q383" i="2" s="1"/>
  <c r="U383" i="2"/>
  <c r="V383" i="2" s="1"/>
  <c r="N362" i="5" a="1"/>
  <c r="N362" i="5" s="1"/>
  <c r="F362" i="5"/>
  <c r="H383" i="2" l="1"/>
  <c r="R383" i="2" a="1"/>
  <c r="R383" i="2" s="1"/>
  <c r="T362" i="5"/>
  <c r="O362" i="5"/>
  <c r="C362" i="5" l="1"/>
  <c r="G362" i="5" s="1"/>
  <c r="U362" i="5"/>
  <c r="V362" i="5" s="1"/>
  <c r="P362" i="5" l="1"/>
  <c r="Q362" i="5" s="1"/>
  <c r="D363" i="5"/>
  <c r="K363" i="5" l="1"/>
  <c r="M363" i="5" a="1"/>
  <c r="M363" i="5" s="1"/>
  <c r="H362" i="5"/>
  <c r="R362" i="5" a="1"/>
  <c r="R362" i="5" s="1"/>
  <c r="E363" i="5" l="1"/>
  <c r="L363" i="5" s="1"/>
  <c r="N363" i="5" l="1" a="1"/>
  <c r="N363" i="5" s="1"/>
  <c r="F363" i="5"/>
  <c r="O363" i="5" l="1"/>
  <c r="T363" i="5"/>
  <c r="C363" i="5" l="1"/>
  <c r="G363" i="5" s="1"/>
  <c r="D364" i="5" s="1"/>
  <c r="U363" i="5"/>
  <c r="V363" i="5" s="1"/>
  <c r="P363" i="5"/>
  <c r="Q363" i="5" s="1"/>
  <c r="R363" i="5" l="1" a="1"/>
  <c r="R363" i="5" s="1"/>
  <c r="H363" i="5"/>
  <c r="K364" i="5"/>
  <c r="M364" i="5" a="1"/>
  <c r="M364" i="5" s="1"/>
  <c r="S364" i="5" s="1"/>
  <c r="E364" i="5" l="1"/>
  <c r="L364" i="5" s="1"/>
  <c r="N364" i="5" l="1" a="1"/>
  <c r="N364" i="5" s="1"/>
  <c r="F364" i="5"/>
  <c r="O364" i="5" l="1"/>
  <c r="T364" i="5"/>
  <c r="C364" i="5" l="1"/>
  <c r="G364" i="5" s="1"/>
  <c r="U364" i="5"/>
  <c r="V364" i="5" s="1"/>
  <c r="P364" i="5" l="1"/>
  <c r="Q364" i="5" s="1"/>
  <c r="D365" i="5"/>
  <c r="K365" i="5" l="1"/>
  <c r="M365" i="5" a="1"/>
  <c r="M365" i="5" s="1"/>
  <c r="R364" i="5" a="1"/>
  <c r="R364" i="5" s="1"/>
  <c r="H364" i="5"/>
  <c r="E365" i="5" l="1"/>
  <c r="L365" i="5" s="1"/>
  <c r="N365" i="5" l="1" a="1"/>
  <c r="N365" i="5" s="1"/>
  <c r="F365" i="5"/>
  <c r="T365" i="5" l="1"/>
  <c r="O365" i="5"/>
  <c r="C365" i="5" l="1"/>
  <c r="G365" i="5" s="1"/>
  <c r="U365" i="5"/>
  <c r="V365" i="5" s="1"/>
  <c r="P365" i="5" l="1"/>
  <c r="Q365" i="5" s="1"/>
  <c r="D366" i="5"/>
  <c r="M366" i="5" l="1" a="1"/>
  <c r="M366" i="5" s="1"/>
  <c r="K366" i="5"/>
  <c r="R365" i="5" a="1"/>
  <c r="R365" i="5" s="1"/>
  <c r="H365" i="5"/>
  <c r="E366" i="5" l="1"/>
  <c r="L366" i="5" s="1"/>
  <c r="N366" i="5" l="1" a="1"/>
  <c r="N366" i="5" s="1"/>
  <c r="F366" i="5"/>
  <c r="T366" i="5" l="1"/>
  <c r="O366" i="5"/>
  <c r="C366" i="5" l="1"/>
  <c r="G366" i="5" s="1"/>
  <c r="U366" i="5"/>
  <c r="V366" i="5" s="1"/>
  <c r="P366" i="5" l="1"/>
  <c r="Q366" i="5" s="1"/>
  <c r="D367" i="5"/>
  <c r="M367" i="5" l="1" a="1"/>
  <c r="M367" i="5" s="1"/>
  <c r="K367" i="5"/>
  <c r="H366" i="5"/>
  <c r="R366" i="5" a="1"/>
  <c r="R366" i="5" s="1"/>
  <c r="E367" i="5" l="1"/>
  <c r="L367" i="5" s="1"/>
  <c r="N367" i="5" l="1" a="1"/>
  <c r="N367" i="5" s="1"/>
  <c r="F367" i="5"/>
  <c r="T367" i="5" l="1"/>
  <c r="O367" i="5"/>
  <c r="C367" i="5" l="1"/>
  <c r="G367" i="5" s="1"/>
  <c r="D368" i="5" s="1"/>
  <c r="U367" i="5"/>
  <c r="V367" i="5" s="1"/>
  <c r="K368" i="5" l="1"/>
  <c r="M368" i="5" a="1"/>
  <c r="M368" i="5" s="1"/>
  <c r="P367" i="5"/>
  <c r="Q367" i="5" s="1"/>
  <c r="R367" i="5" l="1" a="1"/>
  <c r="R367" i="5" s="1"/>
  <c r="H367" i="5"/>
  <c r="E368" i="5" l="1"/>
  <c r="L368" i="5" s="1"/>
  <c r="F368" i="5" l="1"/>
  <c r="N368" i="5" a="1"/>
  <c r="N368" i="5" s="1"/>
  <c r="O368" i="5" s="1"/>
  <c r="T368" i="5" l="1"/>
  <c r="C368" i="5" s="1"/>
  <c r="G368" i="5" s="1"/>
  <c r="U368" i="5" l="1"/>
  <c r="V368" i="5" s="1"/>
  <c r="P368" i="5"/>
  <c r="Q368" i="5" s="1"/>
  <c r="D369" i="5"/>
  <c r="M369" i="5" l="1" a="1"/>
  <c r="M369" i="5" s="1"/>
  <c r="K369" i="5"/>
  <c r="R368" i="5" a="1"/>
  <c r="R368" i="5" s="1"/>
  <c r="H368" i="5"/>
  <c r="E369" i="5" l="1"/>
  <c r="L369" i="5" s="1"/>
  <c r="N369" i="5" l="1" a="1"/>
  <c r="N369" i="5" s="1"/>
  <c r="F369" i="5"/>
  <c r="T369" i="5" l="1"/>
  <c r="O369" i="5"/>
  <c r="C369" i="5" l="1"/>
  <c r="G369" i="5" s="1"/>
  <c r="D370" i="5" s="1"/>
  <c r="U369" i="5"/>
  <c r="V369" i="5" s="1"/>
  <c r="M370" i="5" l="1" a="1"/>
  <c r="M370" i="5" s="1"/>
  <c r="K370" i="5"/>
  <c r="P369" i="5"/>
  <c r="Q369" i="5" s="1"/>
  <c r="H369" i="5" l="1"/>
  <c r="R369" i="5" a="1"/>
  <c r="R369" i="5" s="1"/>
  <c r="E370" i="5" l="1"/>
  <c r="L370" i="5" s="1"/>
  <c r="N370" i="5" l="1" a="1"/>
  <c r="N370" i="5" s="1"/>
  <c r="F370" i="5"/>
  <c r="O370" i="5" l="1"/>
  <c r="T370" i="5"/>
  <c r="C370" i="5" l="1"/>
  <c r="G370" i="5" s="1"/>
  <c r="D371" i="5" s="1"/>
  <c r="U370" i="5"/>
  <c r="V370" i="5" s="1"/>
  <c r="K371" i="5" l="1"/>
  <c r="M371" i="5" a="1"/>
  <c r="M371" i="5" s="1"/>
  <c r="S371" i="5" s="1"/>
  <c r="P370" i="5"/>
  <c r="Q370" i="5" s="1"/>
  <c r="H370" i="5" l="1"/>
  <c r="R370" i="5" a="1"/>
  <c r="R370" i="5" s="1"/>
  <c r="E371" i="5" l="1"/>
  <c r="L371" i="5" s="1"/>
  <c r="N371" i="5" l="1" a="1"/>
  <c r="N371" i="5" s="1"/>
  <c r="F371" i="5"/>
  <c r="O371" i="5" l="1"/>
  <c r="T371" i="5"/>
  <c r="C371" i="5" l="1"/>
  <c r="G371" i="5" s="1"/>
  <c r="U371" i="5"/>
  <c r="V371" i="5" s="1"/>
  <c r="P371" i="5" l="1"/>
  <c r="Q371" i="5" s="1"/>
  <c r="D372" i="5"/>
  <c r="M372" i="5" l="1" a="1"/>
  <c r="M372" i="5" s="1"/>
  <c r="K372" i="5"/>
  <c r="R371" i="5" a="1"/>
  <c r="R371" i="5" s="1"/>
  <c r="H371" i="5"/>
  <c r="E372" i="5" l="1"/>
  <c r="L372" i="5" s="1"/>
  <c r="N372" i="5" l="1" a="1"/>
  <c r="N372" i="5" s="1"/>
  <c r="F372" i="5"/>
  <c r="O372" i="5" l="1"/>
  <c r="T372" i="5"/>
  <c r="C372" i="5" l="1"/>
  <c r="G372" i="5" s="1"/>
  <c r="P372" i="5" s="1"/>
  <c r="Q372" i="5" s="1"/>
  <c r="U372" i="5"/>
  <c r="V372" i="5" s="1"/>
  <c r="R372" i="5" l="1" a="1"/>
  <c r="R372" i="5" s="1"/>
  <c r="H37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<sst xmlns="http://schemas.openxmlformats.org/spreadsheetml/2006/main" count="104" uniqueCount="55">
  <si>
    <t>Author wallet address for donations:</t>
  </si>
  <si>
    <t>0x1856a3d64256269055218a4b0681db1b84f8c8c6</t>
  </si>
  <si>
    <t>If you found useful this spreadsheet I will appreciate a little contribution for the efforts made, in form of $STAKE airdrop or BNB or BUSD. Alternatively also $HFUEL or $DRIP airdrops are well accepted.</t>
  </si>
  <si>
    <t>Team wallet kickback and bonus from round robin are not considered, they can be edited manually in the deposit field</t>
  </si>
  <si>
    <t>Capped Payout and max payout not considered</t>
  </si>
  <si>
    <t>Since GFV reduction formula when NDV&lt;-33% is currently unknown,  GFV equals NFV when  ND&lt;-33%</t>
  </si>
  <si>
    <t>Whilst every effort is taken to avoid errors, the author cannot accept responsibility for the accuracy of any statement, extract or information contained within the spreadsheet. Do your own Research.</t>
  </si>
  <si>
    <t>The spreadsheet is not protected and formulas have not be hidden, if you find some errors don't hesitate to contact me in TG at @Jost_ITA</t>
  </si>
  <si>
    <t>Some formulas and useful Acronyms.</t>
  </si>
  <si>
    <t>Remember: When you compund, you are both claiming and depositing. Rebase compounds do not count towards your NERD, only Faucet compounds.</t>
  </si>
  <si>
    <t>Cells to be be edited are marked by light yellow color</t>
  </si>
  <si>
    <t>Intial Deposit</t>
  </si>
  <si>
    <t>Stake deposited as indicated in Stake web page (10% deposit tax to be included)</t>
  </si>
  <si>
    <t>Date Initial Deposit</t>
  </si>
  <si>
    <t>Action period (days)</t>
  </si>
  <si>
    <t>Time interval between actions (deposits, compound,claim); Day column will be updated accordingly; Anyway you can edit Day cells in case of not periodic actions</t>
  </si>
  <si>
    <t>Day</t>
  </si>
  <si>
    <t>Date</t>
  </si>
  <si>
    <t>Deposits  &amp; airdrops &amp; ref bonuses</t>
  </si>
  <si>
    <t>Faucet Available</t>
  </si>
  <si>
    <t>Rebase available</t>
  </si>
  <si>
    <t>Total available</t>
  </si>
  <si>
    <t>NFV</t>
  </si>
  <si>
    <t>GFV</t>
  </si>
  <si>
    <t xml:space="preserve">Faucet Noaction 2 Roll 1 Claim 0 </t>
  </si>
  <si>
    <t xml:space="preserve">Rebase Noaction 2 Roll 1 Claim 0 </t>
  </si>
  <si>
    <t>$STAKE Compound Faucet</t>
  </si>
  <si>
    <t>$STAKE Compound Rebase</t>
  </si>
  <si>
    <t>$STAKE Claim Faucet</t>
  </si>
  <si>
    <t>$STAKE Claim Rebase</t>
  </si>
  <si>
    <t>GC</t>
  </si>
  <si>
    <t>ND</t>
  </si>
  <si>
    <t>ND %</t>
  </si>
  <si>
    <t>Rebase daily interest</t>
  </si>
  <si>
    <t>Faucet $STAKE sold (after tax)</t>
  </si>
  <si>
    <t>Rebase $STAKE sold (after tax)</t>
  </si>
  <si>
    <t>Tot $STAKES sold after tax</t>
  </si>
  <si>
    <t>Cumulative $STAKE Sold</t>
  </si>
  <si>
    <t>Day 0</t>
  </si>
  <si>
    <t>Current deposit at Day 0</t>
  </si>
  <si>
    <t>Current GFV at Day 0</t>
  </si>
  <si>
    <t>Faucet Available at Day 0</t>
  </si>
  <si>
    <t>Rebase Available at Day 0</t>
  </si>
  <si>
    <t>"Claimed" in the $STAKE web page</t>
  </si>
  <si>
    <t>Gross Claim GC at Day 0</t>
  </si>
  <si>
    <t>Time interval between actions (deposits, compound,claim); Day column will be updated accordingly; Anyway you can manually edit Day cells in case of not periodic actions</t>
  </si>
  <si>
    <t>To copy address pls select cell E1 and click copy , or just send me a message in TG @Jost_ITA</t>
  </si>
  <si>
    <t>Faucet</t>
  </si>
  <si>
    <t>Rebase</t>
  </si>
  <si>
    <t>Day/Period</t>
  </si>
  <si>
    <t>STRATEGY MAKER TABLE</t>
  </si>
  <si>
    <t>Rev.1</t>
  </si>
  <si>
    <t xml:space="preserve"> "New Wallet Strategy maker" sheet added, where is possible to autofill the action fields (clai, roll, accumulate) automatically setting a week basis behaviour for each day for both faucet and rebase </t>
  </si>
  <si>
    <t>Plots added</t>
  </si>
  <si>
    <t>To fill with 0(claim),1(Roll), 2(do nothing, just accumulate). To simulate a week based startegy set action period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</si>
</sst>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" fontId="0" fillId="5" borderId="0" xfId="0" applyNumberFormat="1" applyFill="1" applyProtection="1">
      <protection locked="0"/>
    </xf>
    <xf numFmtId="2" fontId="0" fillId="5" borderId="0" xfId="0" applyNumberFormat="1" applyFill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2" borderId="1" xfId="0" applyNumberFormat="1" applyFont="1" applyFill="1" applyBorder="1" applyProtection="1">
      <protection locked="0"/>
    </xf>
    <xf numFmtId="1" fontId="2" fillId="2" borderId="1" xfId="0" applyNumberFormat="1" applyFont="1" applyFill="1" applyBorder="1" applyProtection="1">
      <protection locked="0"/>
    </xf>
    <xf numFmtId="0" fontId="2" fillId="0" borderId="0" xfId="0" applyFont="1" applyProtection="1"/>
    <xf numFmtId="0" fontId="2" fillId="2" borderId="1" xfId="0" applyFont="1" applyFill="1" applyBorder="1" applyProtection="1"/>
    <xf numFmtId="0" fontId="0" fillId="0" borderId="0" xfId="0" applyFont="1" applyAlignment="1" applyProtection="1"/>
    <xf numFmtId="0" fontId="1" fillId="3" borderId="1" xfId="0" applyFont="1" applyFill="1" applyBorder="1" applyProtection="1"/>
    <xf numFmtId="0" fontId="2" fillId="3" borderId="1" xfId="0" applyFont="1" applyFill="1" applyBorder="1" applyProtection="1"/>
    <xf numFmtId="0" fontId="1" fillId="4" borderId="2" xfId="0" applyFont="1" applyFill="1" applyBorder="1" applyAlignment="1" applyProtection="1">
      <alignment wrapText="1"/>
    </xf>
    <xf numFmtId="0" fontId="1" fillId="4" borderId="3" xfId="0" applyFont="1" applyFill="1" applyBorder="1" applyAlignment="1" applyProtection="1">
      <alignment wrapText="1"/>
    </xf>
    <xf numFmtId="0" fontId="1" fillId="4" borderId="4" xfId="0" applyFont="1" applyFill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1" fontId="0" fillId="0" borderId="0" xfId="0" applyNumberFormat="1" applyProtection="1"/>
    <xf numFmtId="165" fontId="0" fillId="0" borderId="0" xfId="0" applyNumberFormat="1" applyProtection="1"/>
    <xf numFmtId="2" fontId="0" fillId="0" borderId="0" xfId="0" applyNumberFormat="1" applyProtection="1"/>
    <xf numFmtId="9" fontId="0" fillId="0" borderId="0" xfId="0" applyNumberFormat="1" applyProtection="1"/>
    <xf numFmtId="10" fontId="0" fillId="0" borderId="0" xfId="0" applyNumberFormat="1" applyProtection="1"/>
    <xf numFmtId="164" fontId="2" fillId="0" borderId="0" xfId="0" applyNumberFormat="1" applyFont="1" applyProtection="1"/>
    <xf numFmtId="2" fontId="2" fillId="0" borderId="0" xfId="0" applyNumberFormat="1" applyFont="1" applyProtection="1"/>
    <xf numFmtId="9" fontId="2" fillId="0" borderId="0" xfId="0" applyNumberFormat="1" applyFont="1" applyProtection="1"/>
    <xf numFmtId="0" fontId="3" fillId="3" borderId="1" xfId="0" applyFont="1" applyFill="1" applyBorder="1" applyProtection="1"/>
    <xf numFmtId="0" fontId="5" fillId="0" borderId="0" xfId="0" applyFont="1"/>
    <xf numFmtId="0" fontId="5" fillId="0" borderId="0" xfId="0" applyFont="1" applyAlignment="1"/>
    <xf numFmtId="0" fontId="4" fillId="0" borderId="0" xfId="0" applyFont="1" applyProtection="1"/>
    <xf numFmtId="0" fontId="1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</cellXfs>
  <cellStyles count="1">
    <cellStyle name="Normale" xfId="0" builtinId="0"/>
  </cellStyles>
  <dxfs count="15"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Stakes Sold(after taxes),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'New wallet manual'!$R$5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manual'!$R$7:$R$372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1.9995049915767806E-2</c:v>
                </c:pt>
                <c:pt idx="318">
                  <c:v>1.9965078638399972E-2</c:v>
                </c:pt>
                <c:pt idx="319">
                  <c:v>1.9935389408714158E-2</c:v>
                </c:pt>
                <c:pt idx="320">
                  <c:v>1.9905979572472633E-2</c:v>
                </c:pt>
                <c:pt idx="321">
                  <c:v>1.9876846500415647E-2</c:v>
                </c:pt>
                <c:pt idx="322">
                  <c:v>1.9847987588026358E-2</c:v>
                </c:pt>
                <c:pt idx="323">
                  <c:v>1.9819400255297989E-2</c:v>
                </c:pt>
                <c:pt idx="324">
                  <c:v>1.9791081946503194E-2</c:v>
                </c:pt>
                <c:pt idx="325">
                  <c:v>1.9763030129965484E-2</c:v>
                </c:pt>
                <c:pt idx="326">
                  <c:v>1.9735242297833029E-2</c:v>
                </c:pt>
                <c:pt idx="327">
                  <c:v>1.9707715965854387E-2</c:v>
                </c:pt>
                <c:pt idx="328">
                  <c:v>1.9680448673156388E-2</c:v>
                </c:pt>
                <c:pt idx="329">
                  <c:v>1.9653437982024138E-2</c:v>
                </c:pt>
                <c:pt idx="330">
                  <c:v>1.9626681477683119E-2</c:v>
                </c:pt>
                <c:pt idx="331">
                  <c:v>1.9600176768083285E-2</c:v>
                </c:pt>
                <c:pt idx="332">
                  <c:v>1.9573921483685263E-2</c:v>
                </c:pt>
                <c:pt idx="333">
                  <c:v>1.9547913277248367E-2</c:v>
                </c:pt>
                <c:pt idx="334">
                  <c:v>1.9522149823620952E-2</c:v>
                </c:pt>
                <c:pt idx="335">
                  <c:v>1.9496628819532361E-2</c:v>
                </c:pt>
                <c:pt idx="336">
                  <c:v>1.9471347983387156E-2</c:v>
                </c:pt>
                <c:pt idx="337">
                  <c:v>1.9446305055061033E-2</c:v>
                </c:pt>
                <c:pt idx="338">
                  <c:v>1.9421497795698846E-2</c:v>
                </c:pt>
                <c:pt idx="339">
                  <c:v>1.9396923987514442E-2</c:v>
                </c:pt>
                <c:pt idx="340">
                  <c:v>1.937258143359228E-2</c:v>
                </c:pt>
                <c:pt idx="341">
                  <c:v>1.9348467957691177E-2</c:v>
                </c:pt>
                <c:pt idx="342">
                  <c:v>1.9324581404049697E-2</c:v>
                </c:pt>
                <c:pt idx="343">
                  <c:v>1.9300919637193326E-2</c:v>
                </c:pt>
                <c:pt idx="344">
                  <c:v>1.9277480541743743E-2</c:v>
                </c:pt>
                <c:pt idx="345">
                  <c:v>1.9254262022229542E-2</c:v>
                </c:pt>
                <c:pt idx="346">
                  <c:v>1.9231262002898961E-2</c:v>
                </c:pt>
                <c:pt idx="347">
                  <c:v>1.9208478427534342E-2</c:v>
                </c:pt>
                <c:pt idx="348">
                  <c:v>1.9185909259268271E-2</c:v>
                </c:pt>
                <c:pt idx="349">
                  <c:v>1.9163552480401427E-2</c:v>
                </c:pt>
                <c:pt idx="350">
                  <c:v>1.9141406092222285E-2</c:v>
                </c:pt>
                <c:pt idx="351">
                  <c:v>1.9119468114828377E-2</c:v>
                </c:pt>
                <c:pt idx="352">
                  <c:v>1.909773658694934E-2</c:v>
                </c:pt>
                <c:pt idx="353">
                  <c:v>1.9076209565771482E-2</c:v>
                </c:pt>
                <c:pt idx="354">
                  <c:v>1.9054885126764193E-2</c:v>
                </c:pt>
                <c:pt idx="355">
                  <c:v>1.9033761363507855E-2</c:v>
                </c:pt>
                <c:pt idx="356">
                  <c:v>1.9012836387523348E-2</c:v>
                </c:pt>
                <c:pt idx="357">
                  <c:v>1.8992108328103337E-2</c:v>
                </c:pt>
                <c:pt idx="358">
                  <c:v>1.897157533214492E-2</c:v>
                </c:pt>
                <c:pt idx="359">
                  <c:v>1.8951235563984054E-2</c:v>
                </c:pt>
                <c:pt idx="360">
                  <c:v>1.8931087205231321E-2</c:v>
                </c:pt>
                <c:pt idx="361">
                  <c:v>1.8911128454609509E-2</c:v>
                </c:pt>
                <c:pt idx="362">
                  <c:v>1.8891357527792446E-2</c:v>
                </c:pt>
                <c:pt idx="363">
                  <c:v>1.8871772657245572E-2</c:v>
                </c:pt>
                <c:pt idx="364">
                  <c:v>1.8852372092067891E-2</c:v>
                </c:pt>
                <c:pt idx="365">
                  <c:v>1.8833154097835418E-2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4-4CE3-9FBF-2B23FDCE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'New wallet manual'!$G$5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manual'!$G$7:$G$372</c:f>
              <c:numCache>
                <c:formatCode>0.00</c:formatCode>
                <c:ptCount val="366"/>
                <c:pt idx="0">
                  <c:v>100</c:v>
                </c:pt>
                <c:pt idx="1">
                  <c:v>100.95</c:v>
                </c:pt>
                <c:pt idx="2">
                  <c:v>101.909025</c:v>
                </c:pt>
                <c:pt idx="3">
                  <c:v>102.87716073750001</c:v>
                </c:pt>
                <c:pt idx="4">
                  <c:v>103.85449376450626</c:v>
                </c:pt>
                <c:pt idx="5">
                  <c:v>104.84111145526907</c:v>
                </c:pt>
                <c:pt idx="6">
                  <c:v>105.83710201409413</c:v>
                </c:pt>
                <c:pt idx="7">
                  <c:v>106.84255448322803</c:v>
                </c:pt>
                <c:pt idx="8">
                  <c:v>107.8575587508187</c:v>
                </c:pt>
                <c:pt idx="9">
                  <c:v>108.88220555895147</c:v>
                </c:pt>
                <c:pt idx="10">
                  <c:v>109.91658651176151</c:v>
                </c:pt>
                <c:pt idx="11">
                  <c:v>110.96079408362324</c:v>
                </c:pt>
                <c:pt idx="12">
                  <c:v>112.01492162741766</c:v>
                </c:pt>
                <c:pt idx="13">
                  <c:v>113.07906338287813</c:v>
                </c:pt>
                <c:pt idx="14">
                  <c:v>114.15331448501547</c:v>
                </c:pt>
                <c:pt idx="15">
                  <c:v>115.23777097262312</c:v>
                </c:pt>
                <c:pt idx="16">
                  <c:v>116.33252979686304</c:v>
                </c:pt>
                <c:pt idx="17">
                  <c:v>117.43768882993324</c:v>
                </c:pt>
                <c:pt idx="18">
                  <c:v>118.5533468738176</c:v>
                </c:pt>
                <c:pt idx="19">
                  <c:v>119.67960366911888</c:v>
                </c:pt>
                <c:pt idx="20">
                  <c:v>120.8165599039755</c:v>
                </c:pt>
                <c:pt idx="21">
                  <c:v>121.96431722306328</c:v>
                </c:pt>
                <c:pt idx="22">
                  <c:v>123.12297823668237</c:v>
                </c:pt>
                <c:pt idx="23">
                  <c:v>124.29264652993085</c:v>
                </c:pt>
                <c:pt idx="24">
                  <c:v>125.47342667196519</c:v>
                </c:pt>
                <c:pt idx="25">
                  <c:v>126.66542422534886</c:v>
                </c:pt>
                <c:pt idx="26">
                  <c:v>127.86874575548967</c:v>
                </c:pt>
                <c:pt idx="27">
                  <c:v>129.08349884016681</c:v>
                </c:pt>
                <c:pt idx="28">
                  <c:v>130.30979207914839</c:v>
                </c:pt>
                <c:pt idx="29">
                  <c:v>131.54773510390029</c:v>
                </c:pt>
                <c:pt idx="30">
                  <c:v>132.79743858738735</c:v>
                </c:pt>
                <c:pt idx="31">
                  <c:v>134.05901425396752</c:v>
                </c:pt>
                <c:pt idx="32">
                  <c:v>135.3325748893802</c:v>
                </c:pt>
                <c:pt idx="33">
                  <c:v>136.61823435082931</c:v>
                </c:pt>
                <c:pt idx="34">
                  <c:v>137.91610757716219</c:v>
                </c:pt>
                <c:pt idx="35">
                  <c:v>139.22631059914522</c:v>
                </c:pt>
                <c:pt idx="36">
                  <c:v>140.54896054983709</c:v>
                </c:pt>
                <c:pt idx="37">
                  <c:v>141.88417567506053</c:v>
                </c:pt>
                <c:pt idx="38">
                  <c:v>143.23207534397361</c:v>
                </c:pt>
                <c:pt idx="39">
                  <c:v>144.59278005974136</c:v>
                </c:pt>
                <c:pt idx="40">
                  <c:v>145.96641147030891</c:v>
                </c:pt>
                <c:pt idx="41">
                  <c:v>147.35309237927686</c:v>
                </c:pt>
                <c:pt idx="42">
                  <c:v>148.75294675687999</c:v>
                </c:pt>
                <c:pt idx="43">
                  <c:v>150.16609975107036</c:v>
                </c:pt>
                <c:pt idx="44">
                  <c:v>151.59267769870553</c:v>
                </c:pt>
                <c:pt idx="45">
                  <c:v>153.03280813684324</c:v>
                </c:pt>
                <c:pt idx="46">
                  <c:v>154.48661981414327</c:v>
                </c:pt>
                <c:pt idx="47">
                  <c:v>155.95424270237763</c:v>
                </c:pt>
                <c:pt idx="48">
                  <c:v>157.4358080080502</c:v>
                </c:pt>
                <c:pt idx="49">
                  <c:v>158.93144818412668</c:v>
                </c:pt>
                <c:pt idx="50">
                  <c:v>160.44129694187589</c:v>
                </c:pt>
                <c:pt idx="51">
                  <c:v>161.96548926282372</c:v>
                </c:pt>
                <c:pt idx="52">
                  <c:v>163.50416141082056</c:v>
                </c:pt>
                <c:pt idx="53">
                  <c:v>165.05745094422335</c:v>
                </c:pt>
                <c:pt idx="54">
                  <c:v>166.62549672819347</c:v>
                </c:pt>
                <c:pt idx="55">
                  <c:v>168.20843894711132</c:v>
                </c:pt>
                <c:pt idx="56">
                  <c:v>169.80641911710887</c:v>
                </c:pt>
                <c:pt idx="57">
                  <c:v>171.41958009872141</c:v>
                </c:pt>
                <c:pt idx="58">
                  <c:v>173.04806610965926</c:v>
                </c:pt>
                <c:pt idx="59">
                  <c:v>174.69202273770102</c:v>
                </c:pt>
                <c:pt idx="60">
                  <c:v>176.35159695370919</c:v>
                </c:pt>
                <c:pt idx="61">
                  <c:v>178.02693712476943</c:v>
                </c:pt>
                <c:pt idx="62">
                  <c:v>179.71819302745473</c:v>
                </c:pt>
                <c:pt idx="63">
                  <c:v>181.42551586121556</c:v>
                </c:pt>
                <c:pt idx="64">
                  <c:v>183.1490582618971</c:v>
                </c:pt>
                <c:pt idx="65">
                  <c:v>184.88897431538513</c:v>
                </c:pt>
                <c:pt idx="66">
                  <c:v>186.6454195713813</c:v>
                </c:pt>
                <c:pt idx="67">
                  <c:v>188.41855105730943</c:v>
                </c:pt>
                <c:pt idx="68">
                  <c:v>190.20852729235386</c:v>
                </c:pt>
                <c:pt idx="69">
                  <c:v>192.01550830163123</c:v>
                </c:pt>
                <c:pt idx="70">
                  <c:v>193.83965563049674</c:v>
                </c:pt>
                <c:pt idx="71">
                  <c:v>195.68113235898645</c:v>
                </c:pt>
                <c:pt idx="72">
                  <c:v>197.54010311639681</c:v>
                </c:pt>
                <c:pt idx="73">
                  <c:v>199.41673409600259</c:v>
                </c:pt>
                <c:pt idx="74">
                  <c:v>201.31119306991462</c:v>
                </c:pt>
                <c:pt idx="75">
                  <c:v>203.2236494040788</c:v>
                </c:pt>
                <c:pt idx="76">
                  <c:v>205.15427407341755</c:v>
                </c:pt>
                <c:pt idx="77">
                  <c:v>207.10323967711503</c:v>
                </c:pt>
                <c:pt idx="78">
                  <c:v>209.07072045404763</c:v>
                </c:pt>
                <c:pt idx="79">
                  <c:v>211.05689229836108</c:v>
                </c:pt>
                <c:pt idx="80">
                  <c:v>213.06193277519552</c:v>
                </c:pt>
                <c:pt idx="81">
                  <c:v>215.08602113655988</c:v>
                </c:pt>
                <c:pt idx="82">
                  <c:v>217.12933833735721</c:v>
                </c:pt>
                <c:pt idx="83">
                  <c:v>219.19206705156211</c:v>
                </c:pt>
                <c:pt idx="84">
                  <c:v>221.27439168855196</c:v>
                </c:pt>
                <c:pt idx="85">
                  <c:v>223.37649840959321</c:v>
                </c:pt>
                <c:pt idx="86">
                  <c:v>225.49857514448433</c:v>
                </c:pt>
                <c:pt idx="87">
                  <c:v>227.64081160835693</c:v>
                </c:pt>
                <c:pt idx="88">
                  <c:v>229.80339931863631</c:v>
                </c:pt>
                <c:pt idx="89">
                  <c:v>231.98653161216336</c:v>
                </c:pt>
                <c:pt idx="90">
                  <c:v>234.1904036624789</c:v>
                </c:pt>
                <c:pt idx="91">
                  <c:v>236.41521249727245</c:v>
                </c:pt>
                <c:pt idx="92">
                  <c:v>238.66115701599654</c:v>
                </c:pt>
                <c:pt idx="93">
                  <c:v>240.92843800764851</c:v>
                </c:pt>
                <c:pt idx="94">
                  <c:v>243.21725816872117</c:v>
                </c:pt>
                <c:pt idx="95">
                  <c:v>245.52782212132402</c:v>
                </c:pt>
                <c:pt idx="96">
                  <c:v>247.86033643147661</c:v>
                </c:pt>
                <c:pt idx="97">
                  <c:v>250.21500962757563</c:v>
                </c:pt>
                <c:pt idx="98">
                  <c:v>252.59205221903758</c:v>
                </c:pt>
                <c:pt idx="99">
                  <c:v>254.99167671511844</c:v>
                </c:pt>
                <c:pt idx="100">
                  <c:v>257.41409764391204</c:v>
                </c:pt>
                <c:pt idx="101">
                  <c:v>259.8595315715292</c:v>
                </c:pt>
                <c:pt idx="102">
                  <c:v>262.32819712145874</c:v>
                </c:pt>
                <c:pt idx="103">
                  <c:v>264.82031499411261</c:v>
                </c:pt>
                <c:pt idx="104">
                  <c:v>267.33610798655667</c:v>
                </c:pt>
                <c:pt idx="105">
                  <c:v>269.87580101242895</c:v>
                </c:pt>
                <c:pt idx="106">
                  <c:v>272.43962112204701</c:v>
                </c:pt>
                <c:pt idx="107">
                  <c:v>275.02779752270646</c:v>
                </c:pt>
                <c:pt idx="108">
                  <c:v>277.6405615991722</c:v>
                </c:pt>
                <c:pt idx="109">
                  <c:v>280.27814693436432</c:v>
                </c:pt>
                <c:pt idx="110">
                  <c:v>282.94078933024076</c:v>
                </c:pt>
                <c:pt idx="111">
                  <c:v>285.62872682887803</c:v>
                </c:pt>
                <c:pt idx="112">
                  <c:v>288.34219973375235</c:v>
                </c:pt>
                <c:pt idx="113">
                  <c:v>291.08145063122299</c:v>
                </c:pt>
                <c:pt idx="114">
                  <c:v>293.8467244122196</c:v>
                </c:pt>
                <c:pt idx="115">
                  <c:v>296.63826829413568</c:v>
                </c:pt>
                <c:pt idx="116">
                  <c:v>299.45633184292996</c:v>
                </c:pt>
                <c:pt idx="117">
                  <c:v>302.30116699543777</c:v>
                </c:pt>
                <c:pt idx="118">
                  <c:v>305.17302808189442</c:v>
                </c:pt>
                <c:pt idx="119">
                  <c:v>308.07217184867244</c:v>
                </c:pt>
                <c:pt idx="120">
                  <c:v>310.99885748123484</c:v>
                </c:pt>
                <c:pt idx="121">
                  <c:v>313.95334662730659</c:v>
                </c:pt>
                <c:pt idx="122">
                  <c:v>316.93590342026602</c:v>
                </c:pt>
                <c:pt idx="123">
                  <c:v>319.94679450275856</c:v>
                </c:pt>
                <c:pt idx="124">
                  <c:v>322.98628905053477</c:v>
                </c:pt>
                <c:pt idx="125">
                  <c:v>326.05465879651484</c:v>
                </c:pt>
                <c:pt idx="126">
                  <c:v>329.15217805508172</c:v>
                </c:pt>
                <c:pt idx="127">
                  <c:v>332.27912374660502</c:v>
                </c:pt>
                <c:pt idx="128">
                  <c:v>335.43577542219776</c:v>
                </c:pt>
                <c:pt idx="129">
                  <c:v>338.62241528870862</c:v>
                </c:pt>
                <c:pt idx="130">
                  <c:v>341.83932823395133</c:v>
                </c:pt>
                <c:pt idx="131">
                  <c:v>345.08680185217389</c:v>
                </c:pt>
                <c:pt idx="132">
                  <c:v>348.36512646976956</c:v>
                </c:pt>
                <c:pt idx="133">
                  <c:v>351.6745951712324</c:v>
                </c:pt>
                <c:pt idx="134">
                  <c:v>355.01550382535913</c:v>
                </c:pt>
                <c:pt idx="135">
                  <c:v>358.38815111170004</c:v>
                </c:pt>
                <c:pt idx="136">
                  <c:v>361.79283854726117</c:v>
                </c:pt>
                <c:pt idx="137">
                  <c:v>365.22987051346013</c:v>
                </c:pt>
                <c:pt idx="138">
                  <c:v>368.69955428333799</c:v>
                </c:pt>
                <c:pt idx="139">
                  <c:v>372.20220004902973</c:v>
                </c:pt>
                <c:pt idx="140">
                  <c:v>375.73812094949551</c:v>
                </c:pt>
                <c:pt idx="141">
                  <c:v>379.30763309851574</c:v>
                </c:pt>
                <c:pt idx="142">
                  <c:v>382.91105561295166</c:v>
                </c:pt>
                <c:pt idx="143">
                  <c:v>386.54871064127468</c:v>
                </c:pt>
                <c:pt idx="144">
                  <c:v>390.22092339236679</c:v>
                </c:pt>
                <c:pt idx="145">
                  <c:v>393.92802216459427</c:v>
                </c:pt>
                <c:pt idx="146">
                  <c:v>397.67033837515794</c:v>
                </c:pt>
                <c:pt idx="147">
                  <c:v>401.44820658972196</c:v>
                </c:pt>
                <c:pt idx="148">
                  <c:v>405.26196455232434</c:v>
                </c:pt>
                <c:pt idx="149">
                  <c:v>409.11195321557142</c:v>
                </c:pt>
                <c:pt idx="150">
                  <c:v>412.99851677111934</c:v>
                </c:pt>
                <c:pt idx="151">
                  <c:v>416.92200268044496</c:v>
                </c:pt>
                <c:pt idx="152">
                  <c:v>420.88276170590916</c:v>
                </c:pt>
                <c:pt idx="153">
                  <c:v>424.88114794211532</c:v>
                </c:pt>
                <c:pt idx="154">
                  <c:v>428.91751884756542</c:v>
                </c:pt>
                <c:pt idx="155">
                  <c:v>432.99223527661729</c:v>
                </c:pt>
                <c:pt idx="156">
                  <c:v>437.10566151174515</c:v>
                </c:pt>
                <c:pt idx="157">
                  <c:v>441.25816529610671</c:v>
                </c:pt>
                <c:pt idx="158">
                  <c:v>445.4501178664197</c:v>
                </c:pt>
                <c:pt idx="159">
                  <c:v>449.68189398615067</c:v>
                </c:pt>
                <c:pt idx="160">
                  <c:v>453.95387197901908</c:v>
                </c:pt>
                <c:pt idx="161">
                  <c:v>458.26643376281976</c:v>
                </c:pt>
                <c:pt idx="162">
                  <c:v>462.61996488356652</c:v>
                </c:pt>
                <c:pt idx="163">
                  <c:v>467.01485454996043</c:v>
                </c:pt>
                <c:pt idx="164">
                  <c:v>471.45149566818503</c:v>
                </c:pt>
                <c:pt idx="165">
                  <c:v>475.93028487703282</c:v>
                </c:pt>
                <c:pt idx="166">
                  <c:v>480.45162258336461</c:v>
                </c:pt>
                <c:pt idx="167">
                  <c:v>485.01591299790658</c:v>
                </c:pt>
                <c:pt idx="168">
                  <c:v>489.6235641713867</c:v>
                </c:pt>
                <c:pt idx="169">
                  <c:v>494.27498803101486</c:v>
                </c:pt>
                <c:pt idx="170">
                  <c:v>498.97060041730947</c:v>
                </c:pt>
                <c:pt idx="171">
                  <c:v>503.71082112127391</c:v>
                </c:pt>
                <c:pt idx="172">
                  <c:v>508.49607392192598</c:v>
                </c:pt>
                <c:pt idx="173">
                  <c:v>513.32678662418425</c:v>
                </c:pt>
                <c:pt idx="174">
                  <c:v>518.20339109711404</c:v>
                </c:pt>
                <c:pt idx="175">
                  <c:v>523.12632331253667</c:v>
                </c:pt>
                <c:pt idx="176">
                  <c:v>528.09602338400578</c:v>
                </c:pt>
                <c:pt idx="177">
                  <c:v>533.11293560615388</c:v>
                </c:pt>
                <c:pt idx="178">
                  <c:v>538.17750849441234</c:v>
                </c:pt>
                <c:pt idx="179">
                  <c:v>543.29019482510921</c:v>
                </c:pt>
                <c:pt idx="180">
                  <c:v>548.45145167594774</c:v>
                </c:pt>
                <c:pt idx="181">
                  <c:v>553.66174046686922</c:v>
                </c:pt>
                <c:pt idx="182">
                  <c:v>558.92152700130453</c:v>
                </c:pt>
                <c:pt idx="183">
                  <c:v>564.2312815078169</c:v>
                </c:pt>
                <c:pt idx="184">
                  <c:v>569.5914786821412</c:v>
                </c:pt>
                <c:pt idx="185">
                  <c:v>575.00259772962158</c:v>
                </c:pt>
                <c:pt idx="186">
                  <c:v>580.46512240805293</c:v>
                </c:pt>
                <c:pt idx="187">
                  <c:v>585.97954107092949</c:v>
                </c:pt>
                <c:pt idx="188">
                  <c:v>591.5463467111033</c:v>
                </c:pt>
                <c:pt idx="189">
                  <c:v>597.16603700485882</c:v>
                </c:pt>
                <c:pt idx="190">
                  <c:v>602.83911435640493</c:v>
                </c:pt>
                <c:pt idx="191">
                  <c:v>608.56608594279078</c:v>
                </c:pt>
                <c:pt idx="192">
                  <c:v>614.34746375924726</c:v>
                </c:pt>
                <c:pt idx="193">
                  <c:v>620.18376466496011</c:v>
                </c:pt>
                <c:pt idx="194">
                  <c:v>626.07551042927719</c:v>
                </c:pt>
                <c:pt idx="195">
                  <c:v>632.02322777835536</c:v>
                </c:pt>
                <c:pt idx="196">
                  <c:v>638.02744844224969</c:v>
                </c:pt>
                <c:pt idx="197">
                  <c:v>644.08870920245101</c:v>
                </c:pt>
                <c:pt idx="198">
                  <c:v>650.20755193987429</c:v>
                </c:pt>
                <c:pt idx="199">
                  <c:v>656.38452368330309</c:v>
                </c:pt>
                <c:pt idx="200">
                  <c:v>662.62017665829444</c:v>
                </c:pt>
                <c:pt idx="201">
                  <c:v>668.91506833654819</c:v>
                </c:pt>
                <c:pt idx="202">
                  <c:v>675.26976148574545</c:v>
                </c:pt>
                <c:pt idx="203">
                  <c:v>681.68482421986005</c:v>
                </c:pt>
                <c:pt idx="204">
                  <c:v>688.16083004994869</c:v>
                </c:pt>
                <c:pt idx="205">
                  <c:v>694.69835793542325</c:v>
                </c:pt>
                <c:pt idx="206">
                  <c:v>701.29799233580979</c:v>
                </c:pt>
                <c:pt idx="207">
                  <c:v>707.96032326299996</c:v>
                </c:pt>
                <c:pt idx="208">
                  <c:v>714.68594633399846</c:v>
                </c:pt>
                <c:pt idx="209">
                  <c:v>721.47546282417147</c:v>
                </c:pt>
                <c:pt idx="210">
                  <c:v>728.32947972100112</c:v>
                </c:pt>
                <c:pt idx="211">
                  <c:v>735.24860977835067</c:v>
                </c:pt>
                <c:pt idx="212">
                  <c:v>742.23347157124499</c:v>
                </c:pt>
                <c:pt idx="213">
                  <c:v>749.28468955117182</c:v>
                </c:pt>
                <c:pt idx="214">
                  <c:v>756.40289410190792</c:v>
                </c:pt>
                <c:pt idx="215">
                  <c:v>763.588721595876</c:v>
                </c:pt>
                <c:pt idx="216">
                  <c:v>770.84281445103682</c:v>
                </c:pt>
                <c:pt idx="217">
                  <c:v>778.16582118832162</c:v>
                </c:pt>
                <c:pt idx="218">
                  <c:v>785.55839648961069</c:v>
                </c:pt>
                <c:pt idx="219">
                  <c:v>793.02120125626197</c:v>
                </c:pt>
                <c:pt idx="220">
                  <c:v>800.55490266819652</c:v>
                </c:pt>
                <c:pt idx="221">
                  <c:v>808.16017424354436</c:v>
                </c:pt>
                <c:pt idx="222">
                  <c:v>815.83769589885799</c:v>
                </c:pt>
                <c:pt idx="223">
                  <c:v>823.58815400989715</c:v>
                </c:pt>
                <c:pt idx="224">
                  <c:v>831.41224147299113</c:v>
                </c:pt>
                <c:pt idx="225">
                  <c:v>839.31065776698449</c:v>
                </c:pt>
                <c:pt idx="226">
                  <c:v>847.28410901577081</c:v>
                </c:pt>
                <c:pt idx="227">
                  <c:v>855.33330805142066</c:v>
                </c:pt>
                <c:pt idx="228">
                  <c:v>863.45897447790912</c:v>
                </c:pt>
                <c:pt idx="229">
                  <c:v>871.66183473544925</c:v>
                </c:pt>
                <c:pt idx="230">
                  <c:v>879.94262216543598</c:v>
                </c:pt>
                <c:pt idx="231">
                  <c:v>888.30207707600766</c:v>
                </c:pt>
                <c:pt idx="232">
                  <c:v>896.74094680822975</c:v>
                </c:pt>
                <c:pt idx="233">
                  <c:v>905.25998580290798</c:v>
                </c:pt>
                <c:pt idx="234">
                  <c:v>913.85995566803558</c:v>
                </c:pt>
                <c:pt idx="235">
                  <c:v>922.54162524688195</c:v>
                </c:pt>
                <c:pt idx="236">
                  <c:v>931.30577068672733</c:v>
                </c:pt>
                <c:pt idx="237">
                  <c:v>940.15317550825125</c:v>
                </c:pt>
                <c:pt idx="238">
                  <c:v>949.08463067557966</c:v>
                </c:pt>
                <c:pt idx="239">
                  <c:v>958.10093466699766</c:v>
                </c:pt>
                <c:pt idx="240">
                  <c:v>967.20289354633417</c:v>
                </c:pt>
                <c:pt idx="241">
                  <c:v>976.39132103502436</c:v>
                </c:pt>
                <c:pt idx="242">
                  <c:v>985.6670385848571</c:v>
                </c:pt>
                <c:pt idx="243">
                  <c:v>995.03087545141329</c:v>
                </c:pt>
                <c:pt idx="244">
                  <c:v>1004.4836687682017</c:v>
                </c:pt>
                <c:pt idx="245">
                  <c:v>1014.0262636214997</c:v>
                </c:pt>
                <c:pt idx="246">
                  <c:v>1023.6595131259039</c:v>
                </c:pt>
                <c:pt idx="247">
                  <c:v>1033.3842785006</c:v>
                </c:pt>
                <c:pt idx="248">
                  <c:v>1043.2014291463556</c:v>
                </c:pt>
                <c:pt idx="249">
                  <c:v>1053.1118427232459</c:v>
                </c:pt>
                <c:pt idx="250">
                  <c:v>1063.1164052291167</c:v>
                </c:pt>
                <c:pt idx="251">
                  <c:v>1073.2160110787934</c:v>
                </c:pt>
                <c:pt idx="252">
                  <c:v>1083.4115631840418</c:v>
                </c:pt>
                <c:pt idx="253">
                  <c:v>1093.7039730342901</c:v>
                </c:pt>
                <c:pt idx="254">
                  <c:v>1104.0941607781158</c:v>
                </c:pt>
                <c:pt idx="255">
                  <c:v>1114.583055305508</c:v>
                </c:pt>
                <c:pt idx="256">
                  <c:v>1125.1715943309102</c:v>
                </c:pt>
                <c:pt idx="257">
                  <c:v>1135.860724477054</c:v>
                </c:pt>
                <c:pt idx="258">
                  <c:v>1146.6514013595861</c:v>
                </c:pt>
                <c:pt idx="259">
                  <c:v>1157.5445896725021</c:v>
                </c:pt>
                <c:pt idx="260">
                  <c:v>1168.5412632743908</c:v>
                </c:pt>
                <c:pt idx="261">
                  <c:v>1179.6424052754974</c:v>
                </c:pt>
                <c:pt idx="262">
                  <c:v>1190.8490081256145</c:v>
                </c:pt>
                <c:pt idx="263">
                  <c:v>1202.1620737028079</c:v>
                </c:pt>
                <c:pt idx="264">
                  <c:v>1213.5826134029846</c:v>
                </c:pt>
                <c:pt idx="265">
                  <c:v>1225.111648230313</c:v>
                </c:pt>
                <c:pt idx="266">
                  <c:v>1236.750208888501</c:v>
                </c:pt>
                <c:pt idx="267">
                  <c:v>1248.4993358729419</c:v>
                </c:pt>
                <c:pt idx="268">
                  <c:v>1260.3600795637349</c:v>
                </c:pt>
                <c:pt idx="269">
                  <c:v>1272.3335003195903</c:v>
                </c:pt>
                <c:pt idx="270">
                  <c:v>1284.4206685726263</c:v>
                </c:pt>
                <c:pt idx="271">
                  <c:v>1296.6226649240662</c:v>
                </c:pt>
                <c:pt idx="272">
                  <c:v>1308.9405802408448</c:v>
                </c:pt>
                <c:pt idx="273">
                  <c:v>1321.375515753133</c:v>
                </c:pt>
                <c:pt idx="274">
                  <c:v>1333.9285831527877</c:v>
                </c:pt>
                <c:pt idx="275">
                  <c:v>1346.6009046927393</c:v>
                </c:pt>
                <c:pt idx="276">
                  <c:v>1359.3936132873202</c:v>
                </c:pt>
                <c:pt idx="277">
                  <c:v>1372.3078526135498</c:v>
                </c:pt>
                <c:pt idx="278">
                  <c:v>1385.3447772133786</c:v>
                </c:pt>
                <c:pt idx="279">
                  <c:v>1398.5055525969058</c:v>
                </c:pt>
                <c:pt idx="280">
                  <c:v>1411.7913553465764</c:v>
                </c:pt>
                <c:pt idx="281">
                  <c:v>1425.203373222369</c:v>
                </c:pt>
                <c:pt idx="282">
                  <c:v>1438.7428052679816</c:v>
                </c:pt>
                <c:pt idx="283">
                  <c:v>1452.4108619180274</c:v>
                </c:pt>
                <c:pt idx="284">
                  <c:v>1466.2087651062486</c:v>
                </c:pt>
                <c:pt idx="285">
                  <c:v>1480.1377483747581</c:v>
                </c:pt>
                <c:pt idx="286">
                  <c:v>1494.1990569843183</c:v>
                </c:pt>
                <c:pt idx="287">
                  <c:v>1508.3939480256693</c:v>
                </c:pt>
                <c:pt idx="288">
                  <c:v>1522.723690531913</c:v>
                </c:pt>
                <c:pt idx="289">
                  <c:v>1537.1895655919661</c:v>
                </c:pt>
                <c:pt idx="290">
                  <c:v>1551.7928664650899</c:v>
                </c:pt>
                <c:pt idx="291">
                  <c:v>1566.5348986965082</c:v>
                </c:pt>
                <c:pt idx="292">
                  <c:v>1581.416980234125</c:v>
                </c:pt>
                <c:pt idx="293">
                  <c:v>1596.4404415463493</c:v>
                </c:pt>
                <c:pt idx="294">
                  <c:v>1611.6066257410396</c:v>
                </c:pt>
                <c:pt idx="295">
                  <c:v>1626.9168886855794</c:v>
                </c:pt>
                <c:pt idx="296">
                  <c:v>1642.3725991280924</c:v>
                </c:pt>
                <c:pt idx="297">
                  <c:v>1657.9751388198092</c:v>
                </c:pt>
                <c:pt idx="298">
                  <c:v>1673.7259026385975</c:v>
                </c:pt>
                <c:pt idx="299">
                  <c:v>1689.6262987136643</c:v>
                </c:pt>
                <c:pt idx="300">
                  <c:v>1705.677748551444</c:v>
                </c:pt>
                <c:pt idx="301">
                  <c:v>1721.8816871626827</c:v>
                </c:pt>
                <c:pt idx="302">
                  <c:v>1738.2395631907282</c:v>
                </c:pt>
                <c:pt idx="303">
                  <c:v>1754.75283904104</c:v>
                </c:pt>
                <c:pt idx="304">
                  <c:v>1771.42299101193</c:v>
                </c:pt>
                <c:pt idx="305">
                  <c:v>1788.2515094265434</c:v>
                </c:pt>
                <c:pt idx="306">
                  <c:v>1805.2398987660956</c:v>
                </c:pt>
                <c:pt idx="307">
                  <c:v>1822.3896778043736</c:v>
                </c:pt>
                <c:pt idx="308">
                  <c:v>1839.7023797435152</c:v>
                </c:pt>
                <c:pt idx="309">
                  <c:v>1857.1795523510787</c:v>
                </c:pt>
                <c:pt idx="310">
                  <c:v>1874.8227580984139</c:v>
                </c:pt>
                <c:pt idx="311">
                  <c:v>1892.633574300349</c:v>
                </c:pt>
                <c:pt idx="312">
                  <c:v>1910.6135932562022</c:v>
                </c:pt>
                <c:pt idx="313">
                  <c:v>1928.7644223921361</c:v>
                </c:pt>
                <c:pt idx="314">
                  <c:v>1947.0876844048614</c:v>
                </c:pt>
                <c:pt idx="315">
                  <c:v>1965.5850174067075</c:v>
                </c:pt>
                <c:pt idx="316">
                  <c:v>1984.2580750720713</c:v>
                </c:pt>
                <c:pt idx="317">
                  <c:v>2003.1085267852559</c:v>
                </c:pt>
                <c:pt idx="318">
                  <c:v>2022.1380577897157</c:v>
                </c:pt>
                <c:pt idx="319">
                  <c:v>2041.3483693387179</c:v>
                </c:pt>
                <c:pt idx="320">
                  <c:v>2060.7411788474355</c:v>
                </c:pt>
                <c:pt idx="321">
                  <c:v>2080.3182200464862</c:v>
                </c:pt>
                <c:pt idx="322">
                  <c:v>2100.0812431369277</c:v>
                </c:pt>
                <c:pt idx="323">
                  <c:v>2120.0320149467284</c:v>
                </c:pt>
                <c:pt idx="324">
                  <c:v>2140.1723190887224</c:v>
                </c:pt>
                <c:pt idx="325">
                  <c:v>2160.5039561200651</c:v>
                </c:pt>
                <c:pt idx="326">
                  <c:v>2181.0287437032057</c:v>
                </c:pt>
                <c:pt idx="327">
                  <c:v>2201.7485167683863</c:v>
                </c:pt>
                <c:pt idx="328">
                  <c:v>2222.6651276776861</c:v>
                </c:pt>
                <c:pt idx="329">
                  <c:v>2243.7804463906241</c:v>
                </c:pt>
                <c:pt idx="330">
                  <c:v>2265.0963606313348</c:v>
                </c:pt>
                <c:pt idx="331">
                  <c:v>2286.6147760573326</c:v>
                </c:pt>
                <c:pt idx="332">
                  <c:v>2308.3376164298775</c:v>
                </c:pt>
                <c:pt idx="333">
                  <c:v>2330.2668237859612</c:v>
                </c:pt>
                <c:pt idx="334">
                  <c:v>2352.4043586119278</c:v>
                </c:pt>
                <c:pt idx="335">
                  <c:v>2374.752200018741</c:v>
                </c:pt>
                <c:pt idx="336">
                  <c:v>2397.3123459189192</c:v>
                </c:pt>
                <c:pt idx="337">
                  <c:v>2420.0868132051487</c:v>
                </c:pt>
                <c:pt idx="338">
                  <c:v>2443.0776379305976</c:v>
                </c:pt>
                <c:pt idx="339">
                  <c:v>2466.2868754909382</c:v>
                </c:pt>
                <c:pt idx="340">
                  <c:v>2489.7166008081022</c:v>
                </c:pt>
                <c:pt idx="341">
                  <c:v>2513.3689085157789</c:v>
                </c:pt>
                <c:pt idx="342">
                  <c:v>2537.245913146679</c:v>
                </c:pt>
                <c:pt idx="343">
                  <c:v>2561.3497493215723</c:v>
                </c:pt>
                <c:pt idx="344">
                  <c:v>2585.6825719401272</c:v>
                </c:pt>
                <c:pt idx="345">
                  <c:v>2610.2465563735586</c:v>
                </c:pt>
                <c:pt idx="346">
                  <c:v>2635.0438986591075</c:v>
                </c:pt>
                <c:pt idx="347">
                  <c:v>2660.0768156963691</c:v>
                </c:pt>
                <c:pt idx="348">
                  <c:v>2685.3475454454847</c:v>
                </c:pt>
                <c:pt idx="349">
                  <c:v>2710.8583471272168</c:v>
                </c:pt>
                <c:pt idx="350">
                  <c:v>2736.6115014249253</c:v>
                </c:pt>
                <c:pt idx="351">
                  <c:v>2762.6093106884623</c:v>
                </c:pt>
                <c:pt idx="352">
                  <c:v>2788.8540991400027</c:v>
                </c:pt>
                <c:pt idx="353">
                  <c:v>2815.3482130818329</c:v>
                </c:pt>
                <c:pt idx="354">
                  <c:v>2842.0940211061102</c:v>
                </c:pt>
                <c:pt idx="355">
                  <c:v>2869.0939143066184</c:v>
                </c:pt>
                <c:pt idx="356">
                  <c:v>2896.3503064925312</c:v>
                </c:pt>
                <c:pt idx="357">
                  <c:v>2923.8656344042101</c:v>
                </c:pt>
                <c:pt idx="358">
                  <c:v>2951.6423579310504</c:v>
                </c:pt>
                <c:pt idx="359">
                  <c:v>2979.6829603313954</c:v>
                </c:pt>
                <c:pt idx="360">
                  <c:v>3007.9899484545435</c:v>
                </c:pt>
                <c:pt idx="361">
                  <c:v>3036.5658529648617</c:v>
                </c:pt>
                <c:pt idx="362">
                  <c:v>3065.413228568028</c:v>
                </c:pt>
                <c:pt idx="363">
                  <c:v>3094.5346542394241</c:v>
                </c:pt>
                <c:pt idx="364">
                  <c:v>3123.9327334546988</c:v>
                </c:pt>
                <c:pt idx="365">
                  <c:v>3153.6100944225186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4-4CE3-9FBF-2B23FDCEDDA6}"/>
            </c:ext>
          </c:extLst>
        </c:ser>
        <c:ser>
          <c:idx val="2"/>
          <c:order val="1"/>
          <c:tx>
            <c:strRef>
              <c:f>'New wallet manual'!$H$5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manual'!$H$7:$H$372</c:f>
              <c:numCache>
                <c:formatCode>0.00</c:formatCode>
                <c:ptCount val="366"/>
                <c:pt idx="0">
                  <c:v>100</c:v>
                </c:pt>
                <c:pt idx="1">
                  <c:v>102.85000000000001</c:v>
                </c:pt>
                <c:pt idx="2">
                  <c:v>105.763175</c:v>
                </c:pt>
                <c:pt idx="3">
                  <c:v>108.74081106250001</c:v>
                </c:pt>
                <c:pt idx="4">
                  <c:v>111.78421949969376</c:v>
                </c:pt>
                <c:pt idx="5">
                  <c:v>114.89473736095076</c:v>
                </c:pt>
                <c:pt idx="6">
                  <c:v>118.07372792963388</c:v>
                </c:pt>
                <c:pt idx="7">
                  <c:v>121.32258122943082</c:v>
                </c:pt>
                <c:pt idx="8">
                  <c:v>124.64271454038068</c:v>
                </c:pt>
                <c:pt idx="9">
                  <c:v>128.03557292478069</c:v>
                </c:pt>
                <c:pt idx="10">
                  <c:v>131.50262976316156</c:v>
                </c:pt>
                <c:pt idx="11">
                  <c:v>135.04538730052337</c:v>
                </c:pt>
                <c:pt idx="12">
                  <c:v>138.66537720302773</c:v>
                </c:pt>
                <c:pt idx="13">
                  <c:v>142.36416112534573</c:v>
                </c:pt>
                <c:pt idx="14">
                  <c:v>146.14333128886463</c:v>
                </c:pt>
                <c:pt idx="15">
                  <c:v>150.00451107096069</c:v>
                </c:pt>
                <c:pt idx="16">
                  <c:v>153.94935560554887</c:v>
                </c:pt>
                <c:pt idx="17">
                  <c:v>157.9795523951245</c:v>
                </c:pt>
                <c:pt idx="18">
                  <c:v>162.09682193451624</c:v>
                </c:pt>
                <c:pt idx="19">
                  <c:v>166.30291834657331</c:v>
                </c:pt>
                <c:pt idx="20">
                  <c:v>170.59963003001482</c:v>
                </c:pt>
                <c:pt idx="21">
                  <c:v>174.98878031967286</c:v>
                </c:pt>
                <c:pt idx="22">
                  <c:v>179.47222815936576</c:v>
                </c:pt>
                <c:pt idx="23">
                  <c:v>184.05186878764221</c:v>
                </c:pt>
                <c:pt idx="24">
                  <c:v>188.72963443664173</c:v>
                </c:pt>
                <c:pt idx="25">
                  <c:v>193.50749504432159</c:v>
                </c:pt>
                <c:pt idx="26">
                  <c:v>198.3874589803045</c:v>
                </c:pt>
                <c:pt idx="27">
                  <c:v>203.37157378560744</c:v>
                </c:pt>
                <c:pt idx="28">
                  <c:v>208.46192692651556</c:v>
                </c:pt>
                <c:pt idx="29">
                  <c:v>213.66064656287125</c:v>
                </c:pt>
                <c:pt idx="30">
                  <c:v>218.96990233105285</c:v>
                </c:pt>
                <c:pt idx="31">
                  <c:v>224.39190614192302</c:v>
                </c:pt>
                <c:pt idx="32">
                  <c:v>229.92891299403223</c:v>
                </c:pt>
                <c:pt idx="33">
                  <c:v>235.58322180236794</c:v>
                </c:pt>
                <c:pt idx="34">
                  <c:v>241.35717624294583</c:v>
                </c:pt>
                <c:pt idx="35">
                  <c:v>247.25316561354484</c:v>
                </c:pt>
                <c:pt idx="36">
                  <c:v>253.27362571089407</c:v>
                </c:pt>
                <c:pt idx="37">
                  <c:v>259.42103972462451</c:v>
                </c:pt>
                <c:pt idx="38">
                  <c:v>265.69793914830547</c:v>
                </c:pt>
                <c:pt idx="39">
                  <c:v>272.10690470789098</c:v>
                </c:pt>
                <c:pt idx="40">
                  <c:v>278.65056730790843</c:v>
                </c:pt>
                <c:pt idx="41">
                  <c:v>285.33160899572664</c:v>
                </c:pt>
                <c:pt idx="42">
                  <c:v>292.15276394424853</c:v>
                </c:pt>
                <c:pt idx="43">
                  <c:v>299.11681945337961</c:v>
                </c:pt>
                <c:pt idx="44">
                  <c:v>306.22661697062898</c:v>
                </c:pt>
                <c:pt idx="45">
                  <c:v>313.48505313120864</c:v>
                </c:pt>
                <c:pt idx="46">
                  <c:v>320.89508081800159</c:v>
                </c:pt>
                <c:pt idx="47">
                  <c:v>328.459710241778</c:v>
                </c:pt>
                <c:pt idx="48">
                  <c:v>336.18201004204434</c:v>
                </c:pt>
                <c:pt idx="49">
                  <c:v>344.06510840891963</c:v>
                </c:pt>
                <c:pt idx="50">
                  <c:v>352.11219422643831</c:v>
                </c:pt>
                <c:pt idx="51">
                  <c:v>360.32651823768845</c:v>
                </c:pt>
                <c:pt idx="52">
                  <c:v>368.71139423220131</c:v>
                </c:pt>
                <c:pt idx="53">
                  <c:v>377.27020025601593</c:v>
                </c:pt>
                <c:pt idx="54">
                  <c:v>386.00637984485036</c:v>
                </c:pt>
                <c:pt idx="55">
                  <c:v>394.92344328082032</c:v>
                </c:pt>
                <c:pt idx="56">
                  <c:v>404.02496887315351</c:v>
                </c:pt>
                <c:pt idx="57">
                  <c:v>413.31460426335593</c:v>
                </c:pt>
                <c:pt idx="58">
                  <c:v>422.7960677552976</c:v>
                </c:pt>
                <c:pt idx="59">
                  <c:v>432.47314967068996</c:v>
                </c:pt>
                <c:pt idx="60">
                  <c:v>442.34971373044124</c:v>
                </c:pt>
                <c:pt idx="61">
                  <c:v>452.42969846237986</c:v>
                </c:pt>
                <c:pt idx="62">
                  <c:v>462.7171186358504</c:v>
                </c:pt>
                <c:pt idx="63">
                  <c:v>473.21606672369239</c:v>
                </c:pt>
                <c:pt idx="64">
                  <c:v>483.93071439212406</c:v>
                </c:pt>
                <c:pt idx="65">
                  <c:v>494.8653140190624</c:v>
                </c:pt>
                <c:pt idx="66">
                  <c:v>506.02420024142071</c:v>
                </c:pt>
                <c:pt idx="67">
                  <c:v>517.41179153193582</c:v>
                </c:pt>
                <c:pt idx="68">
                  <c:v>529.03259180608711</c:v>
                </c:pt>
                <c:pt idx="69">
                  <c:v>540.89119205968018</c:v>
                </c:pt>
                <c:pt idx="70">
                  <c:v>552.99227203767953</c:v>
                </c:pt>
                <c:pt idx="71">
                  <c:v>565.34060193488517</c:v>
                </c:pt>
                <c:pt idx="72">
                  <c:v>577.94104412905835</c:v>
                </c:pt>
                <c:pt idx="73">
                  <c:v>590.79855494711626</c:v>
                </c:pt>
                <c:pt idx="74">
                  <c:v>603.9181864650235</c:v>
                </c:pt>
                <c:pt idx="75">
                  <c:v>617.30508834202317</c:v>
                </c:pt>
                <c:pt idx="76">
                  <c:v>630.96450968986028</c:v>
                </c:pt>
                <c:pt idx="77">
                  <c:v>644.90180097766518</c:v>
                </c:pt>
                <c:pt idx="78">
                  <c:v>659.12241597317336</c:v>
                </c:pt>
                <c:pt idx="79">
                  <c:v>673.6319137209772</c:v>
                </c:pt>
                <c:pt idx="80">
                  <c:v>688.43596055851015</c:v>
                </c:pt>
                <c:pt idx="81">
                  <c:v>703.54033217048618</c:v>
                </c:pt>
                <c:pt idx="82">
                  <c:v>718.9509156825228</c:v>
                </c:pt>
                <c:pt idx="83">
                  <c:v>734.67371179469569</c:v>
                </c:pt>
                <c:pt idx="84">
                  <c:v>750.71483695578468</c:v>
                </c:pt>
                <c:pt idx="85">
                  <c:v>767.08052557898577</c:v>
                </c:pt>
                <c:pt idx="86">
                  <c:v>783.77713229987762</c:v>
                </c:pt>
                <c:pt idx="87">
                  <c:v>800.81113427744788</c:v>
                </c:pt>
                <c:pt idx="88">
                  <c:v>818.1891335389987</c:v>
                </c:pt>
                <c:pt idx="89">
                  <c:v>835.91785936976669</c:v>
                </c:pt>
                <c:pt idx="90">
                  <c:v>854.00417074810787</c:v>
                </c:pt>
                <c:pt idx="91">
                  <c:v>872.45505882711541</c:v>
                </c:pt>
                <c:pt idx="92">
                  <c:v>891.27764946355467</c:v>
                </c:pt>
                <c:pt idx="93">
                  <c:v>910.4792057950142</c:v>
                </c:pt>
                <c:pt idx="94">
                  <c:v>930.06713086619209</c:v>
                </c:pt>
                <c:pt idx="95">
                  <c:v>950.04897030525251</c:v>
                </c:pt>
                <c:pt idx="96">
                  <c:v>970.43241505120488</c:v>
                </c:pt>
                <c:pt idx="97">
                  <c:v>991.22530413327684</c:v>
                </c:pt>
                <c:pt idx="98">
                  <c:v>1012.4356275032711</c:v>
                </c:pt>
                <c:pt idx="99">
                  <c:v>1034.071528921914</c:v>
                </c:pt>
                <c:pt idx="100">
                  <c:v>1056.141308900224</c:v>
                </c:pt>
                <c:pt idx="101">
                  <c:v>1078.6534276969453</c:v>
                </c:pt>
                <c:pt idx="102">
                  <c:v>1101.6165083731166</c:v>
                </c:pt>
                <c:pt idx="103">
                  <c:v>1125.0393399048596</c:v>
                </c:pt>
                <c:pt idx="104">
                  <c:v>1148.9308803554961</c:v>
                </c:pt>
                <c:pt idx="105">
                  <c:v>1173.300260108123</c:v>
                </c:pt>
                <c:pt idx="106">
                  <c:v>1198.1567851597954</c:v>
                </c:pt>
                <c:pt idx="107">
                  <c:v>1223.509940478491</c:v>
                </c:pt>
                <c:pt idx="108">
                  <c:v>1249.369393424048</c:v>
                </c:pt>
                <c:pt idx="109">
                  <c:v>1275.744997234297</c:v>
                </c:pt>
                <c:pt idx="110">
                  <c:v>1302.6467945776251</c:v>
                </c:pt>
                <c:pt idx="111">
                  <c:v>1330.0850211732372</c:v>
                </c:pt>
                <c:pt idx="112">
                  <c:v>1358.0701094804031</c:v>
                </c:pt>
                <c:pt idx="113">
                  <c:v>1386.6126924580012</c:v>
                </c:pt>
                <c:pt idx="114">
                  <c:v>1415.7236073956999</c:v>
                </c:pt>
                <c:pt idx="115">
                  <c:v>1445.4138998181343</c:v>
                </c:pt>
                <c:pt idx="116">
                  <c:v>1475.6948274634731</c:v>
                </c:pt>
                <c:pt idx="117">
                  <c:v>1506.5778643377869</c:v>
                </c:pt>
                <c:pt idx="118">
                  <c:v>1538.0747048466615</c:v>
                </c:pt>
                <c:pt idx="119">
                  <c:v>1570.197268005526</c:v>
                </c:pt>
                <c:pt idx="120">
                  <c:v>1602.9577017301933</c:v>
                </c:pt>
                <c:pt idx="121">
                  <c:v>1636.3683872091385</c:v>
                </c:pt>
                <c:pt idx="122">
                  <c:v>1670.4419433590717</c:v>
                </c:pt>
                <c:pt idx="123">
                  <c:v>1705.1912313653866</c:v>
                </c:pt>
                <c:pt idx="124">
                  <c:v>1740.6293593091052</c:v>
                </c:pt>
                <c:pt idx="125">
                  <c:v>1776.7696868819583</c:v>
                </c:pt>
                <c:pt idx="126">
                  <c:v>1813.6258301912824</c:v>
                </c:pt>
                <c:pt idx="127">
                  <c:v>1851.21166665644</c:v>
                </c:pt>
                <c:pt idx="128">
                  <c:v>1889.541339998505</c:v>
                </c:pt>
                <c:pt idx="129">
                  <c:v>1928.6292653249875</c:v>
                </c:pt>
                <c:pt idx="130">
                  <c:v>1968.490134311405</c:v>
                </c:pt>
                <c:pt idx="131">
                  <c:v>2009.1389204815441</c:v>
                </c:pt>
                <c:pt idx="132">
                  <c:v>2050.5908845882891</c:v>
                </c:pt>
                <c:pt idx="133">
                  <c:v>2092.8615800969292</c:v>
                </c:pt>
                <c:pt idx="134">
                  <c:v>2135.9668587728979</c:v>
                </c:pt>
                <c:pt idx="135">
                  <c:v>2179.9228763759238</c:v>
                </c:pt>
                <c:pt idx="136">
                  <c:v>2224.7460984626277</c:v>
                </c:pt>
                <c:pt idx="137">
                  <c:v>2270.4533062996165</c:v>
                </c:pt>
                <c:pt idx="138">
                  <c:v>2317.0616028891873</c:v>
                </c:pt>
                <c:pt idx="139">
                  <c:v>2364.5884191097734</c:v>
                </c:pt>
                <c:pt idx="140">
                  <c:v>2413.051519973325</c:v>
                </c:pt>
                <c:pt idx="141">
                  <c:v>2462.4690110018382</c:v>
                </c:pt>
                <c:pt idx="142">
                  <c:v>2512.8593447253088</c:v>
                </c:pt>
                <c:pt idx="143">
                  <c:v>2564.2413273034126</c:v>
                </c:pt>
                <c:pt idx="144">
                  <c:v>2616.6341252732695</c:v>
                </c:pt>
                <c:pt idx="145">
                  <c:v>2670.0572724256895</c:v>
                </c:pt>
                <c:pt idx="146">
                  <c:v>2724.5306768123414</c:v>
                </c:pt>
                <c:pt idx="147">
                  <c:v>2780.0746278863398</c:v>
                </c:pt>
                <c:pt idx="148">
                  <c:v>2836.7098037787828</c:v>
                </c:pt>
                <c:pt idx="149">
                  <c:v>2894.4572787138268</c:v>
                </c:pt>
                <c:pt idx="150">
                  <c:v>2953.3385305649376</c:v>
                </c:pt>
                <c:pt idx="151">
                  <c:v>3013.3754485549971</c:v>
                </c:pt>
                <c:pt idx="152">
                  <c:v>3074.5903411030063</c:v>
                </c:pt>
                <c:pt idx="153">
                  <c:v>3137.0059438201693</c:v>
                </c:pt>
                <c:pt idx="154">
                  <c:v>3200.6454276582026</c:v>
                </c:pt>
                <c:pt idx="155">
                  <c:v>3265.5324072127605</c:v>
                </c:pt>
                <c:pt idx="156">
                  <c:v>3331.690949184931</c:v>
                </c:pt>
                <c:pt idx="157">
                  <c:v>3399.1455810038065</c:v>
                </c:pt>
                <c:pt idx="158">
                  <c:v>3467.9212996131919</c:v>
                </c:pt>
                <c:pt idx="159">
                  <c:v>3538.0435804255735</c:v>
                </c:pt>
                <c:pt idx="160">
                  <c:v>3609.538386446528</c:v>
                </c:pt>
                <c:pt idx="161">
                  <c:v>3682.4321775728131</c:v>
                </c:pt>
                <c:pt idx="162">
                  <c:v>3756.7519200674437</c:v>
                </c:pt>
                <c:pt idx="163">
                  <c:v>3832.525096215119</c:v>
                </c:pt>
                <c:pt idx="164">
                  <c:v>3909.779714161431</c:v>
                </c:pt>
                <c:pt idx="165">
                  <c:v>3988.544317939346</c:v>
                </c:pt>
                <c:pt idx="166">
                  <c:v>4068.8479976865256</c:v>
                </c:pt>
                <c:pt idx="167">
                  <c:v>4150.7204000571119</c:v>
                </c:pt>
                <c:pt idx="168">
                  <c:v>4234.191738831677</c:v>
                </c:pt>
                <c:pt idx="169">
                  <c:v>4319.2928057291074</c:v>
                </c:pt>
                <c:pt idx="170">
                  <c:v>4406.0549814242549</c:v>
                </c:pt>
                <c:pt idx="171">
                  <c:v>4494.5102467752795</c:v>
                </c:pt>
                <c:pt idx="172">
                  <c:v>4584.691194264662</c:v>
                </c:pt>
                <c:pt idx="173">
                  <c:v>4676.6310396579483</c:v>
                </c:pt>
                <c:pt idx="174">
                  <c:v>4770.3636338843789</c:v>
                </c:pt>
                <c:pt idx="175">
                  <c:v>4865.9234751436043</c:v>
                </c:pt>
                <c:pt idx="176">
                  <c:v>4963.3457212428011</c:v>
                </c:pt>
                <c:pt idx="177">
                  <c:v>5062.6662021685624</c:v>
                </c:pt>
                <c:pt idx="178">
                  <c:v>5163.9214328980233</c:v>
                </c:pt>
                <c:pt idx="179">
                  <c:v>5267.1486264537834</c:v>
                </c:pt>
                <c:pt idx="180">
                  <c:v>5372.3857072072442</c:v>
                </c:pt>
                <c:pt idx="181">
                  <c:v>5479.6713244351031</c:v>
                </c:pt>
                <c:pt idx="182">
                  <c:v>5589.044866133805</c:v>
                </c:pt>
                <c:pt idx="183">
                  <c:v>5700.5464730968597</c:v>
                </c:pt>
                <c:pt idx="184">
                  <c:v>5814.2170532600248</c:v>
                </c:pt>
                <c:pt idx="185">
                  <c:v>5930.0982963194456</c:v>
                </c:pt>
                <c:pt idx="186">
                  <c:v>6048.232688627947</c:v>
                </c:pt>
                <c:pt idx="187">
                  <c:v>6168.6635283747546</c:v>
                </c:pt>
                <c:pt idx="188">
                  <c:v>6291.434941054049</c:v>
                </c:pt>
                <c:pt idx="189">
                  <c:v>6416.5918952278316</c:v>
                </c:pt>
                <c:pt idx="190">
                  <c:v>6544.1802185887072</c:v>
                </c:pt>
                <c:pt idx="191">
                  <c:v>6674.2466143282782</c:v>
                </c:pt>
                <c:pt idx="192">
                  <c:v>6806.8386778169715</c:v>
                </c:pt>
                <c:pt idx="193">
                  <c:v>6942.0049136012067</c:v>
                </c:pt>
                <c:pt idx="194">
                  <c:v>7079.7947527239467</c:v>
                </c:pt>
                <c:pt idx="195">
                  <c:v>7220.2585703747791</c:v>
                </c:pt>
                <c:pt idx="196">
                  <c:v>7363.4477038757941</c:v>
                </c:pt>
                <c:pt idx="197">
                  <c:v>7509.4144710096361</c:v>
                </c:pt>
                <c:pt idx="198">
                  <c:v>7658.2121886962432</c:v>
                </c:pt>
                <c:pt idx="199">
                  <c:v>7809.895192024901</c:v>
                </c:pt>
                <c:pt idx="200">
                  <c:v>7964.5188536483656</c:v>
                </c:pt>
                <c:pt idx="201">
                  <c:v>8122.1396035459384</c:v>
                </c:pt>
                <c:pt idx="202">
                  <c:v>8282.8149491625081</c:v>
                </c:pt>
                <c:pt idx="203">
                  <c:v>8446.6034959307108</c:v>
                </c:pt>
                <c:pt idx="204">
                  <c:v>8613.5649681834839</c:v>
                </c:pt>
                <c:pt idx="205">
                  <c:v>8783.7602304644461</c:v>
                </c:pt>
                <c:pt idx="206">
                  <c:v>8957.2513092436584</c:v>
                </c:pt>
                <c:pt idx="207">
                  <c:v>9134.101415046478</c:v>
                </c:pt>
                <c:pt idx="208">
                  <c:v>9314.3749650033606</c:v>
                </c:pt>
                <c:pt idx="209">
                  <c:v>9498.1376058285969</c:v>
                </c:pt>
                <c:pt idx="210">
                  <c:v>9685.4562372361706</c:v>
                </c:pt>
                <c:pt idx="211">
                  <c:v>9876.3990358010069</c:v>
                </c:pt>
                <c:pt idx="212">
                  <c:v>10071.03547927412</c:v>
                </c:pt>
                <c:pt idx="213">
                  <c:v>10269.436371360254</c:v>
                </c:pt>
                <c:pt idx="214">
                  <c:v>10471.673866966836</c:v>
                </c:pt>
                <c:pt idx="215">
                  <c:v>10677.821497933173</c:v>
                </c:pt>
                <c:pt idx="216">
                  <c:v>10887.954199249065</c:v>
                </c:pt>
                <c:pt idx="217">
                  <c:v>11102.148335772081</c:v>
                </c:pt>
                <c:pt idx="218">
                  <c:v>11320.481729453038</c:v>
                </c:pt>
                <c:pt idx="219">
                  <c:v>11543.033687079298</c:v>
                </c:pt>
                <c:pt idx="220">
                  <c:v>11769.885028545739</c:v>
                </c:pt>
                <c:pt idx="221">
                  <c:v>12001.118115663458</c:v>
                </c:pt>
                <c:pt idx="222">
                  <c:v>12236.816881516377</c:v>
                </c:pt>
                <c:pt idx="223">
                  <c:v>12477.066860376228</c:v>
                </c:pt>
                <c:pt idx="224">
                  <c:v>12721.955218186469</c:v>
                </c:pt>
                <c:pt idx="225">
                  <c:v>12971.570783626006</c:v>
                </c:pt>
                <c:pt idx="226">
                  <c:v>13226.004079763687</c:v>
                </c:pt>
                <c:pt idx="227">
                  <c:v>13485.347356314845</c:v>
                </c:pt>
                <c:pt idx="228">
                  <c:v>13749.694622511317</c:v>
                </c:pt>
                <c:pt idx="229">
                  <c:v>14019.141680596573</c:v>
                </c:pt>
                <c:pt idx="230">
                  <c:v>14293.786159957894</c:v>
                </c:pt>
                <c:pt idx="231">
                  <c:v>14573.727551907665</c:v>
                </c:pt>
                <c:pt idx="232">
                  <c:v>14859.067245126133</c:v>
                </c:pt>
                <c:pt idx="233">
                  <c:v>15149.908561778208</c:v>
                </c:pt>
                <c:pt idx="234">
                  <c:v>15446.356794317122</c:v>
                </c:pt>
                <c:pt idx="235">
                  <c:v>15748.519242987993</c:v>
                </c:pt>
                <c:pt idx="236">
                  <c:v>16056.50525404461</c:v>
                </c:pt>
                <c:pt idx="237">
                  <c:v>16370.426258692982</c:v>
                </c:pt>
                <c:pt idx="238">
                  <c:v>16690.395812775478</c:v>
                </c:pt>
                <c:pt idx="239">
                  <c:v>17016.529637209631</c:v>
                </c:pt>
                <c:pt idx="240">
                  <c:v>17348.94565919595</c:v>
                </c:pt>
                <c:pt idx="241">
                  <c:v>17687.764054209365</c:v>
                </c:pt>
                <c:pt idx="242">
                  <c:v>18033.107288789175</c:v>
                </c:pt>
                <c:pt idx="243">
                  <c:v>18385.100164142725</c:v>
                </c:pt>
                <c:pt idx="244">
                  <c:v>18743.869860578227</c:v>
                </c:pt>
                <c:pt idx="245">
                  <c:v>19109.545982782511</c:v>
                </c:pt>
                <c:pt idx="246">
                  <c:v>19482.260605959782</c:v>
                </c:pt>
                <c:pt idx="247">
                  <c:v>19862.148322847715</c:v>
                </c:pt>
                <c:pt idx="248">
                  <c:v>20249.346291627578</c:v>
                </c:pt>
                <c:pt idx="249">
                  <c:v>20643.994284745393</c:v>
                </c:pt>
                <c:pt idx="250">
                  <c:v>21046.234738661427</c:v>
                </c:pt>
                <c:pt idx="251">
                  <c:v>21456.21280454567</c:v>
                </c:pt>
                <c:pt idx="252">
                  <c:v>21874.076399937287</c:v>
                </c:pt>
                <c:pt idx="253">
                  <c:v>22299.976261386342</c:v>
                </c:pt>
                <c:pt idx="254">
                  <c:v>22734.06599809651</c:v>
                </c:pt>
                <c:pt idx="255">
                  <c:v>23176.502146587736</c:v>
                </c:pt>
                <c:pt idx="256">
                  <c:v>23627.444226398304</c:v>
                </c:pt>
                <c:pt idx="257">
                  <c:v>24087.054796846016</c:v>
                </c:pt>
                <c:pt idx="258">
                  <c:v>24555.499514868621</c:v>
                </c:pt>
                <c:pt idx="259">
                  <c:v>25032.947193964039</c:v>
                </c:pt>
                <c:pt idx="260">
                  <c:v>25519.569864251247</c:v>
                </c:pt>
                <c:pt idx="261">
                  <c:v>26015.542833673127</c:v>
                </c:pt>
                <c:pt idx="262">
                  <c:v>26521.044750363035</c:v>
                </c:pt>
                <c:pt idx="263">
                  <c:v>27036.257666197125</c:v>
                </c:pt>
                <c:pt idx="264">
                  <c:v>27561.367101555046</c:v>
                </c:pt>
                <c:pt idx="265">
                  <c:v>28096.56211131192</c:v>
                </c:pt>
                <c:pt idx="266">
                  <c:v>28642.035352085033</c:v>
                </c:pt>
                <c:pt idx="267">
                  <c:v>29197.98315075909</c:v>
                </c:pt>
                <c:pt idx="268">
                  <c:v>29764.605574314304</c:v>
                </c:pt>
                <c:pt idx="269">
                  <c:v>30342.106500982129</c:v>
                </c:pt>
                <c:pt idx="270">
                  <c:v>30930.693692753826</c:v>
                </c:pt>
                <c:pt idx="271">
                  <c:v>31530.578869267589</c:v>
                </c:pt>
                <c:pt idx="272">
                  <c:v>32141.977783100454</c:v>
                </c:pt>
                <c:pt idx="273">
                  <c:v>32765.11029649165</c:v>
                </c:pt>
                <c:pt idx="274">
                  <c:v>33400.200459524647</c:v>
                </c:pt>
                <c:pt idx="275">
                  <c:v>34047.476589795573</c:v>
                </c:pt>
                <c:pt idx="276">
                  <c:v>34707.17135359627</c:v>
                </c:pt>
                <c:pt idx="277">
                  <c:v>35379.521848640827</c:v>
                </c:pt>
                <c:pt idx="278">
                  <c:v>36064.769688364831</c:v>
                </c:pt>
                <c:pt idx="279">
                  <c:v>36763.161087827291</c:v>
                </c:pt>
                <c:pt idx="280">
                  <c:v>37474.946951245678</c:v>
                </c:pt>
                <c:pt idx="281">
                  <c:v>38200.382961195144</c:v>
                </c:pt>
                <c:pt idx="282">
                  <c:v>38939.72966950346</c:v>
                </c:pt>
                <c:pt idx="283">
                  <c:v>39693.252589874071</c:v>
                </c:pt>
                <c:pt idx="284">
                  <c:v>40461.2222922699</c:v>
                </c:pt>
                <c:pt idx="285">
                  <c:v>41243.914499091537</c:v>
                </c:pt>
                <c:pt idx="286">
                  <c:v>42041.610183183839</c:v>
                </c:pt>
                <c:pt idx="287">
                  <c:v>42854.595667705682</c:v>
                </c:pt>
                <c:pt idx="288">
                  <c:v>43683.162727898329</c:v>
                </c:pt>
                <c:pt idx="289">
                  <c:v>44527.608694788447</c:v>
                </c:pt>
                <c:pt idx="290">
                  <c:v>45388.236560862555</c:v>
                </c:pt>
                <c:pt idx="291">
                  <c:v>46265.355087750366</c:v>
                </c:pt>
                <c:pt idx="292">
                  <c:v>47159.278915955241</c:v>
                </c:pt>
                <c:pt idx="293">
                  <c:v>48070.328676670615</c:v>
                </c:pt>
                <c:pt idx="294">
                  <c:v>48998.831105722049</c:v>
                </c:pt>
                <c:pt idx="295">
                  <c:v>49945.119159675312</c:v>
                </c:pt>
                <c:pt idx="296">
                  <c:v>50909.532134151654</c:v>
                </c:pt>
                <c:pt idx="297">
                  <c:v>51892.415784392251</c:v>
                </c:pt>
                <c:pt idx="298">
                  <c:v>52894.122448114496</c:v>
                </c:pt>
                <c:pt idx="299">
                  <c:v>53915.011170703736</c:v>
                </c:pt>
                <c:pt idx="300">
                  <c:v>54955.447832784892</c:v>
                </c:pt>
                <c:pt idx="301">
                  <c:v>56015.805280219043</c:v>
                </c:pt>
                <c:pt idx="302">
                  <c:v>57096.463456571248</c:v>
                </c:pt>
                <c:pt idx="303">
                  <c:v>58197.809538096408</c:v>
                </c:pt>
                <c:pt idx="304">
                  <c:v>59320.238071291125</c:v>
                </c:pt>
                <c:pt idx="305">
                  <c:v>60464.151113060274</c:v>
                </c:pt>
                <c:pt idx="306">
                  <c:v>61629.958373547968</c:v>
                </c:pt>
                <c:pt idx="307">
                  <c:v>62818.07736168366</c:v>
                </c:pt>
                <c:pt idx="308">
                  <c:v>64028.93353349479</c:v>
                </c:pt>
                <c:pt idx="309">
                  <c:v>65262.960443238757</c:v>
                </c:pt>
                <c:pt idx="310">
                  <c:v>66520.599897407636</c:v>
                </c:pt>
                <c:pt idx="311">
                  <c:v>67802.302111660319</c:v>
                </c:pt>
                <c:pt idx="312">
                  <c:v>69108.525870737722</c:v>
                </c:pt>
                <c:pt idx="313">
                  <c:v>70439.738691417675</c:v>
                </c:pt>
                <c:pt idx="314">
                  <c:v>71796.416988567333</c:v>
                </c:pt>
                <c:pt idx="315">
                  <c:v>73179.04624435195</c:v>
                </c:pt>
                <c:pt idx="316">
                  <c:v>74588.121180660004</c:v>
                </c:pt>
                <c:pt idx="317">
                  <c:v>76024.145934805725</c:v>
                </c:pt>
                <c:pt idx="318">
                  <c:v>77487.276728941739</c:v>
                </c:pt>
                <c:pt idx="319">
                  <c:v>78976.174635191084</c:v>
                </c:pt>
                <c:pt idx="320">
                  <c:v>80491.267200294795</c:v>
                </c:pt>
                <c:pt idx="321">
                  <c:v>82032.988886112784</c:v>
                </c:pt>
                <c:pt idx="322">
                  <c:v>83601.78118085982</c:v>
                </c:pt>
                <c:pt idx="323">
                  <c:v>85198.0927121235</c:v>
                </c:pt>
                <c:pt idx="324">
                  <c:v>86822.379361692583</c:v>
                </c:pt>
                <c:pt idx="325">
                  <c:v>88475.104382224687</c:v>
                </c:pt>
                <c:pt idx="326">
                  <c:v>90156.738515782694</c:v>
                </c:pt>
                <c:pt idx="327">
                  <c:v>91867.760114269651</c:v>
                </c:pt>
                <c:pt idx="328">
                  <c:v>93608.655261792665</c:v>
                </c:pt>
                <c:pt idx="329">
                  <c:v>95379.917898986358</c:v>
                </c:pt>
                <c:pt idx="330">
                  <c:v>97182.04994932744</c:v>
                </c:pt>
                <c:pt idx="331">
                  <c:v>99015.561447471991</c:v>
                </c:pt>
                <c:pt idx="332">
                  <c:v>100880.97066964793</c:v>
                </c:pt>
                <c:pt idx="333">
                  <c:v>102778.80426613537</c:v>
                </c:pt>
                <c:pt idx="334">
                  <c:v>104709.59739586835</c:v>
                </c:pt>
                <c:pt idx="335">
                  <c:v>106673.89386319167</c:v>
                </c:pt>
                <c:pt idx="336">
                  <c:v>108672.24625680744</c:v>
                </c:pt>
                <c:pt idx="337">
                  <c:v>110705.21609094618</c:v>
                </c:pt>
                <c:pt idx="338">
                  <c:v>112773.37394879808</c:v>
                </c:pt>
                <c:pt idx="339">
                  <c:v>114877.29962824052</c:v>
                </c:pt>
                <c:pt idx="340">
                  <c:v>117017.58228989859</c:v>
                </c:pt>
                <c:pt idx="341">
                  <c:v>119194.82060757575</c:v>
                </c:pt>
                <c:pt idx="342">
                  <c:v>121409.62292109264</c:v>
                </c:pt>
                <c:pt idx="343">
                  <c:v>123662.60739157248</c:v>
                </c:pt>
                <c:pt idx="344">
                  <c:v>125954.40215921204</c:v>
                </c:pt>
                <c:pt idx="345">
                  <c:v>128285.6455035781</c:v>
                </c:pt>
                <c:pt idx="346">
                  <c:v>130656.98600646955</c:v>
                </c:pt>
                <c:pt idx="347">
                  <c:v>133069.08271738637</c:v>
                </c:pt>
                <c:pt idx="348">
                  <c:v>135522.60532164676</c:v>
                </c:pt>
                <c:pt idx="349">
                  <c:v>138018.23431119518</c:v>
                </c:pt>
                <c:pt idx="350">
                  <c:v>140556.66115814407</c:v>
                </c:pt>
                <c:pt idx="351">
                  <c:v>143138.58849109279</c:v>
                </c:pt>
                <c:pt idx="352">
                  <c:v>145764.73027426846</c:v>
                </c:pt>
                <c:pt idx="353">
                  <c:v>148435.81198953369</c:v>
                </c:pt>
                <c:pt idx="354">
                  <c:v>151152.57082130687</c:v>
                </c:pt>
                <c:pt idx="355">
                  <c:v>153915.75584444171</c:v>
                </c:pt>
                <c:pt idx="356">
                  <c:v>156726.12821511333</c:v>
                </c:pt>
                <c:pt idx="357">
                  <c:v>159584.46136475878</c:v>
                </c:pt>
                <c:pt idx="358">
                  <c:v>162491.54119712106</c:v>
                </c:pt>
                <c:pt idx="359">
                  <c:v>165448.16628844605</c:v>
                </c:pt>
                <c:pt idx="360">
                  <c:v>168455.14809088266</c:v>
                </c:pt>
                <c:pt idx="361">
                  <c:v>171513.31113913769</c:v>
                </c:pt>
                <c:pt idx="362">
                  <c:v>174623.4932604371</c:v>
                </c:pt>
                <c:pt idx="363">
                  <c:v>177786.5457878467</c:v>
                </c:pt>
                <c:pt idx="364">
                  <c:v>181003.33377700596</c:v>
                </c:pt>
                <c:pt idx="365">
                  <c:v>184274.7362263292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4-4CE3-9FBF-2B23FDCE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Stakes Sold(after taxes),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'Running wallet manual'!$R$9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manual'!$R$11:$R$376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1.9995049915767806E-2</c:v>
                </c:pt>
                <c:pt idx="318">
                  <c:v>1.9965078638399972E-2</c:v>
                </c:pt>
                <c:pt idx="319">
                  <c:v>1.9935389408714158E-2</c:v>
                </c:pt>
                <c:pt idx="320">
                  <c:v>1.9905979572472633E-2</c:v>
                </c:pt>
                <c:pt idx="321">
                  <c:v>1.9876846500415647E-2</c:v>
                </c:pt>
                <c:pt idx="322">
                  <c:v>1.9847987588026358E-2</c:v>
                </c:pt>
                <c:pt idx="323">
                  <c:v>1.9819400255297989E-2</c:v>
                </c:pt>
                <c:pt idx="324">
                  <c:v>1.9791081946503194E-2</c:v>
                </c:pt>
                <c:pt idx="325">
                  <c:v>1.9763030129965484E-2</c:v>
                </c:pt>
                <c:pt idx="326">
                  <c:v>1.9735242297833029E-2</c:v>
                </c:pt>
                <c:pt idx="327">
                  <c:v>1.9707715965854387E-2</c:v>
                </c:pt>
                <c:pt idx="328">
                  <c:v>1.9680448673156388E-2</c:v>
                </c:pt>
                <c:pt idx="329">
                  <c:v>1.9653437982024138E-2</c:v>
                </c:pt>
                <c:pt idx="330">
                  <c:v>1.9626681477683119E-2</c:v>
                </c:pt>
                <c:pt idx="331">
                  <c:v>1.9600176768083285E-2</c:v>
                </c:pt>
                <c:pt idx="332">
                  <c:v>1.9573921483685263E-2</c:v>
                </c:pt>
                <c:pt idx="333">
                  <c:v>1.9547913277248367E-2</c:v>
                </c:pt>
                <c:pt idx="334">
                  <c:v>1.9522149823620952E-2</c:v>
                </c:pt>
                <c:pt idx="335">
                  <c:v>1.9496628819532361E-2</c:v>
                </c:pt>
                <c:pt idx="336">
                  <c:v>1.9471347983387156E-2</c:v>
                </c:pt>
                <c:pt idx="337">
                  <c:v>1.9446305055061033E-2</c:v>
                </c:pt>
                <c:pt idx="338">
                  <c:v>1.9421497795698846E-2</c:v>
                </c:pt>
                <c:pt idx="339">
                  <c:v>1.9396923987514442E-2</c:v>
                </c:pt>
                <c:pt idx="340">
                  <c:v>1.937258143359228E-2</c:v>
                </c:pt>
                <c:pt idx="341">
                  <c:v>1.9348467957691177E-2</c:v>
                </c:pt>
                <c:pt idx="342">
                  <c:v>1.9324581404049697E-2</c:v>
                </c:pt>
                <c:pt idx="343">
                  <c:v>1.9300919637193326E-2</c:v>
                </c:pt>
                <c:pt idx="344">
                  <c:v>1.9277480541743743E-2</c:v>
                </c:pt>
                <c:pt idx="345">
                  <c:v>1.9254262022229542E-2</c:v>
                </c:pt>
                <c:pt idx="346">
                  <c:v>1.9231262002898961E-2</c:v>
                </c:pt>
                <c:pt idx="347">
                  <c:v>1.9208478427534342E-2</c:v>
                </c:pt>
                <c:pt idx="348">
                  <c:v>1.9185909259268271E-2</c:v>
                </c:pt>
                <c:pt idx="349">
                  <c:v>1.9163552480401427E-2</c:v>
                </c:pt>
                <c:pt idx="350">
                  <c:v>1.9141406092222285E-2</c:v>
                </c:pt>
                <c:pt idx="351">
                  <c:v>1.9119468114828377E-2</c:v>
                </c:pt>
                <c:pt idx="352">
                  <c:v>1.909773658694934E-2</c:v>
                </c:pt>
                <c:pt idx="353">
                  <c:v>1.9076209565771482E-2</c:v>
                </c:pt>
                <c:pt idx="354">
                  <c:v>1.9054885126764193E-2</c:v>
                </c:pt>
                <c:pt idx="355">
                  <c:v>1.9033761363507855E-2</c:v>
                </c:pt>
                <c:pt idx="356">
                  <c:v>1.9012836387523348E-2</c:v>
                </c:pt>
                <c:pt idx="357">
                  <c:v>1.8992108328103337E-2</c:v>
                </c:pt>
                <c:pt idx="358">
                  <c:v>1.897157533214492E-2</c:v>
                </c:pt>
                <c:pt idx="359">
                  <c:v>1.8951235563984054E-2</c:v>
                </c:pt>
                <c:pt idx="360">
                  <c:v>1.8931087205231321E-2</c:v>
                </c:pt>
                <c:pt idx="361">
                  <c:v>1.8911128454609509E-2</c:v>
                </c:pt>
                <c:pt idx="362">
                  <c:v>1.8891357527792446E-2</c:v>
                </c:pt>
                <c:pt idx="363">
                  <c:v>1.8871772657245572E-2</c:v>
                </c:pt>
                <c:pt idx="364">
                  <c:v>1.8852372092067891E-2</c:v>
                </c:pt>
                <c:pt idx="365">
                  <c:v>1.8833154097835418E-2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0-4D92-A26F-8CA40988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'Running wallet manual'!$G$9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manual'!$G$11:$G$376</c:f>
              <c:numCache>
                <c:formatCode>0.00</c:formatCode>
                <c:ptCount val="366"/>
                <c:pt idx="0">
                  <c:v>100</c:v>
                </c:pt>
                <c:pt idx="1">
                  <c:v>100.95</c:v>
                </c:pt>
                <c:pt idx="2">
                  <c:v>101.909025</c:v>
                </c:pt>
                <c:pt idx="3">
                  <c:v>102.87716073750001</c:v>
                </c:pt>
                <c:pt idx="4">
                  <c:v>103.85449376450626</c:v>
                </c:pt>
                <c:pt idx="5">
                  <c:v>104.84111145526907</c:v>
                </c:pt>
                <c:pt idx="6">
                  <c:v>105.83710201409413</c:v>
                </c:pt>
                <c:pt idx="7">
                  <c:v>106.84255448322803</c:v>
                </c:pt>
                <c:pt idx="8">
                  <c:v>107.8575587508187</c:v>
                </c:pt>
                <c:pt idx="9">
                  <c:v>108.88220555895147</c:v>
                </c:pt>
                <c:pt idx="10">
                  <c:v>109.91658651176151</c:v>
                </c:pt>
                <c:pt idx="11">
                  <c:v>110.96079408362324</c:v>
                </c:pt>
                <c:pt idx="12">
                  <c:v>112.01492162741766</c:v>
                </c:pt>
                <c:pt idx="13">
                  <c:v>113.07906338287813</c:v>
                </c:pt>
                <c:pt idx="14">
                  <c:v>114.15331448501547</c:v>
                </c:pt>
                <c:pt idx="15">
                  <c:v>115.23777097262312</c:v>
                </c:pt>
                <c:pt idx="16">
                  <c:v>116.33252979686304</c:v>
                </c:pt>
                <c:pt idx="17">
                  <c:v>117.43768882993324</c:v>
                </c:pt>
                <c:pt idx="18">
                  <c:v>118.5533468738176</c:v>
                </c:pt>
                <c:pt idx="19">
                  <c:v>119.67960366911888</c:v>
                </c:pt>
                <c:pt idx="20">
                  <c:v>120.8165599039755</c:v>
                </c:pt>
                <c:pt idx="21">
                  <c:v>121.96431722306328</c:v>
                </c:pt>
                <c:pt idx="22">
                  <c:v>123.12297823668237</c:v>
                </c:pt>
                <c:pt idx="23">
                  <c:v>124.29264652993085</c:v>
                </c:pt>
                <c:pt idx="24">
                  <c:v>125.47342667196519</c:v>
                </c:pt>
                <c:pt idx="25">
                  <c:v>126.66542422534886</c:v>
                </c:pt>
                <c:pt idx="26">
                  <c:v>127.86874575548967</c:v>
                </c:pt>
                <c:pt idx="27">
                  <c:v>129.08349884016681</c:v>
                </c:pt>
                <c:pt idx="28">
                  <c:v>130.30979207914839</c:v>
                </c:pt>
                <c:pt idx="29">
                  <c:v>131.54773510390029</c:v>
                </c:pt>
                <c:pt idx="30">
                  <c:v>132.79743858738735</c:v>
                </c:pt>
                <c:pt idx="31">
                  <c:v>134.05901425396752</c:v>
                </c:pt>
                <c:pt idx="32">
                  <c:v>135.3325748893802</c:v>
                </c:pt>
                <c:pt idx="33">
                  <c:v>136.61823435082931</c:v>
                </c:pt>
                <c:pt idx="34">
                  <c:v>137.91610757716219</c:v>
                </c:pt>
                <c:pt idx="35">
                  <c:v>139.22631059914522</c:v>
                </c:pt>
                <c:pt idx="36">
                  <c:v>140.54896054983709</c:v>
                </c:pt>
                <c:pt idx="37">
                  <c:v>141.88417567506053</c:v>
                </c:pt>
                <c:pt idx="38">
                  <c:v>143.23207534397361</c:v>
                </c:pt>
                <c:pt idx="39">
                  <c:v>144.59278005974136</c:v>
                </c:pt>
                <c:pt idx="40">
                  <c:v>145.96641147030891</c:v>
                </c:pt>
                <c:pt idx="41">
                  <c:v>147.35309237927686</c:v>
                </c:pt>
                <c:pt idx="42">
                  <c:v>148.75294675687999</c:v>
                </c:pt>
                <c:pt idx="43">
                  <c:v>150.16609975107036</c:v>
                </c:pt>
                <c:pt idx="44">
                  <c:v>151.59267769870553</c:v>
                </c:pt>
                <c:pt idx="45">
                  <c:v>153.03280813684324</c:v>
                </c:pt>
                <c:pt idx="46">
                  <c:v>154.48661981414327</c:v>
                </c:pt>
                <c:pt idx="47">
                  <c:v>155.95424270237763</c:v>
                </c:pt>
                <c:pt idx="48">
                  <c:v>157.4358080080502</c:v>
                </c:pt>
                <c:pt idx="49">
                  <c:v>158.93144818412668</c:v>
                </c:pt>
                <c:pt idx="50">
                  <c:v>160.44129694187589</c:v>
                </c:pt>
                <c:pt idx="51">
                  <c:v>161.96548926282372</c:v>
                </c:pt>
                <c:pt idx="52">
                  <c:v>163.50416141082056</c:v>
                </c:pt>
                <c:pt idx="53">
                  <c:v>165.05745094422335</c:v>
                </c:pt>
                <c:pt idx="54">
                  <c:v>166.62549672819347</c:v>
                </c:pt>
                <c:pt idx="55">
                  <c:v>168.20843894711132</c:v>
                </c:pt>
                <c:pt idx="56">
                  <c:v>169.80641911710887</c:v>
                </c:pt>
                <c:pt idx="57">
                  <c:v>171.41958009872141</c:v>
                </c:pt>
                <c:pt idx="58">
                  <c:v>173.04806610965926</c:v>
                </c:pt>
                <c:pt idx="59">
                  <c:v>174.69202273770102</c:v>
                </c:pt>
                <c:pt idx="60">
                  <c:v>176.35159695370919</c:v>
                </c:pt>
                <c:pt idx="61">
                  <c:v>178.02693712476943</c:v>
                </c:pt>
                <c:pt idx="62">
                  <c:v>179.71819302745473</c:v>
                </c:pt>
                <c:pt idx="63">
                  <c:v>181.42551586121556</c:v>
                </c:pt>
                <c:pt idx="64">
                  <c:v>183.1490582618971</c:v>
                </c:pt>
                <c:pt idx="65">
                  <c:v>184.88897431538513</c:v>
                </c:pt>
                <c:pt idx="66">
                  <c:v>186.6454195713813</c:v>
                </c:pt>
                <c:pt idx="67">
                  <c:v>188.41855105730943</c:v>
                </c:pt>
                <c:pt idx="68">
                  <c:v>190.20852729235386</c:v>
                </c:pt>
                <c:pt idx="69">
                  <c:v>192.01550830163123</c:v>
                </c:pt>
                <c:pt idx="70">
                  <c:v>193.83965563049674</c:v>
                </c:pt>
                <c:pt idx="71">
                  <c:v>195.68113235898645</c:v>
                </c:pt>
                <c:pt idx="72">
                  <c:v>197.54010311639681</c:v>
                </c:pt>
                <c:pt idx="73">
                  <c:v>199.41673409600259</c:v>
                </c:pt>
                <c:pt idx="74">
                  <c:v>201.31119306991462</c:v>
                </c:pt>
                <c:pt idx="75">
                  <c:v>203.2236494040788</c:v>
                </c:pt>
                <c:pt idx="76">
                  <c:v>205.15427407341755</c:v>
                </c:pt>
                <c:pt idx="77">
                  <c:v>207.10323967711503</c:v>
                </c:pt>
                <c:pt idx="78">
                  <c:v>209.07072045404763</c:v>
                </c:pt>
                <c:pt idx="79">
                  <c:v>211.05689229836108</c:v>
                </c:pt>
                <c:pt idx="80">
                  <c:v>213.06193277519552</c:v>
                </c:pt>
                <c:pt idx="81">
                  <c:v>215.08602113655988</c:v>
                </c:pt>
                <c:pt idx="82">
                  <c:v>217.12933833735721</c:v>
                </c:pt>
                <c:pt idx="83">
                  <c:v>219.19206705156211</c:v>
                </c:pt>
                <c:pt idx="84">
                  <c:v>221.27439168855196</c:v>
                </c:pt>
                <c:pt idx="85">
                  <c:v>223.37649840959321</c:v>
                </c:pt>
                <c:pt idx="86">
                  <c:v>225.49857514448433</c:v>
                </c:pt>
                <c:pt idx="87">
                  <c:v>227.64081160835693</c:v>
                </c:pt>
                <c:pt idx="88">
                  <c:v>229.80339931863631</c:v>
                </c:pt>
                <c:pt idx="89">
                  <c:v>231.98653161216336</c:v>
                </c:pt>
                <c:pt idx="90">
                  <c:v>234.1904036624789</c:v>
                </c:pt>
                <c:pt idx="91">
                  <c:v>236.41521249727245</c:v>
                </c:pt>
                <c:pt idx="92">
                  <c:v>238.66115701599654</c:v>
                </c:pt>
                <c:pt idx="93">
                  <c:v>240.92843800764851</c:v>
                </c:pt>
                <c:pt idx="94">
                  <c:v>243.21725816872117</c:v>
                </c:pt>
                <c:pt idx="95">
                  <c:v>245.52782212132402</c:v>
                </c:pt>
                <c:pt idx="96">
                  <c:v>247.86033643147661</c:v>
                </c:pt>
                <c:pt idx="97">
                  <c:v>250.21500962757563</c:v>
                </c:pt>
                <c:pt idx="98">
                  <c:v>252.59205221903758</c:v>
                </c:pt>
                <c:pt idx="99">
                  <c:v>254.99167671511844</c:v>
                </c:pt>
                <c:pt idx="100">
                  <c:v>257.41409764391204</c:v>
                </c:pt>
                <c:pt idx="101">
                  <c:v>259.8595315715292</c:v>
                </c:pt>
                <c:pt idx="102">
                  <c:v>262.32819712145874</c:v>
                </c:pt>
                <c:pt idx="103">
                  <c:v>264.82031499411261</c:v>
                </c:pt>
                <c:pt idx="104">
                  <c:v>267.33610798655667</c:v>
                </c:pt>
                <c:pt idx="105">
                  <c:v>269.87580101242895</c:v>
                </c:pt>
                <c:pt idx="106">
                  <c:v>272.43962112204701</c:v>
                </c:pt>
                <c:pt idx="107">
                  <c:v>275.02779752270646</c:v>
                </c:pt>
                <c:pt idx="108">
                  <c:v>277.6405615991722</c:v>
                </c:pt>
                <c:pt idx="109">
                  <c:v>280.27814693436432</c:v>
                </c:pt>
                <c:pt idx="110">
                  <c:v>282.94078933024076</c:v>
                </c:pt>
                <c:pt idx="111">
                  <c:v>285.62872682887803</c:v>
                </c:pt>
                <c:pt idx="112">
                  <c:v>288.34219973375235</c:v>
                </c:pt>
                <c:pt idx="113">
                  <c:v>291.08145063122299</c:v>
                </c:pt>
                <c:pt idx="114">
                  <c:v>293.8467244122196</c:v>
                </c:pt>
                <c:pt idx="115">
                  <c:v>296.63826829413568</c:v>
                </c:pt>
                <c:pt idx="116">
                  <c:v>299.45633184292996</c:v>
                </c:pt>
                <c:pt idx="117">
                  <c:v>302.30116699543777</c:v>
                </c:pt>
                <c:pt idx="118">
                  <c:v>305.17302808189442</c:v>
                </c:pt>
                <c:pt idx="119">
                  <c:v>308.07217184867244</c:v>
                </c:pt>
                <c:pt idx="120">
                  <c:v>310.99885748123484</c:v>
                </c:pt>
                <c:pt idx="121">
                  <c:v>313.95334662730659</c:v>
                </c:pt>
                <c:pt idx="122">
                  <c:v>316.93590342026602</c:v>
                </c:pt>
                <c:pt idx="123">
                  <c:v>319.94679450275856</c:v>
                </c:pt>
                <c:pt idx="124">
                  <c:v>322.98628905053477</c:v>
                </c:pt>
                <c:pt idx="125">
                  <c:v>326.05465879651484</c:v>
                </c:pt>
                <c:pt idx="126">
                  <c:v>329.15217805508172</c:v>
                </c:pt>
                <c:pt idx="127">
                  <c:v>332.27912374660502</c:v>
                </c:pt>
                <c:pt idx="128">
                  <c:v>335.43577542219776</c:v>
                </c:pt>
                <c:pt idx="129">
                  <c:v>338.62241528870862</c:v>
                </c:pt>
                <c:pt idx="130">
                  <c:v>341.83932823395133</c:v>
                </c:pt>
                <c:pt idx="131">
                  <c:v>345.08680185217389</c:v>
                </c:pt>
                <c:pt idx="132">
                  <c:v>348.36512646976956</c:v>
                </c:pt>
                <c:pt idx="133">
                  <c:v>351.6745951712324</c:v>
                </c:pt>
                <c:pt idx="134">
                  <c:v>355.01550382535913</c:v>
                </c:pt>
                <c:pt idx="135">
                  <c:v>358.38815111170004</c:v>
                </c:pt>
                <c:pt idx="136">
                  <c:v>361.79283854726117</c:v>
                </c:pt>
                <c:pt idx="137">
                  <c:v>365.22987051346013</c:v>
                </c:pt>
                <c:pt idx="138">
                  <c:v>368.69955428333799</c:v>
                </c:pt>
                <c:pt idx="139">
                  <c:v>372.20220004902973</c:v>
                </c:pt>
                <c:pt idx="140">
                  <c:v>375.73812094949551</c:v>
                </c:pt>
                <c:pt idx="141">
                  <c:v>379.30763309851574</c:v>
                </c:pt>
                <c:pt idx="142">
                  <c:v>382.91105561295166</c:v>
                </c:pt>
                <c:pt idx="143">
                  <c:v>386.54871064127468</c:v>
                </c:pt>
                <c:pt idx="144">
                  <c:v>390.22092339236679</c:v>
                </c:pt>
                <c:pt idx="145">
                  <c:v>393.92802216459427</c:v>
                </c:pt>
                <c:pt idx="146">
                  <c:v>397.67033837515794</c:v>
                </c:pt>
                <c:pt idx="147">
                  <c:v>401.44820658972196</c:v>
                </c:pt>
                <c:pt idx="148">
                  <c:v>405.26196455232434</c:v>
                </c:pt>
                <c:pt idx="149">
                  <c:v>409.11195321557142</c:v>
                </c:pt>
                <c:pt idx="150">
                  <c:v>412.99851677111934</c:v>
                </c:pt>
                <c:pt idx="151">
                  <c:v>416.92200268044496</c:v>
                </c:pt>
                <c:pt idx="152">
                  <c:v>420.88276170590916</c:v>
                </c:pt>
                <c:pt idx="153">
                  <c:v>424.88114794211532</c:v>
                </c:pt>
                <c:pt idx="154">
                  <c:v>428.91751884756542</c:v>
                </c:pt>
                <c:pt idx="155">
                  <c:v>432.99223527661729</c:v>
                </c:pt>
                <c:pt idx="156">
                  <c:v>437.10566151174515</c:v>
                </c:pt>
                <c:pt idx="157">
                  <c:v>441.25816529610671</c:v>
                </c:pt>
                <c:pt idx="158">
                  <c:v>445.4501178664197</c:v>
                </c:pt>
                <c:pt idx="159">
                  <c:v>449.68189398615067</c:v>
                </c:pt>
                <c:pt idx="160">
                  <c:v>453.95387197901908</c:v>
                </c:pt>
                <c:pt idx="161">
                  <c:v>458.26643376281976</c:v>
                </c:pt>
                <c:pt idx="162">
                  <c:v>462.61996488356652</c:v>
                </c:pt>
                <c:pt idx="163">
                  <c:v>467.01485454996043</c:v>
                </c:pt>
                <c:pt idx="164">
                  <c:v>471.45149566818503</c:v>
                </c:pt>
                <c:pt idx="165">
                  <c:v>475.93028487703282</c:v>
                </c:pt>
                <c:pt idx="166">
                  <c:v>480.45162258336461</c:v>
                </c:pt>
                <c:pt idx="167">
                  <c:v>485.01591299790658</c:v>
                </c:pt>
                <c:pt idx="168">
                  <c:v>489.6235641713867</c:v>
                </c:pt>
                <c:pt idx="169">
                  <c:v>494.27498803101486</c:v>
                </c:pt>
                <c:pt idx="170">
                  <c:v>498.97060041730947</c:v>
                </c:pt>
                <c:pt idx="171">
                  <c:v>503.71082112127391</c:v>
                </c:pt>
                <c:pt idx="172">
                  <c:v>508.49607392192598</c:v>
                </c:pt>
                <c:pt idx="173">
                  <c:v>513.32678662418425</c:v>
                </c:pt>
                <c:pt idx="174">
                  <c:v>518.20339109711404</c:v>
                </c:pt>
                <c:pt idx="175">
                  <c:v>523.12632331253667</c:v>
                </c:pt>
                <c:pt idx="176">
                  <c:v>528.09602338400578</c:v>
                </c:pt>
                <c:pt idx="177">
                  <c:v>533.11293560615388</c:v>
                </c:pt>
                <c:pt idx="178">
                  <c:v>538.17750849441234</c:v>
                </c:pt>
                <c:pt idx="179">
                  <c:v>543.29019482510921</c:v>
                </c:pt>
                <c:pt idx="180">
                  <c:v>548.45145167594774</c:v>
                </c:pt>
                <c:pt idx="181">
                  <c:v>553.66174046686922</c:v>
                </c:pt>
                <c:pt idx="182">
                  <c:v>558.92152700130453</c:v>
                </c:pt>
                <c:pt idx="183">
                  <c:v>564.2312815078169</c:v>
                </c:pt>
                <c:pt idx="184">
                  <c:v>569.5914786821412</c:v>
                </c:pt>
                <c:pt idx="185">
                  <c:v>575.00259772962158</c:v>
                </c:pt>
                <c:pt idx="186">
                  <c:v>580.46512240805293</c:v>
                </c:pt>
                <c:pt idx="187">
                  <c:v>585.97954107092949</c:v>
                </c:pt>
                <c:pt idx="188">
                  <c:v>591.5463467111033</c:v>
                </c:pt>
                <c:pt idx="189">
                  <c:v>597.16603700485882</c:v>
                </c:pt>
                <c:pt idx="190">
                  <c:v>602.83911435640493</c:v>
                </c:pt>
                <c:pt idx="191">
                  <c:v>608.56608594279078</c:v>
                </c:pt>
                <c:pt idx="192">
                  <c:v>614.34746375924726</c:v>
                </c:pt>
                <c:pt idx="193">
                  <c:v>620.18376466496011</c:v>
                </c:pt>
                <c:pt idx="194">
                  <c:v>626.07551042927719</c:v>
                </c:pt>
                <c:pt idx="195">
                  <c:v>632.02322777835536</c:v>
                </c:pt>
                <c:pt idx="196">
                  <c:v>638.02744844224969</c:v>
                </c:pt>
                <c:pt idx="197">
                  <c:v>644.08870920245101</c:v>
                </c:pt>
                <c:pt idx="198">
                  <c:v>650.20755193987429</c:v>
                </c:pt>
                <c:pt idx="199">
                  <c:v>656.38452368330309</c:v>
                </c:pt>
                <c:pt idx="200">
                  <c:v>662.62017665829444</c:v>
                </c:pt>
                <c:pt idx="201">
                  <c:v>668.91506833654819</c:v>
                </c:pt>
                <c:pt idx="202">
                  <c:v>675.26976148574545</c:v>
                </c:pt>
                <c:pt idx="203">
                  <c:v>681.68482421986005</c:v>
                </c:pt>
                <c:pt idx="204">
                  <c:v>688.16083004994869</c:v>
                </c:pt>
                <c:pt idx="205">
                  <c:v>694.69835793542325</c:v>
                </c:pt>
                <c:pt idx="206">
                  <c:v>701.29799233580979</c:v>
                </c:pt>
                <c:pt idx="207">
                  <c:v>707.96032326299996</c:v>
                </c:pt>
                <c:pt idx="208">
                  <c:v>714.68594633399846</c:v>
                </c:pt>
                <c:pt idx="209">
                  <c:v>721.47546282417147</c:v>
                </c:pt>
                <c:pt idx="210">
                  <c:v>728.32947972100112</c:v>
                </c:pt>
                <c:pt idx="211">
                  <c:v>735.24860977835067</c:v>
                </c:pt>
                <c:pt idx="212">
                  <c:v>742.23347157124499</c:v>
                </c:pt>
                <c:pt idx="213">
                  <c:v>749.28468955117182</c:v>
                </c:pt>
                <c:pt idx="214">
                  <c:v>756.40289410190792</c:v>
                </c:pt>
                <c:pt idx="215">
                  <c:v>763.588721595876</c:v>
                </c:pt>
                <c:pt idx="216">
                  <c:v>770.84281445103682</c:v>
                </c:pt>
                <c:pt idx="217">
                  <c:v>778.16582118832162</c:v>
                </c:pt>
                <c:pt idx="218">
                  <c:v>785.55839648961069</c:v>
                </c:pt>
                <c:pt idx="219">
                  <c:v>793.02120125626197</c:v>
                </c:pt>
                <c:pt idx="220">
                  <c:v>800.55490266819652</c:v>
                </c:pt>
                <c:pt idx="221">
                  <c:v>808.16017424354436</c:v>
                </c:pt>
                <c:pt idx="222">
                  <c:v>815.83769589885799</c:v>
                </c:pt>
                <c:pt idx="223">
                  <c:v>823.58815400989715</c:v>
                </c:pt>
                <c:pt idx="224">
                  <c:v>831.41224147299113</c:v>
                </c:pt>
                <c:pt idx="225">
                  <c:v>839.31065776698449</c:v>
                </c:pt>
                <c:pt idx="226">
                  <c:v>847.28410901577081</c:v>
                </c:pt>
                <c:pt idx="227">
                  <c:v>855.33330805142066</c:v>
                </c:pt>
                <c:pt idx="228">
                  <c:v>863.45897447790912</c:v>
                </c:pt>
                <c:pt idx="229">
                  <c:v>871.66183473544925</c:v>
                </c:pt>
                <c:pt idx="230">
                  <c:v>879.94262216543598</c:v>
                </c:pt>
                <c:pt idx="231">
                  <c:v>888.30207707600766</c:v>
                </c:pt>
                <c:pt idx="232">
                  <c:v>896.74094680822975</c:v>
                </c:pt>
                <c:pt idx="233">
                  <c:v>905.25998580290798</c:v>
                </c:pt>
                <c:pt idx="234">
                  <c:v>913.85995566803558</c:v>
                </c:pt>
                <c:pt idx="235">
                  <c:v>922.54162524688195</c:v>
                </c:pt>
                <c:pt idx="236">
                  <c:v>931.30577068672733</c:v>
                </c:pt>
                <c:pt idx="237">
                  <c:v>940.15317550825125</c:v>
                </c:pt>
                <c:pt idx="238">
                  <c:v>949.08463067557966</c:v>
                </c:pt>
                <c:pt idx="239">
                  <c:v>958.10093466699766</c:v>
                </c:pt>
                <c:pt idx="240">
                  <c:v>967.20289354633417</c:v>
                </c:pt>
                <c:pt idx="241">
                  <c:v>976.39132103502436</c:v>
                </c:pt>
                <c:pt idx="242">
                  <c:v>985.6670385848571</c:v>
                </c:pt>
                <c:pt idx="243">
                  <c:v>995.03087545141329</c:v>
                </c:pt>
                <c:pt idx="244">
                  <c:v>1004.4836687682017</c:v>
                </c:pt>
                <c:pt idx="245">
                  <c:v>1014.0262636214997</c:v>
                </c:pt>
                <c:pt idx="246">
                  <c:v>1023.6595131259039</c:v>
                </c:pt>
                <c:pt idx="247">
                  <c:v>1033.3842785006</c:v>
                </c:pt>
                <c:pt idx="248">
                  <c:v>1043.2014291463556</c:v>
                </c:pt>
                <c:pt idx="249">
                  <c:v>1053.1118427232459</c:v>
                </c:pt>
                <c:pt idx="250">
                  <c:v>1063.1164052291167</c:v>
                </c:pt>
                <c:pt idx="251">
                  <c:v>1073.2160110787934</c:v>
                </c:pt>
                <c:pt idx="252">
                  <c:v>1083.4115631840418</c:v>
                </c:pt>
                <c:pt idx="253">
                  <c:v>1093.7039730342901</c:v>
                </c:pt>
                <c:pt idx="254">
                  <c:v>1104.0941607781158</c:v>
                </c:pt>
                <c:pt idx="255">
                  <c:v>1114.583055305508</c:v>
                </c:pt>
                <c:pt idx="256">
                  <c:v>1125.1715943309102</c:v>
                </c:pt>
                <c:pt idx="257">
                  <c:v>1135.860724477054</c:v>
                </c:pt>
                <c:pt idx="258">
                  <c:v>1146.6514013595861</c:v>
                </c:pt>
                <c:pt idx="259">
                  <c:v>1157.5445896725021</c:v>
                </c:pt>
                <c:pt idx="260">
                  <c:v>1168.5412632743908</c:v>
                </c:pt>
                <c:pt idx="261">
                  <c:v>1179.6424052754974</c:v>
                </c:pt>
                <c:pt idx="262">
                  <c:v>1190.8490081256145</c:v>
                </c:pt>
                <c:pt idx="263">
                  <c:v>1202.1620737028079</c:v>
                </c:pt>
                <c:pt idx="264">
                  <c:v>1213.5826134029846</c:v>
                </c:pt>
                <c:pt idx="265">
                  <c:v>1225.111648230313</c:v>
                </c:pt>
                <c:pt idx="266">
                  <c:v>1236.750208888501</c:v>
                </c:pt>
                <c:pt idx="267">
                  <c:v>1248.4993358729419</c:v>
                </c:pt>
                <c:pt idx="268">
                  <c:v>1260.3600795637349</c:v>
                </c:pt>
                <c:pt idx="269">
                  <c:v>1272.3335003195903</c:v>
                </c:pt>
                <c:pt idx="270">
                  <c:v>1284.4206685726263</c:v>
                </c:pt>
                <c:pt idx="271">
                  <c:v>1296.6226649240662</c:v>
                </c:pt>
                <c:pt idx="272">
                  <c:v>1308.9405802408448</c:v>
                </c:pt>
                <c:pt idx="273">
                  <c:v>1321.375515753133</c:v>
                </c:pt>
                <c:pt idx="274">
                  <c:v>1333.9285831527877</c:v>
                </c:pt>
                <c:pt idx="275">
                  <c:v>1346.6009046927393</c:v>
                </c:pt>
                <c:pt idx="276">
                  <c:v>1359.3936132873202</c:v>
                </c:pt>
                <c:pt idx="277">
                  <c:v>1372.3078526135498</c:v>
                </c:pt>
                <c:pt idx="278">
                  <c:v>1385.3447772133786</c:v>
                </c:pt>
                <c:pt idx="279">
                  <c:v>1398.5055525969058</c:v>
                </c:pt>
                <c:pt idx="280">
                  <c:v>1411.7913553465764</c:v>
                </c:pt>
                <c:pt idx="281">
                  <c:v>1425.203373222369</c:v>
                </c:pt>
                <c:pt idx="282">
                  <c:v>1438.7428052679816</c:v>
                </c:pt>
                <c:pt idx="283">
                  <c:v>1452.4108619180274</c:v>
                </c:pt>
                <c:pt idx="284">
                  <c:v>1466.2087651062486</c:v>
                </c:pt>
                <c:pt idx="285">
                  <c:v>1480.1377483747581</c:v>
                </c:pt>
                <c:pt idx="286">
                  <c:v>1494.1990569843183</c:v>
                </c:pt>
                <c:pt idx="287">
                  <c:v>1508.3939480256693</c:v>
                </c:pt>
                <c:pt idx="288">
                  <c:v>1522.723690531913</c:v>
                </c:pt>
                <c:pt idx="289">
                  <c:v>1537.1895655919661</c:v>
                </c:pt>
                <c:pt idx="290">
                  <c:v>1551.7928664650899</c:v>
                </c:pt>
                <c:pt idx="291">
                  <c:v>1566.5348986965082</c:v>
                </c:pt>
                <c:pt idx="292">
                  <c:v>1581.416980234125</c:v>
                </c:pt>
                <c:pt idx="293">
                  <c:v>1596.4404415463493</c:v>
                </c:pt>
                <c:pt idx="294">
                  <c:v>1611.6066257410396</c:v>
                </c:pt>
                <c:pt idx="295">
                  <c:v>1626.9168886855794</c:v>
                </c:pt>
                <c:pt idx="296">
                  <c:v>1642.3725991280924</c:v>
                </c:pt>
                <c:pt idx="297">
                  <c:v>1657.9751388198092</c:v>
                </c:pt>
                <c:pt idx="298">
                  <c:v>1673.7259026385975</c:v>
                </c:pt>
                <c:pt idx="299">
                  <c:v>1689.6262987136643</c:v>
                </c:pt>
                <c:pt idx="300">
                  <c:v>1705.677748551444</c:v>
                </c:pt>
                <c:pt idx="301">
                  <c:v>1721.8816871626827</c:v>
                </c:pt>
                <c:pt idx="302">
                  <c:v>1738.2395631907282</c:v>
                </c:pt>
                <c:pt idx="303">
                  <c:v>1754.75283904104</c:v>
                </c:pt>
                <c:pt idx="304">
                  <c:v>1771.42299101193</c:v>
                </c:pt>
                <c:pt idx="305">
                  <c:v>1788.2515094265434</c:v>
                </c:pt>
                <c:pt idx="306">
                  <c:v>1805.2398987660956</c:v>
                </c:pt>
                <c:pt idx="307">
                  <c:v>1822.3896778043736</c:v>
                </c:pt>
                <c:pt idx="308">
                  <c:v>1839.7023797435152</c:v>
                </c:pt>
                <c:pt idx="309">
                  <c:v>1857.1795523510787</c:v>
                </c:pt>
                <c:pt idx="310">
                  <c:v>1874.8227580984139</c:v>
                </c:pt>
                <c:pt idx="311">
                  <c:v>1892.633574300349</c:v>
                </c:pt>
                <c:pt idx="312">
                  <c:v>1910.6135932562022</c:v>
                </c:pt>
                <c:pt idx="313">
                  <c:v>1928.7644223921361</c:v>
                </c:pt>
                <c:pt idx="314">
                  <c:v>1947.0876844048614</c:v>
                </c:pt>
                <c:pt idx="315">
                  <c:v>1965.5850174067075</c:v>
                </c:pt>
                <c:pt idx="316">
                  <c:v>1984.2580750720713</c:v>
                </c:pt>
                <c:pt idx="317">
                  <c:v>2003.1085267852559</c:v>
                </c:pt>
                <c:pt idx="318">
                  <c:v>2022.1380577897157</c:v>
                </c:pt>
                <c:pt idx="319">
                  <c:v>2041.3483693387179</c:v>
                </c:pt>
                <c:pt idx="320">
                  <c:v>2060.7411788474355</c:v>
                </c:pt>
                <c:pt idx="321">
                  <c:v>2080.3182200464862</c:v>
                </c:pt>
                <c:pt idx="322">
                  <c:v>2100.0812431369277</c:v>
                </c:pt>
                <c:pt idx="323">
                  <c:v>2120.0320149467284</c:v>
                </c:pt>
                <c:pt idx="324">
                  <c:v>2140.1723190887224</c:v>
                </c:pt>
                <c:pt idx="325">
                  <c:v>2160.5039561200651</c:v>
                </c:pt>
                <c:pt idx="326">
                  <c:v>2181.0287437032057</c:v>
                </c:pt>
                <c:pt idx="327">
                  <c:v>2201.7485167683863</c:v>
                </c:pt>
                <c:pt idx="328">
                  <c:v>2222.6651276776861</c:v>
                </c:pt>
                <c:pt idx="329">
                  <c:v>2243.7804463906241</c:v>
                </c:pt>
                <c:pt idx="330">
                  <c:v>2265.0963606313348</c:v>
                </c:pt>
                <c:pt idx="331">
                  <c:v>2286.6147760573326</c:v>
                </c:pt>
                <c:pt idx="332">
                  <c:v>2308.3376164298775</c:v>
                </c:pt>
                <c:pt idx="333">
                  <c:v>2330.2668237859612</c:v>
                </c:pt>
                <c:pt idx="334">
                  <c:v>2352.4043586119278</c:v>
                </c:pt>
                <c:pt idx="335">
                  <c:v>2374.752200018741</c:v>
                </c:pt>
                <c:pt idx="336">
                  <c:v>2397.3123459189192</c:v>
                </c:pt>
                <c:pt idx="337">
                  <c:v>2420.0868132051487</c:v>
                </c:pt>
                <c:pt idx="338">
                  <c:v>2443.0776379305976</c:v>
                </c:pt>
                <c:pt idx="339">
                  <c:v>2466.2868754909382</c:v>
                </c:pt>
                <c:pt idx="340">
                  <c:v>2489.7166008081022</c:v>
                </c:pt>
                <c:pt idx="341">
                  <c:v>2513.3689085157789</c:v>
                </c:pt>
                <c:pt idx="342">
                  <c:v>2537.245913146679</c:v>
                </c:pt>
                <c:pt idx="343">
                  <c:v>2561.3497493215723</c:v>
                </c:pt>
                <c:pt idx="344">
                  <c:v>2585.6825719401272</c:v>
                </c:pt>
                <c:pt idx="345">
                  <c:v>2610.2465563735586</c:v>
                </c:pt>
                <c:pt idx="346">
                  <c:v>2635.0438986591075</c:v>
                </c:pt>
                <c:pt idx="347">
                  <c:v>2660.0768156963691</c:v>
                </c:pt>
                <c:pt idx="348">
                  <c:v>2685.3475454454847</c:v>
                </c:pt>
                <c:pt idx="349">
                  <c:v>2710.8583471272168</c:v>
                </c:pt>
                <c:pt idx="350">
                  <c:v>2736.6115014249253</c:v>
                </c:pt>
                <c:pt idx="351">
                  <c:v>2762.6093106884623</c:v>
                </c:pt>
                <c:pt idx="352">
                  <c:v>2788.8540991400027</c:v>
                </c:pt>
                <c:pt idx="353">
                  <c:v>2815.3482130818329</c:v>
                </c:pt>
                <c:pt idx="354">
                  <c:v>2842.0940211061102</c:v>
                </c:pt>
                <c:pt idx="355">
                  <c:v>2869.0939143066184</c:v>
                </c:pt>
                <c:pt idx="356">
                  <c:v>2896.3503064925312</c:v>
                </c:pt>
                <c:pt idx="357">
                  <c:v>2923.8656344042101</c:v>
                </c:pt>
                <c:pt idx="358">
                  <c:v>2951.6423579310504</c:v>
                </c:pt>
                <c:pt idx="359">
                  <c:v>2979.6829603313954</c:v>
                </c:pt>
                <c:pt idx="360">
                  <c:v>3007.9899484545435</c:v>
                </c:pt>
                <c:pt idx="361">
                  <c:v>3036.5658529648617</c:v>
                </c:pt>
                <c:pt idx="362">
                  <c:v>3065.413228568028</c:v>
                </c:pt>
                <c:pt idx="363">
                  <c:v>3094.5346542394241</c:v>
                </c:pt>
                <c:pt idx="364">
                  <c:v>3123.9327334546988</c:v>
                </c:pt>
                <c:pt idx="365">
                  <c:v>3153.6100944225186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0-4D92-A26F-8CA40988202F}"/>
            </c:ext>
          </c:extLst>
        </c:ser>
        <c:ser>
          <c:idx val="2"/>
          <c:order val="1"/>
          <c:tx>
            <c:strRef>
              <c:f>'Running wallet manual'!$H$9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manual'!$H$8:$H$376</c:f>
              <c:numCache>
                <c:formatCode>General</c:formatCode>
                <c:ptCount val="369"/>
                <c:pt idx="1">
                  <c:v>0</c:v>
                </c:pt>
                <c:pt idx="3" formatCode="0.00">
                  <c:v>100</c:v>
                </c:pt>
                <c:pt idx="4" formatCode="0.00">
                  <c:v>102.85000000000001</c:v>
                </c:pt>
                <c:pt idx="5" formatCode="0.00">
                  <c:v>105.763175</c:v>
                </c:pt>
                <c:pt idx="6" formatCode="0.00">
                  <c:v>108.74081106250001</c:v>
                </c:pt>
                <c:pt idx="7" formatCode="0.00">
                  <c:v>111.78421949969376</c:v>
                </c:pt>
                <c:pt idx="8" formatCode="0.00">
                  <c:v>114.89473736095076</c:v>
                </c:pt>
                <c:pt idx="9" formatCode="0.00">
                  <c:v>118.07372792963388</c:v>
                </c:pt>
                <c:pt idx="10" formatCode="0.00">
                  <c:v>121.32258122943082</c:v>
                </c:pt>
                <c:pt idx="11" formatCode="0.00">
                  <c:v>124.64271454038068</c:v>
                </c:pt>
                <c:pt idx="12" formatCode="0.00">
                  <c:v>128.03557292478069</c:v>
                </c:pt>
                <c:pt idx="13" formatCode="0.00">
                  <c:v>131.50262976316156</c:v>
                </c:pt>
                <c:pt idx="14" formatCode="0.00">
                  <c:v>135.04538730052337</c:v>
                </c:pt>
                <c:pt idx="15" formatCode="0.00">
                  <c:v>138.66537720302773</c:v>
                </c:pt>
                <c:pt idx="16" formatCode="0.00">
                  <c:v>142.36416112534573</c:v>
                </c:pt>
                <c:pt idx="17" formatCode="0.00">
                  <c:v>146.14333128886463</c:v>
                </c:pt>
                <c:pt idx="18" formatCode="0.00">
                  <c:v>150.00451107096069</c:v>
                </c:pt>
                <c:pt idx="19" formatCode="0.00">
                  <c:v>153.94935560554887</c:v>
                </c:pt>
                <c:pt idx="20" formatCode="0.00">
                  <c:v>157.9795523951245</c:v>
                </c:pt>
                <c:pt idx="21" formatCode="0.00">
                  <c:v>162.09682193451624</c:v>
                </c:pt>
                <c:pt idx="22" formatCode="0.00">
                  <c:v>166.30291834657331</c:v>
                </c:pt>
                <c:pt idx="23" formatCode="0.00">
                  <c:v>170.59963003001482</c:v>
                </c:pt>
                <c:pt idx="24" formatCode="0.00">
                  <c:v>174.98878031967286</c:v>
                </c:pt>
                <c:pt idx="25" formatCode="0.00">
                  <c:v>179.47222815936576</c:v>
                </c:pt>
                <c:pt idx="26" formatCode="0.00">
                  <c:v>184.05186878764221</c:v>
                </c:pt>
                <c:pt idx="27" formatCode="0.00">
                  <c:v>188.72963443664173</c:v>
                </c:pt>
                <c:pt idx="28" formatCode="0.00">
                  <c:v>193.50749504432159</c:v>
                </c:pt>
                <c:pt idx="29" formatCode="0.00">
                  <c:v>198.3874589803045</c:v>
                </c:pt>
                <c:pt idx="30" formatCode="0.00">
                  <c:v>203.37157378560744</c:v>
                </c:pt>
                <c:pt idx="31" formatCode="0.00">
                  <c:v>208.46192692651556</c:v>
                </c:pt>
                <c:pt idx="32" formatCode="0.00">
                  <c:v>213.66064656287125</c:v>
                </c:pt>
                <c:pt idx="33" formatCode="0.00">
                  <c:v>218.96990233105285</c:v>
                </c:pt>
                <c:pt idx="34" formatCode="0.00">
                  <c:v>224.39190614192302</c:v>
                </c:pt>
                <c:pt idx="35" formatCode="0.00">
                  <c:v>229.92891299403223</c:v>
                </c:pt>
                <c:pt idx="36" formatCode="0.00">
                  <c:v>235.58322180236794</c:v>
                </c:pt>
                <c:pt idx="37" formatCode="0.00">
                  <c:v>241.35717624294583</c:v>
                </c:pt>
                <c:pt idx="38" formatCode="0.00">
                  <c:v>247.25316561354484</c:v>
                </c:pt>
                <c:pt idx="39" formatCode="0.00">
                  <c:v>253.27362571089407</c:v>
                </c:pt>
                <c:pt idx="40" formatCode="0.00">
                  <c:v>259.42103972462451</c:v>
                </c:pt>
                <c:pt idx="41" formatCode="0.00">
                  <c:v>265.69793914830547</c:v>
                </c:pt>
                <c:pt idx="42" formatCode="0.00">
                  <c:v>272.10690470789098</c:v>
                </c:pt>
                <c:pt idx="43" formatCode="0.00">
                  <c:v>278.65056730790843</c:v>
                </c:pt>
                <c:pt idx="44" formatCode="0.00">
                  <c:v>285.33160899572664</c:v>
                </c:pt>
                <c:pt idx="45" formatCode="0.00">
                  <c:v>292.15276394424853</c:v>
                </c:pt>
                <c:pt idx="46" formatCode="0.00">
                  <c:v>299.11681945337961</c:v>
                </c:pt>
                <c:pt idx="47" formatCode="0.00">
                  <c:v>306.22661697062898</c:v>
                </c:pt>
                <c:pt idx="48" formatCode="0.00">
                  <c:v>313.48505313120864</c:v>
                </c:pt>
                <c:pt idx="49" formatCode="0.00">
                  <c:v>320.89508081800159</c:v>
                </c:pt>
                <c:pt idx="50" formatCode="0.00">
                  <c:v>328.459710241778</c:v>
                </c:pt>
                <c:pt idx="51" formatCode="0.00">
                  <c:v>336.18201004204434</c:v>
                </c:pt>
                <c:pt idx="52" formatCode="0.00">
                  <c:v>344.06510840891963</c:v>
                </c:pt>
                <c:pt idx="53" formatCode="0.00">
                  <c:v>352.11219422643831</c:v>
                </c:pt>
                <c:pt idx="54" formatCode="0.00">
                  <c:v>360.32651823768845</c:v>
                </c:pt>
                <c:pt idx="55" formatCode="0.00">
                  <c:v>368.71139423220131</c:v>
                </c:pt>
                <c:pt idx="56" formatCode="0.00">
                  <c:v>377.27020025601593</c:v>
                </c:pt>
                <c:pt idx="57" formatCode="0.00">
                  <c:v>386.00637984485036</c:v>
                </c:pt>
                <c:pt idx="58" formatCode="0.00">
                  <c:v>394.92344328082032</c:v>
                </c:pt>
                <c:pt idx="59" formatCode="0.00">
                  <c:v>404.02496887315351</c:v>
                </c:pt>
                <c:pt idx="60" formatCode="0.00">
                  <c:v>413.31460426335593</c:v>
                </c:pt>
                <c:pt idx="61" formatCode="0.00">
                  <c:v>422.7960677552976</c:v>
                </c:pt>
                <c:pt idx="62" formatCode="0.00">
                  <c:v>432.47314967068996</c:v>
                </c:pt>
                <c:pt idx="63" formatCode="0.00">
                  <c:v>442.34971373044124</c:v>
                </c:pt>
                <c:pt idx="64" formatCode="0.00">
                  <c:v>452.42969846237986</c:v>
                </c:pt>
                <c:pt idx="65" formatCode="0.00">
                  <c:v>462.7171186358504</c:v>
                </c:pt>
                <c:pt idx="66" formatCode="0.00">
                  <c:v>473.21606672369239</c:v>
                </c:pt>
                <c:pt idx="67" formatCode="0.00">
                  <c:v>483.93071439212406</c:v>
                </c:pt>
                <c:pt idx="68" formatCode="0.00">
                  <c:v>494.8653140190624</c:v>
                </c:pt>
                <c:pt idx="69" formatCode="0.00">
                  <c:v>506.02420024142071</c:v>
                </c:pt>
                <c:pt idx="70" formatCode="0.00">
                  <c:v>517.41179153193582</c:v>
                </c:pt>
                <c:pt idx="71" formatCode="0.00">
                  <c:v>529.03259180608711</c:v>
                </c:pt>
                <c:pt idx="72" formatCode="0.00">
                  <c:v>540.89119205968018</c:v>
                </c:pt>
                <c:pt idx="73" formatCode="0.00">
                  <c:v>552.99227203767953</c:v>
                </c:pt>
                <c:pt idx="74" formatCode="0.00">
                  <c:v>565.34060193488517</c:v>
                </c:pt>
                <c:pt idx="75" formatCode="0.00">
                  <c:v>577.94104412905835</c:v>
                </c:pt>
                <c:pt idx="76" formatCode="0.00">
                  <c:v>590.79855494711626</c:v>
                </c:pt>
                <c:pt idx="77" formatCode="0.00">
                  <c:v>603.9181864650235</c:v>
                </c:pt>
                <c:pt idx="78" formatCode="0.00">
                  <c:v>617.30508834202317</c:v>
                </c:pt>
                <c:pt idx="79" formatCode="0.00">
                  <c:v>630.96450968986028</c:v>
                </c:pt>
                <c:pt idx="80" formatCode="0.00">
                  <c:v>644.90180097766518</c:v>
                </c:pt>
                <c:pt idx="81" formatCode="0.00">
                  <c:v>659.12241597317336</c:v>
                </c:pt>
                <c:pt idx="82" formatCode="0.00">
                  <c:v>673.6319137209772</c:v>
                </c:pt>
                <c:pt idx="83" formatCode="0.00">
                  <c:v>688.43596055851015</c:v>
                </c:pt>
                <c:pt idx="84" formatCode="0.00">
                  <c:v>703.54033217048618</c:v>
                </c:pt>
                <c:pt idx="85" formatCode="0.00">
                  <c:v>718.9509156825228</c:v>
                </c:pt>
                <c:pt idx="86" formatCode="0.00">
                  <c:v>734.67371179469569</c:v>
                </c:pt>
                <c:pt idx="87" formatCode="0.00">
                  <c:v>750.71483695578468</c:v>
                </c:pt>
                <c:pt idx="88" formatCode="0.00">
                  <c:v>767.08052557898577</c:v>
                </c:pt>
                <c:pt idx="89" formatCode="0.00">
                  <c:v>783.77713229987762</c:v>
                </c:pt>
                <c:pt idx="90" formatCode="0.00">
                  <c:v>800.81113427744788</c:v>
                </c:pt>
                <c:pt idx="91" formatCode="0.00">
                  <c:v>818.1891335389987</c:v>
                </c:pt>
                <c:pt idx="92" formatCode="0.00">
                  <c:v>835.91785936976669</c:v>
                </c:pt>
                <c:pt idx="93" formatCode="0.00">
                  <c:v>854.00417074810787</c:v>
                </c:pt>
                <c:pt idx="94" formatCode="0.00">
                  <c:v>872.45505882711541</c:v>
                </c:pt>
                <c:pt idx="95" formatCode="0.00">
                  <c:v>891.27764946355467</c:v>
                </c:pt>
                <c:pt idx="96" formatCode="0.00">
                  <c:v>910.4792057950142</c:v>
                </c:pt>
                <c:pt idx="97" formatCode="0.00">
                  <c:v>930.06713086619209</c:v>
                </c:pt>
                <c:pt idx="98" formatCode="0.00">
                  <c:v>950.04897030525251</c:v>
                </c:pt>
                <c:pt idx="99" formatCode="0.00">
                  <c:v>970.43241505120488</c:v>
                </c:pt>
                <c:pt idx="100" formatCode="0.00">
                  <c:v>991.22530413327684</c:v>
                </c:pt>
                <c:pt idx="101" formatCode="0.00">
                  <c:v>1012.4356275032711</c:v>
                </c:pt>
                <c:pt idx="102" formatCode="0.00">
                  <c:v>1034.071528921914</c:v>
                </c:pt>
                <c:pt idx="103" formatCode="0.00">
                  <c:v>1056.141308900224</c:v>
                </c:pt>
                <c:pt idx="104" formatCode="0.00">
                  <c:v>1078.6534276969453</c:v>
                </c:pt>
                <c:pt idx="105" formatCode="0.00">
                  <c:v>1101.6165083731166</c:v>
                </c:pt>
                <c:pt idx="106" formatCode="0.00">
                  <c:v>1125.0393399048596</c:v>
                </c:pt>
                <c:pt idx="107" formatCode="0.00">
                  <c:v>1148.9308803554961</c:v>
                </c:pt>
                <c:pt idx="108" formatCode="0.00">
                  <c:v>1173.300260108123</c:v>
                </c:pt>
                <c:pt idx="109" formatCode="0.00">
                  <c:v>1198.1567851597954</c:v>
                </c:pt>
                <c:pt idx="110" formatCode="0.00">
                  <c:v>1223.509940478491</c:v>
                </c:pt>
                <c:pt idx="111" formatCode="0.00">
                  <c:v>1249.369393424048</c:v>
                </c:pt>
                <c:pt idx="112" formatCode="0.00">
                  <c:v>1275.744997234297</c:v>
                </c:pt>
                <c:pt idx="113" formatCode="0.00">
                  <c:v>1302.6467945776251</c:v>
                </c:pt>
                <c:pt idx="114" formatCode="0.00">
                  <c:v>1330.0850211732372</c:v>
                </c:pt>
                <c:pt idx="115" formatCode="0.00">
                  <c:v>1358.0701094804031</c:v>
                </c:pt>
                <c:pt idx="116" formatCode="0.00">
                  <c:v>1386.6126924580012</c:v>
                </c:pt>
                <c:pt idx="117" formatCode="0.00">
                  <c:v>1415.7236073956999</c:v>
                </c:pt>
                <c:pt idx="118" formatCode="0.00">
                  <c:v>1445.4138998181343</c:v>
                </c:pt>
                <c:pt idx="119" formatCode="0.00">
                  <c:v>1475.6948274634731</c:v>
                </c:pt>
                <c:pt idx="120" formatCode="0.00">
                  <c:v>1506.5778643377869</c:v>
                </c:pt>
                <c:pt idx="121" formatCode="0.00">
                  <c:v>1538.0747048466615</c:v>
                </c:pt>
                <c:pt idx="122" formatCode="0.00">
                  <c:v>1570.197268005526</c:v>
                </c:pt>
                <c:pt idx="123" formatCode="0.00">
                  <c:v>1602.9577017301933</c:v>
                </c:pt>
                <c:pt idx="124" formatCode="0.00">
                  <c:v>1636.3683872091385</c:v>
                </c:pt>
                <c:pt idx="125" formatCode="0.00">
                  <c:v>1670.4419433590717</c:v>
                </c:pt>
                <c:pt idx="126" formatCode="0.00">
                  <c:v>1705.1912313653866</c:v>
                </c:pt>
                <c:pt idx="127" formatCode="0.00">
                  <c:v>1740.6293593091052</c:v>
                </c:pt>
                <c:pt idx="128" formatCode="0.00">
                  <c:v>1776.7696868819583</c:v>
                </c:pt>
                <c:pt idx="129" formatCode="0.00">
                  <c:v>1813.6258301912824</c:v>
                </c:pt>
                <c:pt idx="130" formatCode="0.00">
                  <c:v>1851.21166665644</c:v>
                </c:pt>
                <c:pt idx="131" formatCode="0.00">
                  <c:v>1889.541339998505</c:v>
                </c:pt>
                <c:pt idx="132" formatCode="0.00">
                  <c:v>1928.6292653249875</c:v>
                </c:pt>
                <c:pt idx="133" formatCode="0.00">
                  <c:v>1968.490134311405</c:v>
                </c:pt>
                <c:pt idx="134" formatCode="0.00">
                  <c:v>2009.1389204815441</c:v>
                </c:pt>
                <c:pt idx="135" formatCode="0.00">
                  <c:v>2050.5908845882891</c:v>
                </c:pt>
                <c:pt idx="136" formatCode="0.00">
                  <c:v>2092.8615800969292</c:v>
                </c:pt>
                <c:pt idx="137" formatCode="0.00">
                  <c:v>2135.9668587728979</c:v>
                </c:pt>
                <c:pt idx="138" formatCode="0.00">
                  <c:v>2179.9228763759238</c:v>
                </c:pt>
                <c:pt idx="139" formatCode="0.00">
                  <c:v>2224.7460984626277</c:v>
                </c:pt>
                <c:pt idx="140" formatCode="0.00">
                  <c:v>2270.4533062996165</c:v>
                </c:pt>
                <c:pt idx="141" formatCode="0.00">
                  <c:v>2317.0616028891873</c:v>
                </c:pt>
                <c:pt idx="142" formatCode="0.00">
                  <c:v>2364.5884191097734</c:v>
                </c:pt>
                <c:pt idx="143" formatCode="0.00">
                  <c:v>2413.051519973325</c:v>
                </c:pt>
                <c:pt idx="144" formatCode="0.00">
                  <c:v>2462.4690110018382</c:v>
                </c:pt>
                <c:pt idx="145" formatCode="0.00">
                  <c:v>2512.8593447253088</c:v>
                </c:pt>
                <c:pt idx="146" formatCode="0.00">
                  <c:v>2564.2413273034126</c:v>
                </c:pt>
                <c:pt idx="147" formatCode="0.00">
                  <c:v>2616.6341252732695</c:v>
                </c:pt>
                <c:pt idx="148" formatCode="0.00">
                  <c:v>2670.0572724256895</c:v>
                </c:pt>
                <c:pt idx="149" formatCode="0.00">
                  <c:v>2724.5306768123414</c:v>
                </c:pt>
                <c:pt idx="150" formatCode="0.00">
                  <c:v>2780.0746278863398</c:v>
                </c:pt>
                <c:pt idx="151" formatCode="0.00">
                  <c:v>2836.7098037787828</c:v>
                </c:pt>
                <c:pt idx="152" formatCode="0.00">
                  <c:v>2894.4572787138268</c:v>
                </c:pt>
                <c:pt idx="153" formatCode="0.00">
                  <c:v>2953.3385305649376</c:v>
                </c:pt>
                <c:pt idx="154" formatCode="0.00">
                  <c:v>3013.3754485549971</c:v>
                </c:pt>
                <c:pt idx="155" formatCode="0.00">
                  <c:v>3074.5903411030063</c:v>
                </c:pt>
                <c:pt idx="156" formatCode="0.00">
                  <c:v>3137.0059438201693</c:v>
                </c:pt>
                <c:pt idx="157" formatCode="0.00">
                  <c:v>3200.6454276582026</c:v>
                </c:pt>
                <c:pt idx="158" formatCode="0.00">
                  <c:v>3265.5324072127605</c:v>
                </c:pt>
                <c:pt idx="159" formatCode="0.00">
                  <c:v>3331.690949184931</c:v>
                </c:pt>
                <c:pt idx="160" formatCode="0.00">
                  <c:v>3399.1455810038065</c:v>
                </c:pt>
                <c:pt idx="161" formatCode="0.00">
                  <c:v>3467.9212996131919</c:v>
                </c:pt>
                <c:pt idx="162" formatCode="0.00">
                  <c:v>3538.0435804255735</c:v>
                </c:pt>
                <c:pt idx="163" formatCode="0.00">
                  <c:v>3609.538386446528</c:v>
                </c:pt>
                <c:pt idx="164" formatCode="0.00">
                  <c:v>3682.4321775728131</c:v>
                </c:pt>
                <c:pt idx="165" formatCode="0.00">
                  <c:v>3756.7519200674437</c:v>
                </c:pt>
                <c:pt idx="166" formatCode="0.00">
                  <c:v>3832.525096215119</c:v>
                </c:pt>
                <c:pt idx="167" formatCode="0.00">
                  <c:v>3909.779714161431</c:v>
                </c:pt>
                <c:pt idx="168" formatCode="0.00">
                  <c:v>3988.544317939346</c:v>
                </c:pt>
                <c:pt idx="169" formatCode="0.00">
                  <c:v>4068.8479976865256</c:v>
                </c:pt>
                <c:pt idx="170" formatCode="0.00">
                  <c:v>4150.7204000571119</c:v>
                </c:pt>
                <c:pt idx="171" formatCode="0.00">
                  <c:v>4234.191738831677</c:v>
                </c:pt>
                <c:pt idx="172" formatCode="0.00">
                  <c:v>4319.2928057291074</c:v>
                </c:pt>
                <c:pt idx="173" formatCode="0.00">
                  <c:v>4406.0549814242549</c:v>
                </c:pt>
                <c:pt idx="174" formatCode="0.00">
                  <c:v>4494.5102467752795</c:v>
                </c:pt>
                <c:pt idx="175" formatCode="0.00">
                  <c:v>4584.691194264662</c:v>
                </c:pt>
                <c:pt idx="176" formatCode="0.00">
                  <c:v>4676.6310396579483</c:v>
                </c:pt>
                <c:pt idx="177" formatCode="0.00">
                  <c:v>4770.3636338843789</c:v>
                </c:pt>
                <c:pt idx="178" formatCode="0.00">
                  <c:v>4865.9234751436043</c:v>
                </c:pt>
                <c:pt idx="179" formatCode="0.00">
                  <c:v>4963.3457212428011</c:v>
                </c:pt>
                <c:pt idx="180" formatCode="0.00">
                  <c:v>5062.6662021685624</c:v>
                </c:pt>
                <c:pt idx="181" formatCode="0.00">
                  <c:v>5163.9214328980233</c:v>
                </c:pt>
                <c:pt idx="182" formatCode="0.00">
                  <c:v>5267.1486264537834</c:v>
                </c:pt>
                <c:pt idx="183" formatCode="0.00">
                  <c:v>5372.3857072072442</c:v>
                </c:pt>
                <c:pt idx="184" formatCode="0.00">
                  <c:v>5479.6713244351031</c:v>
                </c:pt>
                <c:pt idx="185" formatCode="0.00">
                  <c:v>5589.044866133805</c:v>
                </c:pt>
                <c:pt idx="186" formatCode="0.00">
                  <c:v>5700.5464730968597</c:v>
                </c:pt>
                <c:pt idx="187" formatCode="0.00">
                  <c:v>5814.2170532600248</c:v>
                </c:pt>
                <c:pt idx="188" formatCode="0.00">
                  <c:v>5930.0982963194456</c:v>
                </c:pt>
                <c:pt idx="189" formatCode="0.00">
                  <c:v>6048.232688627947</c:v>
                </c:pt>
                <c:pt idx="190" formatCode="0.00">
                  <c:v>6168.6635283747546</c:v>
                </c:pt>
                <c:pt idx="191" formatCode="0.00">
                  <c:v>6291.434941054049</c:v>
                </c:pt>
                <c:pt idx="192" formatCode="0.00">
                  <c:v>6416.5918952278316</c:v>
                </c:pt>
                <c:pt idx="193" formatCode="0.00">
                  <c:v>6544.1802185887072</c:v>
                </c:pt>
                <c:pt idx="194" formatCode="0.00">
                  <c:v>6674.2466143282782</c:v>
                </c:pt>
                <c:pt idx="195" formatCode="0.00">
                  <c:v>6806.8386778169715</c:v>
                </c:pt>
                <c:pt idx="196" formatCode="0.00">
                  <c:v>6942.0049136012067</c:v>
                </c:pt>
                <c:pt idx="197" formatCode="0.00">
                  <c:v>7079.7947527239467</c:v>
                </c:pt>
                <c:pt idx="198" formatCode="0.00">
                  <c:v>7220.2585703747791</c:v>
                </c:pt>
                <c:pt idx="199" formatCode="0.00">
                  <c:v>7363.4477038757941</c:v>
                </c:pt>
                <c:pt idx="200" formatCode="0.00">
                  <c:v>7509.4144710096361</c:v>
                </c:pt>
                <c:pt idx="201" formatCode="0.00">
                  <c:v>7658.2121886962432</c:v>
                </c:pt>
                <c:pt idx="202" formatCode="0.00">
                  <c:v>7809.895192024901</c:v>
                </c:pt>
                <c:pt idx="203" formatCode="0.00">
                  <c:v>7964.5188536483656</c:v>
                </c:pt>
                <c:pt idx="204" formatCode="0.00">
                  <c:v>8122.1396035459384</c:v>
                </c:pt>
                <c:pt idx="205" formatCode="0.00">
                  <c:v>8282.8149491625081</c:v>
                </c:pt>
                <c:pt idx="206" formatCode="0.00">
                  <c:v>8446.6034959307108</c:v>
                </c:pt>
                <c:pt idx="207" formatCode="0.00">
                  <c:v>8613.5649681834839</c:v>
                </c:pt>
                <c:pt idx="208" formatCode="0.00">
                  <c:v>8783.7602304644461</c:v>
                </c:pt>
                <c:pt idx="209" formatCode="0.00">
                  <c:v>8957.2513092436584</c:v>
                </c:pt>
                <c:pt idx="210" formatCode="0.00">
                  <c:v>9134.101415046478</c:v>
                </c:pt>
                <c:pt idx="211" formatCode="0.00">
                  <c:v>9314.3749650033606</c:v>
                </c:pt>
                <c:pt idx="212" formatCode="0.00">
                  <c:v>9498.1376058285969</c:v>
                </c:pt>
                <c:pt idx="213" formatCode="0.00">
                  <c:v>9685.4562372361706</c:v>
                </c:pt>
                <c:pt idx="214" formatCode="0.00">
                  <c:v>9876.3990358010069</c:v>
                </c:pt>
                <c:pt idx="215" formatCode="0.00">
                  <c:v>10071.03547927412</c:v>
                </c:pt>
                <c:pt idx="216" formatCode="0.00">
                  <c:v>10269.436371360254</c:v>
                </c:pt>
                <c:pt idx="217" formatCode="0.00">
                  <c:v>10471.673866966836</c:v>
                </c:pt>
                <c:pt idx="218" formatCode="0.00">
                  <c:v>10677.821497933173</c:v>
                </c:pt>
                <c:pt idx="219" formatCode="0.00">
                  <c:v>10887.954199249065</c:v>
                </c:pt>
                <c:pt idx="220" formatCode="0.00">
                  <c:v>11102.148335772081</c:v>
                </c:pt>
                <c:pt idx="221" formatCode="0.00">
                  <c:v>11320.481729453038</c:v>
                </c:pt>
                <c:pt idx="222" formatCode="0.00">
                  <c:v>11543.033687079298</c:v>
                </c:pt>
                <c:pt idx="223" formatCode="0.00">
                  <c:v>11769.885028545739</c:v>
                </c:pt>
                <c:pt idx="224" formatCode="0.00">
                  <c:v>12001.118115663458</c:v>
                </c:pt>
                <c:pt idx="225" formatCode="0.00">
                  <c:v>12236.816881516377</c:v>
                </c:pt>
                <c:pt idx="226" formatCode="0.00">
                  <c:v>12477.066860376228</c:v>
                </c:pt>
                <c:pt idx="227" formatCode="0.00">
                  <c:v>12721.955218186469</c:v>
                </c:pt>
                <c:pt idx="228" formatCode="0.00">
                  <c:v>12971.570783626006</c:v>
                </c:pt>
                <c:pt idx="229" formatCode="0.00">
                  <c:v>13226.004079763687</c:v>
                </c:pt>
                <c:pt idx="230" formatCode="0.00">
                  <c:v>13485.347356314845</c:v>
                </c:pt>
                <c:pt idx="231" formatCode="0.00">
                  <c:v>13749.694622511317</c:v>
                </c:pt>
                <c:pt idx="232" formatCode="0.00">
                  <c:v>14019.141680596573</c:v>
                </c:pt>
                <c:pt idx="233" formatCode="0.00">
                  <c:v>14293.786159957894</c:v>
                </c:pt>
                <c:pt idx="234" formatCode="0.00">
                  <c:v>14573.727551907665</c:v>
                </c:pt>
                <c:pt idx="235" formatCode="0.00">
                  <c:v>14859.067245126133</c:v>
                </c:pt>
                <c:pt idx="236" formatCode="0.00">
                  <c:v>15149.908561778208</c:v>
                </c:pt>
                <c:pt idx="237" formatCode="0.00">
                  <c:v>15446.356794317122</c:v>
                </c:pt>
                <c:pt idx="238" formatCode="0.00">
                  <c:v>15748.519242987993</c:v>
                </c:pt>
                <c:pt idx="239" formatCode="0.00">
                  <c:v>16056.50525404461</c:v>
                </c:pt>
                <c:pt idx="240" formatCode="0.00">
                  <c:v>16370.426258692982</c:v>
                </c:pt>
                <c:pt idx="241" formatCode="0.00">
                  <c:v>16690.395812775478</c:v>
                </c:pt>
                <c:pt idx="242" formatCode="0.00">
                  <c:v>17016.529637209631</c:v>
                </c:pt>
                <c:pt idx="243" formatCode="0.00">
                  <c:v>17348.94565919595</c:v>
                </c:pt>
                <c:pt idx="244" formatCode="0.00">
                  <c:v>17687.764054209365</c:v>
                </c:pt>
                <c:pt idx="245" formatCode="0.00">
                  <c:v>18033.107288789175</c:v>
                </c:pt>
                <c:pt idx="246" formatCode="0.00">
                  <c:v>18385.100164142725</c:v>
                </c:pt>
                <c:pt idx="247" formatCode="0.00">
                  <c:v>18743.869860578227</c:v>
                </c:pt>
                <c:pt idx="248" formatCode="0.00">
                  <c:v>19109.545982782511</c:v>
                </c:pt>
                <c:pt idx="249" formatCode="0.00">
                  <c:v>19482.260605959782</c:v>
                </c:pt>
                <c:pt idx="250" formatCode="0.00">
                  <c:v>19862.148322847715</c:v>
                </c:pt>
                <c:pt idx="251" formatCode="0.00">
                  <c:v>20249.346291627578</c:v>
                </c:pt>
                <c:pt idx="252" formatCode="0.00">
                  <c:v>20643.994284745393</c:v>
                </c:pt>
                <c:pt idx="253" formatCode="0.00">
                  <c:v>21046.234738661427</c:v>
                </c:pt>
                <c:pt idx="254" formatCode="0.00">
                  <c:v>21456.21280454567</c:v>
                </c:pt>
                <c:pt idx="255" formatCode="0.00">
                  <c:v>21874.076399937287</c:v>
                </c:pt>
                <c:pt idx="256" formatCode="0.00">
                  <c:v>22299.976261386342</c:v>
                </c:pt>
                <c:pt idx="257" formatCode="0.00">
                  <c:v>22734.06599809651</c:v>
                </c:pt>
                <c:pt idx="258" formatCode="0.00">
                  <c:v>23176.502146587736</c:v>
                </c:pt>
                <c:pt idx="259" formatCode="0.00">
                  <c:v>23627.444226398304</c:v>
                </c:pt>
                <c:pt idx="260" formatCode="0.00">
                  <c:v>24087.054796846016</c:v>
                </c:pt>
                <c:pt idx="261" formatCode="0.00">
                  <c:v>24555.499514868621</c:v>
                </c:pt>
                <c:pt idx="262" formatCode="0.00">
                  <c:v>25032.947193964039</c:v>
                </c:pt>
                <c:pt idx="263" formatCode="0.00">
                  <c:v>25519.569864251247</c:v>
                </c:pt>
                <c:pt idx="264" formatCode="0.00">
                  <c:v>26015.542833673127</c:v>
                </c:pt>
                <c:pt idx="265" formatCode="0.00">
                  <c:v>26521.044750363035</c:v>
                </c:pt>
                <c:pt idx="266" formatCode="0.00">
                  <c:v>27036.257666197125</c:v>
                </c:pt>
                <c:pt idx="267" formatCode="0.00">
                  <c:v>27561.367101555046</c:v>
                </c:pt>
                <c:pt idx="268" formatCode="0.00">
                  <c:v>28096.56211131192</c:v>
                </c:pt>
                <c:pt idx="269" formatCode="0.00">
                  <c:v>28642.035352085033</c:v>
                </c:pt>
                <c:pt idx="270" formatCode="0.00">
                  <c:v>29197.98315075909</c:v>
                </c:pt>
                <c:pt idx="271" formatCode="0.00">
                  <c:v>29764.605574314304</c:v>
                </c:pt>
                <c:pt idx="272" formatCode="0.00">
                  <c:v>30342.106500982129</c:v>
                </c:pt>
                <c:pt idx="273" formatCode="0.00">
                  <c:v>30930.693692753826</c:v>
                </c:pt>
                <c:pt idx="274" formatCode="0.00">
                  <c:v>31530.578869267589</c:v>
                </c:pt>
                <c:pt idx="275" formatCode="0.00">
                  <c:v>32141.977783100454</c:v>
                </c:pt>
                <c:pt idx="276" formatCode="0.00">
                  <c:v>32765.11029649165</c:v>
                </c:pt>
                <c:pt idx="277" formatCode="0.00">
                  <c:v>33400.200459524647</c:v>
                </c:pt>
                <c:pt idx="278" formatCode="0.00">
                  <c:v>34047.476589795573</c:v>
                </c:pt>
                <c:pt idx="279" formatCode="0.00">
                  <c:v>34707.17135359627</c:v>
                </c:pt>
                <c:pt idx="280" formatCode="0.00">
                  <c:v>35379.521848640827</c:v>
                </c:pt>
                <c:pt idx="281" formatCode="0.00">
                  <c:v>36064.769688364831</c:v>
                </c:pt>
                <c:pt idx="282" formatCode="0.00">
                  <c:v>36763.161087827291</c:v>
                </c:pt>
                <c:pt idx="283" formatCode="0.00">
                  <c:v>37474.946951245678</c:v>
                </c:pt>
                <c:pt idx="284" formatCode="0.00">
                  <c:v>38200.382961195144</c:v>
                </c:pt>
                <c:pt idx="285" formatCode="0.00">
                  <c:v>38939.72966950346</c:v>
                </c:pt>
                <c:pt idx="286" formatCode="0.00">
                  <c:v>39693.252589874071</c:v>
                </c:pt>
                <c:pt idx="287" formatCode="0.00">
                  <c:v>40461.2222922699</c:v>
                </c:pt>
                <c:pt idx="288" formatCode="0.00">
                  <c:v>41243.914499091537</c:v>
                </c:pt>
                <c:pt idx="289" formatCode="0.00">
                  <c:v>42041.610183183839</c:v>
                </c:pt>
                <c:pt idx="290" formatCode="0.00">
                  <c:v>42854.595667705682</c:v>
                </c:pt>
                <c:pt idx="291" formatCode="0.00">
                  <c:v>43683.162727898329</c:v>
                </c:pt>
                <c:pt idx="292" formatCode="0.00">
                  <c:v>44527.608694788447</c:v>
                </c:pt>
                <c:pt idx="293" formatCode="0.00">
                  <c:v>45388.236560862555</c:v>
                </c:pt>
                <c:pt idx="294" formatCode="0.00">
                  <c:v>46265.355087750366</c:v>
                </c:pt>
                <c:pt idx="295" formatCode="0.00">
                  <c:v>47159.278915955241</c:v>
                </c:pt>
                <c:pt idx="296" formatCode="0.00">
                  <c:v>48070.328676670615</c:v>
                </c:pt>
                <c:pt idx="297" formatCode="0.00">
                  <c:v>48998.831105722049</c:v>
                </c:pt>
                <c:pt idx="298" formatCode="0.00">
                  <c:v>49945.119159675312</c:v>
                </c:pt>
                <c:pt idx="299" formatCode="0.00">
                  <c:v>50909.532134151654</c:v>
                </c:pt>
                <c:pt idx="300" formatCode="0.00">
                  <c:v>51892.415784392251</c:v>
                </c:pt>
                <c:pt idx="301" formatCode="0.00">
                  <c:v>52894.122448114496</c:v>
                </c:pt>
                <c:pt idx="302" formatCode="0.00">
                  <c:v>53915.011170703736</c:v>
                </c:pt>
                <c:pt idx="303" formatCode="0.00">
                  <c:v>54955.447832784892</c:v>
                </c:pt>
                <c:pt idx="304" formatCode="0.00">
                  <c:v>56015.805280219043</c:v>
                </c:pt>
                <c:pt idx="305" formatCode="0.00">
                  <c:v>57096.463456571248</c:v>
                </c:pt>
                <c:pt idx="306" formatCode="0.00">
                  <c:v>58197.809538096408</c:v>
                </c:pt>
                <c:pt idx="307" formatCode="0.00">
                  <c:v>59320.238071291125</c:v>
                </c:pt>
                <c:pt idx="308" formatCode="0.00">
                  <c:v>60464.151113060274</c:v>
                </c:pt>
                <c:pt idx="309" formatCode="0.00">
                  <c:v>61629.958373547968</c:v>
                </c:pt>
                <c:pt idx="310" formatCode="0.00">
                  <c:v>62818.07736168366</c:v>
                </c:pt>
                <c:pt idx="311" formatCode="0.00">
                  <c:v>64028.93353349479</c:v>
                </c:pt>
                <c:pt idx="312" formatCode="0.00">
                  <c:v>65262.960443238757</c:v>
                </c:pt>
                <c:pt idx="313" formatCode="0.00">
                  <c:v>66520.599897407636</c:v>
                </c:pt>
                <c:pt idx="314" formatCode="0.00">
                  <c:v>67802.302111660319</c:v>
                </c:pt>
                <c:pt idx="315" formatCode="0.00">
                  <c:v>69108.525870737722</c:v>
                </c:pt>
                <c:pt idx="316" formatCode="0.00">
                  <c:v>70439.738691417675</c:v>
                </c:pt>
                <c:pt idx="317" formatCode="0.00">
                  <c:v>71796.416988567333</c:v>
                </c:pt>
                <c:pt idx="318" formatCode="0.00">
                  <c:v>73179.04624435195</c:v>
                </c:pt>
                <c:pt idx="319" formatCode="0.00">
                  <c:v>74588.121180660004</c:v>
                </c:pt>
                <c:pt idx="320" formatCode="0.00">
                  <c:v>76024.145934805725</c:v>
                </c:pt>
                <c:pt idx="321" formatCode="0.00">
                  <c:v>77487.276728941739</c:v>
                </c:pt>
                <c:pt idx="322" formatCode="0.00">
                  <c:v>78976.174635191084</c:v>
                </c:pt>
                <c:pt idx="323" formatCode="0.00">
                  <c:v>80491.267200294795</c:v>
                </c:pt>
                <c:pt idx="324" formatCode="0.00">
                  <c:v>82032.988886112784</c:v>
                </c:pt>
                <c:pt idx="325" formatCode="0.00">
                  <c:v>83601.78118085982</c:v>
                </c:pt>
                <c:pt idx="326" formatCode="0.00">
                  <c:v>85198.0927121235</c:v>
                </c:pt>
                <c:pt idx="327" formatCode="0.00">
                  <c:v>86822.379361692583</c:v>
                </c:pt>
                <c:pt idx="328" formatCode="0.00">
                  <c:v>88475.104382224687</c:v>
                </c:pt>
                <c:pt idx="329" formatCode="0.00">
                  <c:v>90156.738515782694</c:v>
                </c:pt>
                <c:pt idx="330" formatCode="0.00">
                  <c:v>91867.760114269651</c:v>
                </c:pt>
                <c:pt idx="331" formatCode="0.00">
                  <c:v>93608.655261792665</c:v>
                </c:pt>
                <c:pt idx="332" formatCode="0.00">
                  <c:v>95379.917898986358</c:v>
                </c:pt>
                <c:pt idx="333" formatCode="0.00">
                  <c:v>97182.04994932744</c:v>
                </c:pt>
                <c:pt idx="334" formatCode="0.00">
                  <c:v>99015.561447471991</c:v>
                </c:pt>
                <c:pt idx="335" formatCode="0.00">
                  <c:v>100880.97066964793</c:v>
                </c:pt>
                <c:pt idx="336" formatCode="0.00">
                  <c:v>102778.80426613537</c:v>
                </c:pt>
                <c:pt idx="337" formatCode="0.00">
                  <c:v>104709.59739586835</c:v>
                </c:pt>
                <c:pt idx="338" formatCode="0.00">
                  <c:v>106673.89386319167</c:v>
                </c:pt>
                <c:pt idx="339" formatCode="0.00">
                  <c:v>108672.24625680744</c:v>
                </c:pt>
                <c:pt idx="340" formatCode="0.00">
                  <c:v>110705.21609094618</c:v>
                </c:pt>
                <c:pt idx="341" formatCode="0.00">
                  <c:v>112773.37394879808</c:v>
                </c:pt>
                <c:pt idx="342" formatCode="0.00">
                  <c:v>114877.29962824052</c:v>
                </c:pt>
                <c:pt idx="343" formatCode="0.00">
                  <c:v>117017.58228989859</c:v>
                </c:pt>
                <c:pt idx="344" formatCode="0.00">
                  <c:v>119194.82060757575</c:v>
                </c:pt>
                <c:pt idx="345" formatCode="0.00">
                  <c:v>121409.62292109264</c:v>
                </c:pt>
                <c:pt idx="346" formatCode="0.00">
                  <c:v>123662.60739157248</c:v>
                </c:pt>
                <c:pt idx="347" formatCode="0.00">
                  <c:v>125954.40215921204</c:v>
                </c:pt>
                <c:pt idx="348" formatCode="0.00">
                  <c:v>128285.6455035781</c:v>
                </c:pt>
                <c:pt idx="349" formatCode="0.00">
                  <c:v>130656.98600646955</c:v>
                </c:pt>
                <c:pt idx="350" formatCode="0.00">
                  <c:v>133069.08271738637</c:v>
                </c:pt>
                <c:pt idx="351" formatCode="0.00">
                  <c:v>135522.60532164676</c:v>
                </c:pt>
                <c:pt idx="352" formatCode="0.00">
                  <c:v>138018.23431119518</c:v>
                </c:pt>
                <c:pt idx="353" formatCode="0.00">
                  <c:v>140556.66115814407</c:v>
                </c:pt>
                <c:pt idx="354" formatCode="0.00">
                  <c:v>143138.58849109279</c:v>
                </c:pt>
                <c:pt idx="355" formatCode="0.00">
                  <c:v>145764.73027426846</c:v>
                </c:pt>
                <c:pt idx="356" formatCode="0.00">
                  <c:v>148435.81198953369</c:v>
                </c:pt>
                <c:pt idx="357" formatCode="0.00">
                  <c:v>151152.57082130687</c:v>
                </c:pt>
                <c:pt idx="358" formatCode="0.00">
                  <c:v>153915.75584444171</c:v>
                </c:pt>
                <c:pt idx="359" formatCode="0.00">
                  <c:v>156726.12821511333</c:v>
                </c:pt>
                <c:pt idx="360" formatCode="0.00">
                  <c:v>159584.46136475878</c:v>
                </c:pt>
                <c:pt idx="361" formatCode="0.00">
                  <c:v>162491.54119712106</c:v>
                </c:pt>
                <c:pt idx="362" formatCode="0.00">
                  <c:v>165448.16628844605</c:v>
                </c:pt>
                <c:pt idx="363" formatCode="0.00">
                  <c:v>168455.14809088266</c:v>
                </c:pt>
                <c:pt idx="364" formatCode="0.00">
                  <c:v>171513.31113913769</c:v>
                </c:pt>
                <c:pt idx="365" formatCode="0.00">
                  <c:v>174623.4932604371</c:v>
                </c:pt>
                <c:pt idx="366" formatCode="0.00">
                  <c:v>177786.5457878467</c:v>
                </c:pt>
                <c:pt idx="367" formatCode="0.00">
                  <c:v>181003.33377700596</c:v>
                </c:pt>
                <c:pt idx="368" formatCode="0.00">
                  <c:v>184274.7362263292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20-4D92-A26F-8CA40988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Stakes Sold(after taxes),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'New wallet Strategy maker'!$R$16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Strategy maker'!$A$18:$A$383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Strategy maker'!$R$18:$R$383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1.9993638461724663E-2</c:v>
                </c:pt>
                <c:pt idx="124">
                  <c:v>1.9963680466985271E-2</c:v>
                </c:pt>
                <c:pt idx="125">
                  <c:v>1.9934004394930403E-2</c:v>
                </c:pt>
                <c:pt idx="126">
                  <c:v>1.8316775221707965E-2</c:v>
                </c:pt>
                <c:pt idx="127">
                  <c:v>1.8302597515012335E-2</c:v>
                </c:pt>
                <c:pt idx="128">
                  <c:v>1.8288553229033489E-2</c:v>
                </c:pt>
                <c:pt idx="129">
                  <c:v>1.8274641108202542E-2</c:v>
                </c:pt>
                <c:pt idx="130">
                  <c:v>1.8260859908766233E-2</c:v>
                </c:pt>
                <c:pt idx="131">
                  <c:v>1.8247208398675784E-2</c:v>
                </c:pt>
                <c:pt idx="132">
                  <c:v>1.8233685357476725E-2</c:v>
                </c:pt>
                <c:pt idx="133">
                  <c:v>1.675172452929434E-2</c:v>
                </c:pt>
                <c:pt idx="134">
                  <c:v>1.6752274887559489E-2</c:v>
                </c:pt>
                <c:pt idx="135">
                  <c:v>1.6752820066623542E-2</c:v>
                </c:pt>
                <c:pt idx="136">
                  <c:v>1.6753360115225872E-2</c:v>
                </c:pt>
                <c:pt idx="137">
                  <c:v>1.675389508164719E-2</c:v>
                </c:pt>
                <c:pt idx="138">
                  <c:v>1.6754425013713867E-2</c:v>
                </c:pt>
                <c:pt idx="139">
                  <c:v>1.6754949958802223E-2</c:v>
                </c:pt>
                <c:pt idx="140">
                  <c:v>1.5388695629985308E-2</c:v>
                </c:pt>
                <c:pt idx="141">
                  <c:v>1.5402072907065165E-2</c:v>
                </c:pt>
                <c:pt idx="142">
                  <c:v>1.5415324295950605E-2</c:v>
                </c:pt>
                <c:pt idx="143">
                  <c:v>1.5428450981324993E-2</c:v>
                </c:pt>
                <c:pt idx="144">
                  <c:v>1.5441454136723098E-2</c:v>
                </c:pt>
                <c:pt idx="145">
                  <c:v>1.5454334924636024E-2</c:v>
                </c:pt>
                <c:pt idx="146">
                  <c:v>1.5467094496615142E-2</c:v>
                </c:pt>
                <c:pt idx="147">
                  <c:v>1.4199152527173924E-2</c:v>
                </c:pt>
                <c:pt idx="148">
                  <c:v>1.4223724117752242E-2</c:v>
                </c:pt>
                <c:pt idx="149">
                  <c:v>1.4248064474937308E-2</c:v>
                </c:pt>
                <c:pt idx="150">
                  <c:v>1.4272175774773927E-2</c:v>
                </c:pt>
                <c:pt idx="151">
                  <c:v>1.4296060172829014E-2</c:v>
                </c:pt>
                <c:pt idx="152">
                  <c:v>1.4319719804384335E-2</c:v>
                </c:pt>
                <c:pt idx="153">
                  <c:v>1.4343156784627345E-2</c:v>
                </c:pt>
                <c:pt idx="154">
                  <c:v>1.3158469356369967E-2</c:v>
                </c:pt>
                <c:pt idx="155">
                  <c:v>1.3192834399273837E-2</c:v>
                </c:pt>
                <c:pt idx="156">
                  <c:v>1.3226876046528783E-2</c:v>
                </c:pt>
                <c:pt idx="157">
                  <c:v>1.3260597341481679E-2</c:v>
                </c:pt>
                <c:pt idx="158">
                  <c:v>1.329400129883967E-2</c:v>
                </c:pt>
                <c:pt idx="159">
                  <c:v>1.3327090904939706E-2</c:v>
                </c:pt>
                <c:pt idx="160">
                  <c:v>1.3359869118015528E-2</c:v>
                </c:pt>
                <c:pt idx="161">
                  <c:v>1.2245614137555764E-2</c:v>
                </c:pt>
                <c:pt idx="162">
                  <c:v>1.228856969514882E-2</c:v>
                </c:pt>
                <c:pt idx="163">
                  <c:v>1.2331121015201374E-2</c:v>
                </c:pt>
                <c:pt idx="164">
                  <c:v>1.2373271901830943E-2</c:v>
                </c:pt>
                <c:pt idx="165">
                  <c:v>1.2415026123356029E-2</c:v>
                </c:pt>
                <c:pt idx="166">
                  <c:v>1.2456387412632981E-2</c:v>
                </c:pt>
                <c:pt idx="167">
                  <c:v>1.2497359467389746E-2</c:v>
                </c:pt>
                <c:pt idx="168">
                  <c:v>1.1442726788953004E-2</c:v>
                </c:pt>
                <c:pt idx="169">
                  <c:v>1.1493237997672087E-2</c:v>
                </c:pt>
                <c:pt idx="170">
                  <c:v>1.1543273865645421E-2</c:v>
                </c:pt>
                <c:pt idx="171">
                  <c:v>1.1592838866114312E-2</c:v>
                </c:pt>
                <c:pt idx="172">
                  <c:v>1.1641937430224156E-2</c:v>
                </c:pt>
                <c:pt idx="173">
                  <c:v>1.1690573947420638E-2</c:v>
                </c:pt>
                <c:pt idx="174">
                  <c:v>1.17387527658421E-2</c:v>
                </c:pt>
                <c:pt idx="175">
                  <c:v>1.073467977642485E-2</c:v>
                </c:pt>
                <c:pt idx="176">
                  <c:v>1.0791854131869057E-2</c:v>
                </c:pt>
                <c:pt idx="177">
                  <c:v>1.0848490442363568E-2</c:v>
                </c:pt>
                <c:pt idx="178">
                  <c:v>1.0904593771233817E-2</c:v>
                </c:pt>
                <c:pt idx="179">
                  <c:v>1.0960169134156298E-2</c:v>
                </c:pt>
                <c:pt idx="180">
                  <c:v>1.1015221499606999E-2</c:v>
                </c:pt>
                <c:pt idx="181">
                  <c:v>1.1069755789305566E-2</c:v>
                </c:pt>
                <c:pt idx="182">
                  <c:v>1.0108665558972305E-2</c:v>
                </c:pt>
                <c:pt idx="183">
                  <c:v>1.0171731083377197E-2</c:v>
                </c:pt>
                <c:pt idx="184">
                  <c:v>1.0234203123401859E-2</c:v>
                </c:pt>
                <c:pt idx="185">
                  <c:v>1.0296087264089978E-2</c:v>
                </c:pt>
                <c:pt idx="186">
                  <c:v>1.0357389037926632E-2</c:v>
                </c:pt>
                <c:pt idx="187">
                  <c:v>1.0418113925332944E-2</c:v>
                </c:pt>
                <c:pt idx="188">
                  <c:v>1.0478267355155941E-2</c:v>
                </c:pt>
                <c:pt idx="189">
                  <c:v>9.5538295873947871E-3</c:v>
                </c:pt>
                <c:pt idx="190">
                  <c:v>9.6221164508090672E-3</c:v>
                </c:pt>
                <c:pt idx="191">
                  <c:v>9.6897606939138504E-3</c:v>
                </c:pt>
                <c:pt idx="192">
                  <c:v>9.7567683641513782E-3</c:v>
                </c:pt>
                <c:pt idx="193">
                  <c:v>9.8231454520538407E-3</c:v>
                </c:pt>
                <c:pt idx="194">
                  <c:v>9.8888978917789153E-3</c:v>
                </c:pt>
                <c:pt idx="195">
                  <c:v>9.954031561640311E-3</c:v>
                </c:pt>
                <c:pt idx="196">
                  <c:v>9.0609538651308455E-3</c:v>
                </c:pt>
                <c:pt idx="197">
                  <c:v>9.1338789844752962E-3</c:v>
                </c:pt>
                <c:pt idx="198">
                  <c:v>9.2061178347422178E-3</c:v>
                </c:pt>
                <c:pt idx="199">
                  <c:v>9.2776768741349002E-3</c:v>
                </c:pt>
                <c:pt idx="200">
                  <c:v>9.3485625000810941E-3</c:v>
                </c:pt>
                <c:pt idx="201">
                  <c:v>9.4187810498049165E-3</c:v>
                </c:pt>
                <c:pt idx="202">
                  <c:v>9.4883388008934061E-3</c:v>
                </c:pt>
                <c:pt idx="203">
                  <c:v>8.6221891823694136E-3</c:v>
                </c:pt>
                <c:pt idx="204">
                  <c:v>8.6992433403332223E-3</c:v>
                </c:pt>
                <c:pt idx="205">
                  <c:v>8.7755723724915156E-3</c:v>
                </c:pt>
                <c:pt idx="206">
                  <c:v>8.8511831027127154E-3</c:v>
                </c:pt>
                <c:pt idx="207">
                  <c:v>8.9260822906485175E-3</c:v>
                </c:pt>
                <c:pt idx="208">
                  <c:v>9.0002766323382753E-3</c:v>
                </c:pt>
                <c:pt idx="209">
                  <c:v>9.0737727608075722E-3</c:v>
                </c:pt>
                <c:pt idx="210">
                  <c:v>8.2308310872223206E-3</c:v>
                </c:pt>
                <c:pt idx="211">
                  <c:v>8.3115681594049442E-3</c:v>
                </c:pt>
                <c:pt idx="212">
                  <c:v>8.3915454473520688E-3</c:v>
                </c:pt>
                <c:pt idx="213">
                  <c:v>8.4707701010886937E-3</c:v>
                </c:pt>
                <c:pt idx="214">
                  <c:v>8.5492492033538044E-3</c:v>
                </c:pt>
                <c:pt idx="215">
                  <c:v>8.6269897702335573E-3</c:v>
                </c:pt>
                <c:pt idx="216">
                  <c:v>8.7039987517885369E-3</c:v>
                </c:pt>
                <c:pt idx="217">
                  <c:v>7.8811336759401288E-3</c:v>
                </c:pt>
                <c:pt idx="218">
                  <c:v>7.9651616103388785E-3</c:v>
                </c:pt>
                <c:pt idx="219">
                  <c:v>8.0483987915164444E-3</c:v>
                </c:pt>
                <c:pt idx="220">
                  <c:v>8.1308526609345372E-3</c:v>
                </c:pt>
                <c:pt idx="221">
                  <c:v>8.2125305900262666E-3</c:v>
                </c:pt>
                <c:pt idx="222">
                  <c:v>8.293439880855116E-3</c:v>
                </c:pt>
                <c:pt idx="223">
                  <c:v>8.3735877667677899E-3</c:v>
                </c:pt>
                <c:pt idx="224">
                  <c:v>7.568155343410007E-3</c:v>
                </c:pt>
                <c:pt idx="225">
                  <c:v>7.655128591487842E-3</c:v>
                </c:pt>
                <c:pt idx="226">
                  <c:v>7.7412833691776241E-3</c:v>
                </c:pt>
                <c:pt idx="227">
                  <c:v>7.8266273787762335E-3</c:v>
                </c:pt>
                <c:pt idx="228">
                  <c:v>7.9111682500972759E-3</c:v>
                </c:pt>
                <c:pt idx="229">
                  <c:v>7.9949135411532986E-3</c:v>
                </c:pt>
                <c:pt idx="230">
                  <c:v>8.0778707388313789E-3</c:v>
                </c:pt>
                <c:pt idx="231">
                  <c:v>7.2876311670167695E-3</c:v>
                </c:pt>
                <c:pt idx="232">
                  <c:v>7.3772443157144475E-3</c:v>
                </c:pt>
                <c:pt idx="233">
                  <c:v>7.4660141509771422E-3</c:v>
                </c:pt>
                <c:pt idx="234">
                  <c:v>7.5539486088896622E-3</c:v>
                </c:pt>
                <c:pt idx="235">
                  <c:v>7.6410555508535233E-3</c:v>
                </c:pt>
                <c:pt idx="236">
                  <c:v>7.727342764289739E-3</c:v>
                </c:pt>
                <c:pt idx="237">
                  <c:v>7.8128179633350225E-3</c:v>
                </c:pt>
                <c:pt idx="238">
                  <c:v>7.0358672976904499E-3</c:v>
                </c:pt>
                <c:pt idx="239">
                  <c:v>7.1278496952822366E-3</c:v>
                </c:pt>
                <c:pt idx="240">
                  <c:v>7.218966483387039E-3</c:v>
                </c:pt>
                <c:pt idx="241">
                  <c:v>7.3092258079088691E-3</c:v>
                </c:pt>
                <c:pt idx="242">
                  <c:v>7.3986357380939356E-3</c:v>
                </c:pt>
                <c:pt idx="243">
                  <c:v>7.4872042672520078E-3</c:v>
                </c:pt>
                <c:pt idx="244">
                  <c:v>7.5749393134710123E-3</c:v>
                </c:pt>
                <c:pt idx="245">
                  <c:v>6.8096534477285562E-3</c:v>
                </c:pt>
                <c:pt idx="246">
                  <c:v>6.9037646532199362E-3</c:v>
                </c:pt>
                <c:pt idx="247">
                  <c:v>6.9969902158661633E-3</c:v>
                </c:pt>
                <c:pt idx="248">
                  <c:v>7.0893384700972065E-3</c:v>
                </c:pt>
                <c:pt idx="249">
                  <c:v>7.1808176719110259E-3</c:v>
                </c:pt>
                <c:pt idx="250">
                  <c:v>7.2714359996116848E-3</c:v>
                </c:pt>
                <c:pt idx="251">
                  <c:v>7.3612015545405189E-3</c:v>
                </c:pt>
                <c:pt idx="252">
                  <c:v>6.6061902244320143E-3</c:v>
                </c:pt>
                <c:pt idx="253">
                  <c:v>6.7022161407914588E-3</c:v>
                </c:pt>
                <c:pt idx="254">
                  <c:v>6.7973383957289982E-3</c:v>
                </c:pt>
                <c:pt idx="255">
                  <c:v>6.8915654932401819E-3</c:v>
                </c:pt>
                <c:pt idx="256">
                  <c:v>6.9849058572928648E-3</c:v>
                </c:pt>
                <c:pt idx="257">
                  <c:v>7.0773678325803096E-3</c:v>
                </c:pt>
                <c:pt idx="258">
                  <c:v>7.1689596852672396E-3</c:v>
                </c:pt>
                <c:pt idx="259">
                  <c:v>6.4230286344514453E-3</c:v>
                </c:pt>
                <c:pt idx="260">
                  <c:v>6.5207782111425614E-3</c:v>
                </c:pt>
                <c:pt idx="261">
                  <c:v>6.6176079057350453E-3</c:v>
                </c:pt>
                <c:pt idx="262">
                  <c:v>6.7135263748707465E-3</c:v>
                </c:pt>
                <c:pt idx="263">
                  <c:v>6.8085421937273093E-3</c:v>
                </c:pt>
                <c:pt idx="264">
                  <c:v>6.90266385678482E-3</c:v>
                </c:pt>
                <c:pt idx="265">
                  <c:v>6.9958997785852309E-3</c:v>
                </c:pt>
                <c:pt idx="266">
                  <c:v>6.2580195711708538E-3</c:v>
                </c:pt>
                <c:pt idx="267">
                  <c:v>6.3573219820384583E-3</c:v>
                </c:pt>
                <c:pt idx="268">
                  <c:v>6.455689897707206E-3</c:v>
                </c:pt>
                <c:pt idx="269">
                  <c:v>6.5531321123369797E-3</c:v>
                </c:pt>
                <c:pt idx="270">
                  <c:v>6.6496573373293153E-3</c:v>
                </c:pt>
                <c:pt idx="271">
                  <c:v>6.7452742021062786E-3</c:v>
                </c:pt>
                <c:pt idx="272">
                  <c:v>6.8399912548818727E-3</c:v>
                </c:pt>
                <c:pt idx="273">
                  <c:v>6.1092715022212259E-3</c:v>
                </c:pt>
                <c:pt idx="274">
                  <c:v>6.2099737215633374E-3</c:v>
                </c:pt>
                <c:pt idx="275">
                  <c:v>6.309728272669941E-3</c:v>
                </c:pt>
                <c:pt idx="276">
                  <c:v>6.408544073667078E-3</c:v>
                </c:pt>
                <c:pt idx="277">
                  <c:v>6.5064299587558761E-3</c:v>
                </c:pt>
                <c:pt idx="278">
                  <c:v>6.6033946790023303E-3</c:v>
                </c:pt>
                <c:pt idx="279">
                  <c:v>6.6994469031196671E-3</c:v>
                </c:pt>
                <c:pt idx="280">
                  <c:v>5.9751149063289148E-3</c:v>
                </c:pt>
                <c:pt idx="281">
                  <c:v>6.0770796196393129E-3</c:v>
                </c:pt>
                <c:pt idx="282">
                  <c:v>6.1780847838893323E-3</c:v>
                </c:pt>
                <c:pt idx="283">
                  <c:v>6.278139429010704E-3</c:v>
                </c:pt>
                <c:pt idx="284">
                  <c:v>6.3772524999580627E-3</c:v>
                </c:pt>
                <c:pt idx="285">
                  <c:v>6.4754328575087044E-3</c:v>
                </c:pt>
                <c:pt idx="286">
                  <c:v>6.5726892790546505E-3</c:v>
                </c:pt>
                <c:pt idx="287">
                  <c:v>5.8540722791784999E-3</c:v>
                </c:pt>
                <c:pt idx="288">
                  <c:v>5.957176076152022E-3</c:v>
                </c:pt>
                <c:pt idx="289">
                  <c:v>6.0593096046052432E-3</c:v>
                </c:pt>
                <c:pt idx="290">
                  <c:v>6.1604819953464136E-3</c:v>
                </c:pt>
                <c:pt idx="291">
                  <c:v>6.2607022932574391E-3</c:v>
                </c:pt>
                <c:pt idx="292">
                  <c:v>6.3599794581024448E-3</c:v>
                </c:pt>
                <c:pt idx="293">
                  <c:v>6.4583223653287818E-3</c:v>
                </c:pt>
                <c:pt idx="294">
                  <c:v>5.7448327472745114E-3</c:v>
                </c:pt>
                <c:pt idx="295">
                  <c:v>5.8489645537112226E-3</c:v>
                </c:pt>
                <c:pt idx="296">
                  <c:v>5.9521164174424976E-3</c:v>
                </c:pt>
                <c:pt idx="297">
                  <c:v>6.0542975603164653E-3</c:v>
                </c:pt>
                <c:pt idx="298">
                  <c:v>6.1555171173981529E-3</c:v>
                </c:pt>
                <c:pt idx="299">
                  <c:v>6.2557841377861526E-3</c:v>
                </c:pt>
                <c:pt idx="300">
                  <c:v>6.3551075854216127E-3</c:v>
                </c:pt>
                <c:pt idx="301">
                  <c:v>5.6462305061827124E-3</c:v>
                </c:pt>
                <c:pt idx="302">
                  <c:v>5.7512902188010615E-3</c:v>
                </c:pt>
                <c:pt idx="303">
                  <c:v>5.8553612565606979E-3</c:v>
                </c:pt>
                <c:pt idx="304">
                  <c:v>5.9584529234845696E-3</c:v>
                </c:pt>
                <c:pt idx="305">
                  <c:v>6.0605744360391657E-3</c:v>
                </c:pt>
                <c:pt idx="306">
                  <c:v>6.1617349239585367E-3</c:v>
                </c:pt>
                <c:pt idx="307">
                  <c:v>6.2619434310604277E-3</c:v>
                </c:pt>
                <c:pt idx="308">
                  <c:v>5.5572264429060592E-3</c:v>
                </c:pt>
                <c:pt idx="309">
                  <c:v>5.663123737100581E-3</c:v>
                </c:pt>
                <c:pt idx="310">
                  <c:v>5.7680244742917813E-3</c:v>
                </c:pt>
                <c:pt idx="311">
                  <c:v>5.8719380326783081E-3</c:v>
                </c:pt>
                <c:pt idx="312">
                  <c:v>5.9748737022043454E-3</c:v>
                </c:pt>
                <c:pt idx="313">
                  <c:v>6.0768406853901127E-3</c:v>
                </c:pt>
                <c:pt idx="314">
                  <c:v>6.1778480981546108E-3</c:v>
                </c:pt>
                <c:pt idx="315">
                  <c:v>5.4768924180480117E-3</c:v>
                </c:pt>
                <c:pt idx="316">
                  <c:v>5.5835457035611474E-3</c:v>
                </c:pt>
                <c:pt idx="317">
                  <c:v>5.689195317739584E-3</c:v>
                </c:pt>
                <c:pt idx="318">
                  <c:v>5.793850705732087E-3</c:v>
                </c:pt>
                <c:pt idx="319">
                  <c:v>5.8975212238029373E-3</c:v>
                </c:pt>
                <c:pt idx="320">
                  <c:v>6.0002161401683032E-3</c:v>
                </c:pt>
                <c:pt idx="321">
                  <c:v>6.1019446358249289E-3</c:v>
                </c:pt>
                <c:pt idx="322">
                  <c:v>5.4043977771943037E-3</c:v>
                </c:pt>
                <c:pt idx="323">
                  <c:v>5.5117332807244016E-3</c:v>
                </c:pt>
                <c:pt idx="324">
                  <c:v>5.6180586928393905E-3</c:v>
                </c:pt>
                <c:pt idx="325">
                  <c:v>5.7233835191048618E-3</c:v>
                </c:pt>
                <c:pt idx="326">
                  <c:v>5.8277171756333148E-3</c:v>
                </c:pt>
                <c:pt idx="327">
                  <c:v>5.9310689899259948E-3</c:v>
                </c:pt>
                <c:pt idx="328">
                  <c:v>6.0334482017067436E-3</c:v>
                </c:pt>
                <c:pt idx="329">
                  <c:v>5.3389977369436622E-3</c:v>
                </c:pt>
                <c:pt idx="330">
                  <c:v>5.4469486940471844E-3</c:v>
                </c:pt>
                <c:pt idx="331">
                  <c:v>5.5538837679486516E-3</c:v>
                </c:pt>
                <c:pt idx="332">
                  <c:v>5.6598125187178033E-3</c:v>
                </c:pt>
                <c:pt idx="333">
                  <c:v>5.7647444164584116E-3</c:v>
                </c:pt>
                <c:pt idx="334">
                  <c:v>5.8686888421549035E-3</c:v>
                </c:pt>
                <c:pt idx="335">
                  <c:v>5.9716550885110225E-3</c:v>
                </c:pt>
                <c:pt idx="336">
                  <c:v>5.2800233527263395E-3</c:v>
                </c:pt>
                <c:pt idx="337">
                  <c:v>5.3885292941290817E-3</c:v>
                </c:pt>
                <c:pt idx="338">
                  <c:v>5.4960141295948926E-3</c:v>
                </c:pt>
                <c:pt idx="339">
                  <c:v>5.6024874683426144E-3</c:v>
                </c:pt>
                <c:pt idx="340">
                  <c:v>5.7079588291625433E-3</c:v>
                </c:pt>
                <c:pt idx="341">
                  <c:v>5.8124376412674716E-3</c:v>
                </c:pt>
                <c:pt idx="342">
                  <c:v>5.9159332451356565E-3</c:v>
                </c:pt>
                <c:pt idx="343">
                  <c:v>5.2268728257741474E-3</c:v>
                </c:pt>
                <c:pt idx="344">
                  <c:v>5.3358789454889793E-3</c:v>
                </c:pt>
                <c:pt idx="345">
                  <c:v>5.443859252289197E-3</c:v>
                </c:pt>
                <c:pt idx="346">
                  <c:v>5.5508233996891185E-3</c:v>
                </c:pt>
                <c:pt idx="347">
                  <c:v>5.6567809503576903E-3</c:v>
                </c:pt>
                <c:pt idx="348">
                  <c:v>5.7617413769734133E-3</c:v>
                </c:pt>
                <c:pt idx="349">
                  <c:v>5.8657140630712055E-3</c:v>
                </c:pt>
                <c:pt idx="350">
                  <c:v>5.1790039475809978E-3</c:v>
                </c:pt>
                <c:pt idx="351">
                  <c:v>5.2884605421277542E-3</c:v>
                </c:pt>
                <c:pt idx="352">
                  <c:v>5.3968870845217589E-3</c:v>
                </c:pt>
                <c:pt idx="353">
                  <c:v>5.5042932681711038E-3</c:v>
                </c:pt>
                <c:pt idx="354">
                  <c:v>5.6106886952630754E-3</c:v>
                </c:pt>
                <c:pt idx="355">
                  <c:v>5.7160828776226282E-3</c:v>
                </c:pt>
                <c:pt idx="356">
                  <c:v>5.8204852375627492E-3</c:v>
                </c:pt>
                <c:pt idx="357">
                  <c:v>5.1359275137166111E-3</c:v>
                </c:pt>
                <c:pt idx="358">
                  <c:v>5.2457894833220151E-3</c:v>
                </c:pt>
                <c:pt idx="359">
                  <c:v>5.3546175859524366E-3</c:v>
                </c:pt>
                <c:pt idx="360">
                  <c:v>5.4624215509157126E-3</c:v>
                </c:pt>
                <c:pt idx="361">
                  <c:v>5.5692110159610477E-3</c:v>
                </c:pt>
                <c:pt idx="362">
                  <c:v>5.6749955281406791E-3</c:v>
                </c:pt>
                <c:pt idx="363">
                  <c:v>5.7797845446633488E-3</c:v>
                </c:pt>
                <c:pt idx="364">
                  <c:v>5.097201566358003E-3</c:v>
                </c:pt>
                <c:pt idx="365">
                  <c:v>5.2074279703367716E-3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B-4FC3-A119-5A268510C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'New wallet Strategy maker'!$G$16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Strategy maker'!$A$16:$A$383</c:f>
              <c:numCache>
                <c:formatCode>General</c:formatCode>
                <c:ptCount val="368"/>
                <c:pt idx="0">
                  <c:v>7</c:v>
                </c:pt>
                <c:pt idx="2" formatCode="0">
                  <c:v>0</c:v>
                </c:pt>
                <c:pt idx="3" formatCode="0">
                  <c:v>1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11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15</c:v>
                </c:pt>
                <c:pt idx="18" formatCode="0">
                  <c:v>16</c:v>
                </c:pt>
                <c:pt idx="19" formatCode="0">
                  <c:v>17</c:v>
                </c:pt>
                <c:pt idx="20" formatCode="0">
                  <c:v>18</c:v>
                </c:pt>
                <c:pt idx="21" formatCode="0">
                  <c:v>19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22</c:v>
                </c:pt>
                <c:pt idx="25" formatCode="0">
                  <c:v>23</c:v>
                </c:pt>
                <c:pt idx="26" formatCode="0">
                  <c:v>24</c:v>
                </c:pt>
                <c:pt idx="27" formatCode="0">
                  <c:v>25</c:v>
                </c:pt>
                <c:pt idx="28" formatCode="0">
                  <c:v>26</c:v>
                </c:pt>
                <c:pt idx="29" formatCode="0">
                  <c:v>27</c:v>
                </c:pt>
                <c:pt idx="30" formatCode="0">
                  <c:v>28</c:v>
                </c:pt>
                <c:pt idx="31" formatCode="0">
                  <c:v>29</c:v>
                </c:pt>
                <c:pt idx="32" formatCode="0">
                  <c:v>30</c:v>
                </c:pt>
                <c:pt idx="33" formatCode="0">
                  <c:v>31</c:v>
                </c:pt>
                <c:pt idx="34" formatCode="0">
                  <c:v>32</c:v>
                </c:pt>
                <c:pt idx="35" formatCode="0">
                  <c:v>33</c:v>
                </c:pt>
                <c:pt idx="36" formatCode="0">
                  <c:v>34</c:v>
                </c:pt>
                <c:pt idx="37" formatCode="0">
                  <c:v>35</c:v>
                </c:pt>
                <c:pt idx="38" formatCode="0">
                  <c:v>36</c:v>
                </c:pt>
                <c:pt idx="39" formatCode="0">
                  <c:v>37</c:v>
                </c:pt>
                <c:pt idx="40" formatCode="0">
                  <c:v>38</c:v>
                </c:pt>
                <c:pt idx="41" formatCode="0">
                  <c:v>39</c:v>
                </c:pt>
                <c:pt idx="42" formatCode="0">
                  <c:v>40</c:v>
                </c:pt>
                <c:pt idx="43" formatCode="0">
                  <c:v>41</c:v>
                </c:pt>
                <c:pt idx="44" formatCode="0">
                  <c:v>42</c:v>
                </c:pt>
                <c:pt idx="45" formatCode="0">
                  <c:v>43</c:v>
                </c:pt>
                <c:pt idx="46" formatCode="0">
                  <c:v>44</c:v>
                </c:pt>
                <c:pt idx="47" formatCode="0">
                  <c:v>45</c:v>
                </c:pt>
                <c:pt idx="48" formatCode="0">
                  <c:v>46</c:v>
                </c:pt>
                <c:pt idx="49" formatCode="0">
                  <c:v>47</c:v>
                </c:pt>
                <c:pt idx="50" formatCode="0">
                  <c:v>48</c:v>
                </c:pt>
                <c:pt idx="51" formatCode="0">
                  <c:v>49</c:v>
                </c:pt>
                <c:pt idx="52" formatCode="0">
                  <c:v>50</c:v>
                </c:pt>
                <c:pt idx="53" formatCode="0">
                  <c:v>51</c:v>
                </c:pt>
                <c:pt idx="54" formatCode="0">
                  <c:v>52</c:v>
                </c:pt>
                <c:pt idx="55" formatCode="0">
                  <c:v>53</c:v>
                </c:pt>
                <c:pt idx="56" formatCode="0">
                  <c:v>54</c:v>
                </c:pt>
                <c:pt idx="57" formatCode="0">
                  <c:v>55</c:v>
                </c:pt>
                <c:pt idx="58" formatCode="0">
                  <c:v>56</c:v>
                </c:pt>
                <c:pt idx="59" formatCode="0">
                  <c:v>57</c:v>
                </c:pt>
                <c:pt idx="60" formatCode="0">
                  <c:v>58</c:v>
                </c:pt>
                <c:pt idx="61" formatCode="0">
                  <c:v>59</c:v>
                </c:pt>
                <c:pt idx="62" formatCode="0">
                  <c:v>60</c:v>
                </c:pt>
                <c:pt idx="63" formatCode="0">
                  <c:v>61</c:v>
                </c:pt>
                <c:pt idx="64" formatCode="0">
                  <c:v>62</c:v>
                </c:pt>
                <c:pt idx="65" formatCode="0">
                  <c:v>63</c:v>
                </c:pt>
                <c:pt idx="66" formatCode="0">
                  <c:v>64</c:v>
                </c:pt>
                <c:pt idx="67" formatCode="0">
                  <c:v>65</c:v>
                </c:pt>
                <c:pt idx="68" formatCode="0">
                  <c:v>66</c:v>
                </c:pt>
                <c:pt idx="69" formatCode="0">
                  <c:v>67</c:v>
                </c:pt>
                <c:pt idx="70" formatCode="0">
                  <c:v>68</c:v>
                </c:pt>
                <c:pt idx="71" formatCode="0">
                  <c:v>69</c:v>
                </c:pt>
                <c:pt idx="72" formatCode="0">
                  <c:v>70</c:v>
                </c:pt>
                <c:pt idx="73" formatCode="0">
                  <c:v>71</c:v>
                </c:pt>
                <c:pt idx="74" formatCode="0">
                  <c:v>72</c:v>
                </c:pt>
                <c:pt idx="75" formatCode="0">
                  <c:v>73</c:v>
                </c:pt>
                <c:pt idx="76" formatCode="0">
                  <c:v>74</c:v>
                </c:pt>
                <c:pt idx="77" formatCode="0">
                  <c:v>75</c:v>
                </c:pt>
                <c:pt idx="78" formatCode="0">
                  <c:v>76</c:v>
                </c:pt>
                <c:pt idx="79" formatCode="0">
                  <c:v>77</c:v>
                </c:pt>
                <c:pt idx="80" formatCode="0">
                  <c:v>78</c:v>
                </c:pt>
                <c:pt idx="81" formatCode="0">
                  <c:v>79</c:v>
                </c:pt>
                <c:pt idx="82" formatCode="0">
                  <c:v>80</c:v>
                </c:pt>
                <c:pt idx="83" formatCode="0">
                  <c:v>81</c:v>
                </c:pt>
                <c:pt idx="84" formatCode="0">
                  <c:v>82</c:v>
                </c:pt>
                <c:pt idx="85" formatCode="0">
                  <c:v>83</c:v>
                </c:pt>
                <c:pt idx="86" formatCode="0">
                  <c:v>84</c:v>
                </c:pt>
                <c:pt idx="87" formatCode="0">
                  <c:v>85</c:v>
                </c:pt>
                <c:pt idx="88" formatCode="0">
                  <c:v>86</c:v>
                </c:pt>
                <c:pt idx="89" formatCode="0">
                  <c:v>87</c:v>
                </c:pt>
                <c:pt idx="90" formatCode="0">
                  <c:v>88</c:v>
                </c:pt>
                <c:pt idx="91" formatCode="0">
                  <c:v>89</c:v>
                </c:pt>
                <c:pt idx="92" formatCode="0">
                  <c:v>90</c:v>
                </c:pt>
                <c:pt idx="93" formatCode="0">
                  <c:v>91</c:v>
                </c:pt>
                <c:pt idx="94" formatCode="0">
                  <c:v>92</c:v>
                </c:pt>
                <c:pt idx="95" formatCode="0">
                  <c:v>93</c:v>
                </c:pt>
                <c:pt idx="96" formatCode="0">
                  <c:v>94</c:v>
                </c:pt>
                <c:pt idx="97" formatCode="0">
                  <c:v>95</c:v>
                </c:pt>
                <c:pt idx="98" formatCode="0">
                  <c:v>96</c:v>
                </c:pt>
                <c:pt idx="99" formatCode="0">
                  <c:v>97</c:v>
                </c:pt>
                <c:pt idx="100" formatCode="0">
                  <c:v>98</c:v>
                </c:pt>
                <c:pt idx="101" formatCode="0">
                  <c:v>99</c:v>
                </c:pt>
                <c:pt idx="102" formatCode="0">
                  <c:v>100</c:v>
                </c:pt>
                <c:pt idx="103" formatCode="0">
                  <c:v>101</c:v>
                </c:pt>
                <c:pt idx="104" formatCode="0">
                  <c:v>102</c:v>
                </c:pt>
                <c:pt idx="105" formatCode="0">
                  <c:v>103</c:v>
                </c:pt>
                <c:pt idx="106" formatCode="0">
                  <c:v>104</c:v>
                </c:pt>
                <c:pt idx="107" formatCode="0">
                  <c:v>105</c:v>
                </c:pt>
                <c:pt idx="108" formatCode="0">
                  <c:v>106</c:v>
                </c:pt>
                <c:pt idx="109" formatCode="0">
                  <c:v>107</c:v>
                </c:pt>
                <c:pt idx="110" formatCode="0">
                  <c:v>108</c:v>
                </c:pt>
                <c:pt idx="111" formatCode="0">
                  <c:v>109</c:v>
                </c:pt>
                <c:pt idx="112" formatCode="0">
                  <c:v>110</c:v>
                </c:pt>
                <c:pt idx="113" formatCode="0">
                  <c:v>111</c:v>
                </c:pt>
                <c:pt idx="114" formatCode="0">
                  <c:v>112</c:v>
                </c:pt>
                <c:pt idx="115" formatCode="0">
                  <c:v>113</c:v>
                </c:pt>
                <c:pt idx="116" formatCode="0">
                  <c:v>114</c:v>
                </c:pt>
                <c:pt idx="117" formatCode="0">
                  <c:v>115</c:v>
                </c:pt>
                <c:pt idx="118" formatCode="0">
                  <c:v>116</c:v>
                </c:pt>
                <c:pt idx="119" formatCode="0">
                  <c:v>117</c:v>
                </c:pt>
                <c:pt idx="120" formatCode="0">
                  <c:v>118</c:v>
                </c:pt>
                <c:pt idx="121" formatCode="0">
                  <c:v>119</c:v>
                </c:pt>
                <c:pt idx="122" formatCode="0">
                  <c:v>120</c:v>
                </c:pt>
                <c:pt idx="123" formatCode="0">
                  <c:v>121</c:v>
                </c:pt>
                <c:pt idx="124" formatCode="0">
                  <c:v>122</c:v>
                </c:pt>
                <c:pt idx="125" formatCode="0">
                  <c:v>123</c:v>
                </c:pt>
                <c:pt idx="126" formatCode="0">
                  <c:v>124</c:v>
                </c:pt>
                <c:pt idx="127" formatCode="0">
                  <c:v>125</c:v>
                </c:pt>
                <c:pt idx="128" formatCode="0">
                  <c:v>126</c:v>
                </c:pt>
                <c:pt idx="129" formatCode="0">
                  <c:v>127</c:v>
                </c:pt>
                <c:pt idx="130" formatCode="0">
                  <c:v>128</c:v>
                </c:pt>
                <c:pt idx="131" formatCode="0">
                  <c:v>129</c:v>
                </c:pt>
                <c:pt idx="132" formatCode="0">
                  <c:v>130</c:v>
                </c:pt>
                <c:pt idx="133" formatCode="0">
                  <c:v>131</c:v>
                </c:pt>
                <c:pt idx="134" formatCode="0">
                  <c:v>132</c:v>
                </c:pt>
                <c:pt idx="135" formatCode="0">
                  <c:v>133</c:v>
                </c:pt>
                <c:pt idx="136" formatCode="0">
                  <c:v>134</c:v>
                </c:pt>
                <c:pt idx="137" formatCode="0">
                  <c:v>135</c:v>
                </c:pt>
                <c:pt idx="138" formatCode="0">
                  <c:v>136</c:v>
                </c:pt>
                <c:pt idx="139" formatCode="0">
                  <c:v>137</c:v>
                </c:pt>
                <c:pt idx="140" formatCode="0">
                  <c:v>138</c:v>
                </c:pt>
                <c:pt idx="141" formatCode="0">
                  <c:v>139</c:v>
                </c:pt>
                <c:pt idx="142" formatCode="0">
                  <c:v>140</c:v>
                </c:pt>
                <c:pt idx="143" formatCode="0">
                  <c:v>141</c:v>
                </c:pt>
                <c:pt idx="144" formatCode="0">
                  <c:v>142</c:v>
                </c:pt>
                <c:pt idx="145" formatCode="0">
                  <c:v>143</c:v>
                </c:pt>
                <c:pt idx="146" formatCode="0">
                  <c:v>144</c:v>
                </c:pt>
                <c:pt idx="147" formatCode="0">
                  <c:v>145</c:v>
                </c:pt>
                <c:pt idx="148" formatCode="0">
                  <c:v>146</c:v>
                </c:pt>
                <c:pt idx="149" formatCode="0">
                  <c:v>147</c:v>
                </c:pt>
                <c:pt idx="150" formatCode="0">
                  <c:v>148</c:v>
                </c:pt>
                <c:pt idx="151" formatCode="0">
                  <c:v>149</c:v>
                </c:pt>
                <c:pt idx="152" formatCode="0">
                  <c:v>150</c:v>
                </c:pt>
                <c:pt idx="153" formatCode="0">
                  <c:v>151</c:v>
                </c:pt>
                <c:pt idx="154" formatCode="0">
                  <c:v>152</c:v>
                </c:pt>
                <c:pt idx="155" formatCode="0">
                  <c:v>153</c:v>
                </c:pt>
                <c:pt idx="156" formatCode="0">
                  <c:v>154</c:v>
                </c:pt>
                <c:pt idx="157" formatCode="0">
                  <c:v>155</c:v>
                </c:pt>
                <c:pt idx="158" formatCode="0">
                  <c:v>156</c:v>
                </c:pt>
                <c:pt idx="159" formatCode="0">
                  <c:v>157</c:v>
                </c:pt>
                <c:pt idx="160" formatCode="0">
                  <c:v>158</c:v>
                </c:pt>
                <c:pt idx="161" formatCode="0">
                  <c:v>159</c:v>
                </c:pt>
                <c:pt idx="162" formatCode="0">
                  <c:v>160</c:v>
                </c:pt>
                <c:pt idx="163" formatCode="0">
                  <c:v>161</c:v>
                </c:pt>
                <c:pt idx="164" formatCode="0">
                  <c:v>162</c:v>
                </c:pt>
                <c:pt idx="165" formatCode="0">
                  <c:v>163</c:v>
                </c:pt>
                <c:pt idx="166" formatCode="0">
                  <c:v>164</c:v>
                </c:pt>
                <c:pt idx="167" formatCode="0">
                  <c:v>165</c:v>
                </c:pt>
                <c:pt idx="168" formatCode="0">
                  <c:v>166</c:v>
                </c:pt>
                <c:pt idx="169" formatCode="0">
                  <c:v>167</c:v>
                </c:pt>
                <c:pt idx="170" formatCode="0">
                  <c:v>168</c:v>
                </c:pt>
                <c:pt idx="171" formatCode="0">
                  <c:v>169</c:v>
                </c:pt>
                <c:pt idx="172" formatCode="0">
                  <c:v>170</c:v>
                </c:pt>
                <c:pt idx="173" formatCode="0">
                  <c:v>171</c:v>
                </c:pt>
                <c:pt idx="174" formatCode="0">
                  <c:v>172</c:v>
                </c:pt>
                <c:pt idx="175" formatCode="0">
                  <c:v>173</c:v>
                </c:pt>
                <c:pt idx="176" formatCode="0">
                  <c:v>174</c:v>
                </c:pt>
                <c:pt idx="177" formatCode="0">
                  <c:v>175</c:v>
                </c:pt>
                <c:pt idx="178" formatCode="0">
                  <c:v>176</c:v>
                </c:pt>
                <c:pt idx="179" formatCode="0">
                  <c:v>177</c:v>
                </c:pt>
                <c:pt idx="180" formatCode="0">
                  <c:v>178</c:v>
                </c:pt>
                <c:pt idx="181" formatCode="0">
                  <c:v>179</c:v>
                </c:pt>
                <c:pt idx="182" formatCode="0">
                  <c:v>180</c:v>
                </c:pt>
                <c:pt idx="183" formatCode="0">
                  <c:v>181</c:v>
                </c:pt>
                <c:pt idx="184" formatCode="0">
                  <c:v>182</c:v>
                </c:pt>
                <c:pt idx="185" formatCode="0">
                  <c:v>183</c:v>
                </c:pt>
                <c:pt idx="186" formatCode="0">
                  <c:v>184</c:v>
                </c:pt>
                <c:pt idx="187" formatCode="0">
                  <c:v>185</c:v>
                </c:pt>
                <c:pt idx="188" formatCode="0">
                  <c:v>186</c:v>
                </c:pt>
                <c:pt idx="189" formatCode="0">
                  <c:v>187</c:v>
                </c:pt>
                <c:pt idx="190" formatCode="0">
                  <c:v>188</c:v>
                </c:pt>
                <c:pt idx="191" formatCode="0">
                  <c:v>189</c:v>
                </c:pt>
                <c:pt idx="192" formatCode="0">
                  <c:v>190</c:v>
                </c:pt>
                <c:pt idx="193" formatCode="0">
                  <c:v>191</c:v>
                </c:pt>
                <c:pt idx="194" formatCode="0">
                  <c:v>192</c:v>
                </c:pt>
                <c:pt idx="195" formatCode="0">
                  <c:v>193</c:v>
                </c:pt>
                <c:pt idx="196" formatCode="0">
                  <c:v>194</c:v>
                </c:pt>
                <c:pt idx="197" formatCode="0">
                  <c:v>195</c:v>
                </c:pt>
                <c:pt idx="198" formatCode="0">
                  <c:v>196</c:v>
                </c:pt>
                <c:pt idx="199" formatCode="0">
                  <c:v>197</c:v>
                </c:pt>
                <c:pt idx="200" formatCode="0">
                  <c:v>198</c:v>
                </c:pt>
                <c:pt idx="201" formatCode="0">
                  <c:v>199</c:v>
                </c:pt>
                <c:pt idx="202" formatCode="0">
                  <c:v>200</c:v>
                </c:pt>
                <c:pt idx="203" formatCode="0">
                  <c:v>201</c:v>
                </c:pt>
                <c:pt idx="204" formatCode="0">
                  <c:v>202</c:v>
                </c:pt>
                <c:pt idx="205" formatCode="0">
                  <c:v>203</c:v>
                </c:pt>
                <c:pt idx="206" formatCode="0">
                  <c:v>204</c:v>
                </c:pt>
                <c:pt idx="207" formatCode="0">
                  <c:v>205</c:v>
                </c:pt>
                <c:pt idx="208" formatCode="0">
                  <c:v>206</c:v>
                </c:pt>
                <c:pt idx="209" formatCode="0">
                  <c:v>207</c:v>
                </c:pt>
                <c:pt idx="210" formatCode="0">
                  <c:v>208</c:v>
                </c:pt>
                <c:pt idx="211" formatCode="0">
                  <c:v>209</c:v>
                </c:pt>
                <c:pt idx="212" formatCode="0">
                  <c:v>210</c:v>
                </c:pt>
                <c:pt idx="213" formatCode="0">
                  <c:v>211</c:v>
                </c:pt>
                <c:pt idx="214" formatCode="0">
                  <c:v>212</c:v>
                </c:pt>
                <c:pt idx="215" formatCode="0">
                  <c:v>213</c:v>
                </c:pt>
                <c:pt idx="216" formatCode="0">
                  <c:v>214</c:v>
                </c:pt>
                <c:pt idx="217" formatCode="0">
                  <c:v>215</c:v>
                </c:pt>
                <c:pt idx="218" formatCode="0">
                  <c:v>216</c:v>
                </c:pt>
                <c:pt idx="219" formatCode="0">
                  <c:v>217</c:v>
                </c:pt>
                <c:pt idx="220" formatCode="0">
                  <c:v>218</c:v>
                </c:pt>
                <c:pt idx="221" formatCode="0">
                  <c:v>219</c:v>
                </c:pt>
                <c:pt idx="222" formatCode="0">
                  <c:v>220</c:v>
                </c:pt>
                <c:pt idx="223" formatCode="0">
                  <c:v>221</c:v>
                </c:pt>
                <c:pt idx="224" formatCode="0">
                  <c:v>222</c:v>
                </c:pt>
                <c:pt idx="225" formatCode="0">
                  <c:v>223</c:v>
                </c:pt>
                <c:pt idx="226" formatCode="0">
                  <c:v>224</c:v>
                </c:pt>
                <c:pt idx="227" formatCode="0">
                  <c:v>225</c:v>
                </c:pt>
                <c:pt idx="228" formatCode="0">
                  <c:v>226</c:v>
                </c:pt>
                <c:pt idx="229" formatCode="0">
                  <c:v>227</c:v>
                </c:pt>
                <c:pt idx="230" formatCode="0">
                  <c:v>228</c:v>
                </c:pt>
                <c:pt idx="231" formatCode="0">
                  <c:v>229</c:v>
                </c:pt>
                <c:pt idx="232" formatCode="0">
                  <c:v>230</c:v>
                </c:pt>
                <c:pt idx="233" formatCode="0">
                  <c:v>231</c:v>
                </c:pt>
                <c:pt idx="234" formatCode="0">
                  <c:v>232</c:v>
                </c:pt>
                <c:pt idx="235" formatCode="0">
                  <c:v>233</c:v>
                </c:pt>
                <c:pt idx="236" formatCode="0">
                  <c:v>234</c:v>
                </c:pt>
                <c:pt idx="237" formatCode="0">
                  <c:v>235</c:v>
                </c:pt>
                <c:pt idx="238" formatCode="0">
                  <c:v>236</c:v>
                </c:pt>
                <c:pt idx="239" formatCode="0">
                  <c:v>237</c:v>
                </c:pt>
                <c:pt idx="240" formatCode="0">
                  <c:v>238</c:v>
                </c:pt>
                <c:pt idx="241" formatCode="0">
                  <c:v>239</c:v>
                </c:pt>
                <c:pt idx="242" formatCode="0">
                  <c:v>240</c:v>
                </c:pt>
                <c:pt idx="243" formatCode="0">
                  <c:v>241</c:v>
                </c:pt>
                <c:pt idx="244" formatCode="0">
                  <c:v>242</c:v>
                </c:pt>
                <c:pt idx="245" formatCode="0">
                  <c:v>243</c:v>
                </c:pt>
                <c:pt idx="246" formatCode="0">
                  <c:v>244</c:v>
                </c:pt>
                <c:pt idx="247" formatCode="0">
                  <c:v>245</c:v>
                </c:pt>
                <c:pt idx="248" formatCode="0">
                  <c:v>246</c:v>
                </c:pt>
                <c:pt idx="249" formatCode="0">
                  <c:v>247</c:v>
                </c:pt>
                <c:pt idx="250" formatCode="0">
                  <c:v>248</c:v>
                </c:pt>
                <c:pt idx="251" formatCode="0">
                  <c:v>249</c:v>
                </c:pt>
                <c:pt idx="252" formatCode="0">
                  <c:v>250</c:v>
                </c:pt>
                <c:pt idx="253" formatCode="0">
                  <c:v>251</c:v>
                </c:pt>
                <c:pt idx="254" formatCode="0">
                  <c:v>252</c:v>
                </c:pt>
                <c:pt idx="255" formatCode="0">
                  <c:v>253</c:v>
                </c:pt>
                <c:pt idx="256" formatCode="0">
                  <c:v>254</c:v>
                </c:pt>
                <c:pt idx="257" formatCode="0">
                  <c:v>255</c:v>
                </c:pt>
                <c:pt idx="258" formatCode="0">
                  <c:v>256</c:v>
                </c:pt>
                <c:pt idx="259" formatCode="0">
                  <c:v>257</c:v>
                </c:pt>
                <c:pt idx="260" formatCode="0">
                  <c:v>258</c:v>
                </c:pt>
                <c:pt idx="261" formatCode="0">
                  <c:v>259</c:v>
                </c:pt>
                <c:pt idx="262" formatCode="0">
                  <c:v>260</c:v>
                </c:pt>
                <c:pt idx="263" formatCode="0">
                  <c:v>261</c:v>
                </c:pt>
                <c:pt idx="264" formatCode="0">
                  <c:v>262</c:v>
                </c:pt>
                <c:pt idx="265" formatCode="0">
                  <c:v>263</c:v>
                </c:pt>
                <c:pt idx="266" formatCode="0">
                  <c:v>264</c:v>
                </c:pt>
                <c:pt idx="267" formatCode="0">
                  <c:v>265</c:v>
                </c:pt>
                <c:pt idx="268" formatCode="0">
                  <c:v>266</c:v>
                </c:pt>
                <c:pt idx="269" formatCode="0">
                  <c:v>267</c:v>
                </c:pt>
                <c:pt idx="270" formatCode="0">
                  <c:v>268</c:v>
                </c:pt>
                <c:pt idx="271" formatCode="0">
                  <c:v>269</c:v>
                </c:pt>
                <c:pt idx="272" formatCode="0">
                  <c:v>270</c:v>
                </c:pt>
                <c:pt idx="273" formatCode="0">
                  <c:v>271</c:v>
                </c:pt>
                <c:pt idx="274" formatCode="0">
                  <c:v>272</c:v>
                </c:pt>
                <c:pt idx="275" formatCode="0">
                  <c:v>273</c:v>
                </c:pt>
                <c:pt idx="276" formatCode="0">
                  <c:v>274</c:v>
                </c:pt>
                <c:pt idx="277" formatCode="0">
                  <c:v>275</c:v>
                </c:pt>
                <c:pt idx="278" formatCode="0">
                  <c:v>276</c:v>
                </c:pt>
                <c:pt idx="279" formatCode="0">
                  <c:v>277</c:v>
                </c:pt>
                <c:pt idx="280" formatCode="0">
                  <c:v>278</c:v>
                </c:pt>
                <c:pt idx="281" formatCode="0">
                  <c:v>279</c:v>
                </c:pt>
                <c:pt idx="282" formatCode="0">
                  <c:v>280</c:v>
                </c:pt>
                <c:pt idx="283" formatCode="0">
                  <c:v>281</c:v>
                </c:pt>
                <c:pt idx="284" formatCode="0">
                  <c:v>282</c:v>
                </c:pt>
                <c:pt idx="285" formatCode="0">
                  <c:v>283</c:v>
                </c:pt>
                <c:pt idx="286" formatCode="0">
                  <c:v>284</c:v>
                </c:pt>
                <c:pt idx="287" formatCode="0">
                  <c:v>285</c:v>
                </c:pt>
                <c:pt idx="288" formatCode="0">
                  <c:v>286</c:v>
                </c:pt>
                <c:pt idx="289" formatCode="0">
                  <c:v>287</c:v>
                </c:pt>
                <c:pt idx="290" formatCode="0">
                  <c:v>288</c:v>
                </c:pt>
                <c:pt idx="291" formatCode="0">
                  <c:v>289</c:v>
                </c:pt>
                <c:pt idx="292" formatCode="0">
                  <c:v>290</c:v>
                </c:pt>
                <c:pt idx="293" formatCode="0">
                  <c:v>291</c:v>
                </c:pt>
                <c:pt idx="294" formatCode="0">
                  <c:v>292</c:v>
                </c:pt>
                <c:pt idx="295" formatCode="0">
                  <c:v>293</c:v>
                </c:pt>
                <c:pt idx="296" formatCode="0">
                  <c:v>294</c:v>
                </c:pt>
                <c:pt idx="297" formatCode="0">
                  <c:v>295</c:v>
                </c:pt>
                <c:pt idx="298" formatCode="0">
                  <c:v>296</c:v>
                </c:pt>
                <c:pt idx="299" formatCode="0">
                  <c:v>297</c:v>
                </c:pt>
                <c:pt idx="300" formatCode="0">
                  <c:v>298</c:v>
                </c:pt>
                <c:pt idx="301" formatCode="0">
                  <c:v>299</c:v>
                </c:pt>
                <c:pt idx="302" formatCode="0">
                  <c:v>300</c:v>
                </c:pt>
                <c:pt idx="303" formatCode="0">
                  <c:v>301</c:v>
                </c:pt>
                <c:pt idx="304" formatCode="0">
                  <c:v>302</c:v>
                </c:pt>
                <c:pt idx="305" formatCode="0">
                  <c:v>303</c:v>
                </c:pt>
                <c:pt idx="306" formatCode="0">
                  <c:v>304</c:v>
                </c:pt>
                <c:pt idx="307" formatCode="0">
                  <c:v>305</c:v>
                </c:pt>
                <c:pt idx="308" formatCode="0">
                  <c:v>306</c:v>
                </c:pt>
                <c:pt idx="309" formatCode="0">
                  <c:v>307</c:v>
                </c:pt>
                <c:pt idx="310" formatCode="0">
                  <c:v>308</c:v>
                </c:pt>
                <c:pt idx="311" formatCode="0">
                  <c:v>309</c:v>
                </c:pt>
                <c:pt idx="312" formatCode="0">
                  <c:v>310</c:v>
                </c:pt>
                <c:pt idx="313" formatCode="0">
                  <c:v>311</c:v>
                </c:pt>
                <c:pt idx="314" formatCode="0">
                  <c:v>312</c:v>
                </c:pt>
                <c:pt idx="315" formatCode="0">
                  <c:v>313</c:v>
                </c:pt>
                <c:pt idx="316" formatCode="0">
                  <c:v>314</c:v>
                </c:pt>
                <c:pt idx="317" formatCode="0">
                  <c:v>315</c:v>
                </c:pt>
                <c:pt idx="318" formatCode="0">
                  <c:v>316</c:v>
                </c:pt>
                <c:pt idx="319" formatCode="0">
                  <c:v>317</c:v>
                </c:pt>
                <c:pt idx="320" formatCode="0">
                  <c:v>318</c:v>
                </c:pt>
                <c:pt idx="321" formatCode="0">
                  <c:v>319</c:v>
                </c:pt>
                <c:pt idx="322" formatCode="0">
                  <c:v>320</c:v>
                </c:pt>
                <c:pt idx="323" formatCode="0">
                  <c:v>321</c:v>
                </c:pt>
                <c:pt idx="324" formatCode="0">
                  <c:v>322</c:v>
                </c:pt>
                <c:pt idx="325" formatCode="0">
                  <c:v>323</c:v>
                </c:pt>
                <c:pt idx="326" formatCode="0">
                  <c:v>324</c:v>
                </c:pt>
                <c:pt idx="327" formatCode="0">
                  <c:v>325</c:v>
                </c:pt>
                <c:pt idx="328" formatCode="0">
                  <c:v>326</c:v>
                </c:pt>
                <c:pt idx="329" formatCode="0">
                  <c:v>327</c:v>
                </c:pt>
                <c:pt idx="330" formatCode="0">
                  <c:v>328</c:v>
                </c:pt>
                <c:pt idx="331" formatCode="0">
                  <c:v>329</c:v>
                </c:pt>
                <c:pt idx="332" formatCode="0">
                  <c:v>330</c:v>
                </c:pt>
                <c:pt idx="333" formatCode="0">
                  <c:v>331</c:v>
                </c:pt>
                <c:pt idx="334" formatCode="0">
                  <c:v>332</c:v>
                </c:pt>
                <c:pt idx="335" formatCode="0">
                  <c:v>333</c:v>
                </c:pt>
                <c:pt idx="336" formatCode="0">
                  <c:v>334</c:v>
                </c:pt>
                <c:pt idx="337" formatCode="0">
                  <c:v>335</c:v>
                </c:pt>
                <c:pt idx="338" formatCode="0">
                  <c:v>336</c:v>
                </c:pt>
                <c:pt idx="339" formatCode="0">
                  <c:v>337</c:v>
                </c:pt>
                <c:pt idx="340" formatCode="0">
                  <c:v>338</c:v>
                </c:pt>
                <c:pt idx="341" formatCode="0">
                  <c:v>339</c:v>
                </c:pt>
                <c:pt idx="342" formatCode="0">
                  <c:v>340</c:v>
                </c:pt>
                <c:pt idx="343" formatCode="0">
                  <c:v>341</c:v>
                </c:pt>
                <c:pt idx="344" formatCode="0">
                  <c:v>342</c:v>
                </c:pt>
                <c:pt idx="345" formatCode="0">
                  <c:v>343</c:v>
                </c:pt>
                <c:pt idx="346" formatCode="0">
                  <c:v>344</c:v>
                </c:pt>
                <c:pt idx="347" formatCode="0">
                  <c:v>345</c:v>
                </c:pt>
                <c:pt idx="348" formatCode="0">
                  <c:v>346</c:v>
                </c:pt>
                <c:pt idx="349" formatCode="0">
                  <c:v>347</c:v>
                </c:pt>
                <c:pt idx="350" formatCode="0">
                  <c:v>348</c:v>
                </c:pt>
                <c:pt idx="351" formatCode="0">
                  <c:v>349</c:v>
                </c:pt>
                <c:pt idx="352" formatCode="0">
                  <c:v>350</c:v>
                </c:pt>
                <c:pt idx="353" formatCode="0">
                  <c:v>351</c:v>
                </c:pt>
                <c:pt idx="354" formatCode="0">
                  <c:v>352</c:v>
                </c:pt>
                <c:pt idx="355" formatCode="0">
                  <c:v>353</c:v>
                </c:pt>
                <c:pt idx="356" formatCode="0">
                  <c:v>354</c:v>
                </c:pt>
                <c:pt idx="357" formatCode="0">
                  <c:v>355</c:v>
                </c:pt>
                <c:pt idx="358" formatCode="0">
                  <c:v>356</c:v>
                </c:pt>
                <c:pt idx="359" formatCode="0">
                  <c:v>357</c:v>
                </c:pt>
                <c:pt idx="360" formatCode="0">
                  <c:v>358</c:v>
                </c:pt>
                <c:pt idx="361" formatCode="0">
                  <c:v>359</c:v>
                </c:pt>
                <c:pt idx="362" formatCode="0">
                  <c:v>360</c:v>
                </c:pt>
                <c:pt idx="363" formatCode="0">
                  <c:v>361</c:v>
                </c:pt>
                <c:pt idx="364" formatCode="0">
                  <c:v>362</c:v>
                </c:pt>
                <c:pt idx="365" formatCode="0">
                  <c:v>363</c:v>
                </c:pt>
                <c:pt idx="366" formatCode="0">
                  <c:v>364</c:v>
                </c:pt>
                <c:pt idx="367" formatCode="0">
                  <c:v>365</c:v>
                </c:pt>
              </c:numCache>
            </c:numRef>
          </c:cat>
          <c:val>
            <c:numRef>
              <c:f>'New wallet Strategy maker'!$G$18:$G$383</c:f>
              <c:numCache>
                <c:formatCode>0.00</c:formatCode>
                <c:ptCount val="366"/>
                <c:pt idx="0">
                  <c:v>100</c:v>
                </c:pt>
                <c:pt idx="1">
                  <c:v>100.95</c:v>
                </c:pt>
                <c:pt idx="2">
                  <c:v>101.909025</c:v>
                </c:pt>
                <c:pt idx="3">
                  <c:v>102.87716073750001</c:v>
                </c:pt>
                <c:pt idx="4">
                  <c:v>103.85449376450626</c:v>
                </c:pt>
                <c:pt idx="5">
                  <c:v>104.84111145526907</c:v>
                </c:pt>
                <c:pt idx="6">
                  <c:v>105.83710201409413</c:v>
                </c:pt>
                <c:pt idx="7">
                  <c:v>107.57987023833553</c:v>
                </c:pt>
                <c:pt idx="8">
                  <c:v>108.60187900559971</c:v>
                </c:pt>
                <c:pt idx="9">
                  <c:v>109.63359685615291</c:v>
                </c:pt>
                <c:pt idx="10">
                  <c:v>110.67511602628636</c:v>
                </c:pt>
                <c:pt idx="11">
                  <c:v>111.72652962853608</c:v>
                </c:pt>
                <c:pt idx="12">
                  <c:v>112.78793166000717</c:v>
                </c:pt>
                <c:pt idx="13">
                  <c:v>113.85941701077724</c:v>
                </c:pt>
                <c:pt idx="14">
                  <c:v>115.93649038912818</c:v>
                </c:pt>
                <c:pt idx="15">
                  <c:v>117.0378870478249</c:v>
                </c:pt>
                <c:pt idx="16">
                  <c:v>118.14974697477923</c:v>
                </c:pt>
                <c:pt idx="17">
                  <c:v>119.27216957103964</c:v>
                </c:pt>
                <c:pt idx="18">
                  <c:v>120.40525518196452</c:v>
                </c:pt>
                <c:pt idx="19">
                  <c:v>121.54910510619318</c:v>
                </c:pt>
                <c:pt idx="20">
                  <c:v>122.70382160470201</c:v>
                </c:pt>
                <c:pt idx="21">
                  <c:v>125.16823852539467</c:v>
                </c:pt>
                <c:pt idx="22">
                  <c:v>126.35733679138592</c:v>
                </c:pt>
                <c:pt idx="23">
                  <c:v>127.55773149090409</c:v>
                </c:pt>
                <c:pt idx="24">
                  <c:v>128.76952994006768</c:v>
                </c:pt>
                <c:pt idx="25">
                  <c:v>129.99284047449834</c:v>
                </c:pt>
                <c:pt idx="26">
                  <c:v>131.22777245900608</c:v>
                </c:pt>
                <c:pt idx="27">
                  <c:v>132.47443629736662</c:v>
                </c:pt>
                <c:pt idx="28">
                  <c:v>135.3872428429093</c:v>
                </c:pt>
                <c:pt idx="29">
                  <c:v>136.67342164991695</c:v>
                </c:pt>
                <c:pt idx="30">
                  <c:v>137.97181915559116</c:v>
                </c:pt>
                <c:pt idx="31">
                  <c:v>139.28255143756928</c:v>
                </c:pt>
                <c:pt idx="32">
                  <c:v>140.6057356762262</c:v>
                </c:pt>
                <c:pt idx="33">
                  <c:v>141.94149016515036</c:v>
                </c:pt>
                <c:pt idx="34">
                  <c:v>143.28993432171927</c:v>
                </c:pt>
                <c:pt idx="35">
                  <c:v>146.72137520489986</c:v>
                </c:pt>
                <c:pt idx="36">
                  <c:v>148.1152282693464</c:v>
                </c:pt>
                <c:pt idx="37">
                  <c:v>149.52232293790519</c:v>
                </c:pt>
                <c:pt idx="38">
                  <c:v>150.9427850058153</c:v>
                </c:pt>
                <c:pt idx="39">
                  <c:v>152.37674146337054</c:v>
                </c:pt>
                <c:pt idx="40">
                  <c:v>153.82432050727255</c:v>
                </c:pt>
                <c:pt idx="41">
                  <c:v>155.28565155209162</c:v>
                </c:pt>
                <c:pt idx="42">
                  <c:v>159.31653733060961</c:v>
                </c:pt>
                <c:pt idx="43">
                  <c:v>160.83004443525039</c:v>
                </c:pt>
                <c:pt idx="44">
                  <c:v>162.35792985738527</c:v>
                </c:pt>
                <c:pt idx="45">
                  <c:v>163.90033019103043</c:v>
                </c:pt>
                <c:pt idx="46">
                  <c:v>165.45738332784524</c:v>
                </c:pt>
                <c:pt idx="47">
                  <c:v>167.02922846945975</c:v>
                </c:pt>
                <c:pt idx="48">
                  <c:v>168.61600613991962</c:v>
                </c:pt>
                <c:pt idx="49">
                  <c:v>173.33928276199808</c:v>
                </c:pt>
                <c:pt idx="50">
                  <c:v>174.98600594823705</c:v>
                </c:pt>
                <c:pt idx="51">
                  <c:v>176.64837300474531</c:v>
                </c:pt>
                <c:pt idx="52">
                  <c:v>178.3265325482904</c:v>
                </c:pt>
                <c:pt idx="53">
                  <c:v>180.02063460749915</c:v>
                </c:pt>
                <c:pt idx="54">
                  <c:v>181.73083063627038</c:v>
                </c:pt>
                <c:pt idx="55">
                  <c:v>183.45727352731495</c:v>
                </c:pt>
                <c:pt idx="56">
                  <c:v>188.97982410904393</c:v>
                </c:pt>
                <c:pt idx="57">
                  <c:v>190.77513243807985</c:v>
                </c:pt>
                <c:pt idx="58">
                  <c:v>192.5874961962416</c:v>
                </c:pt>
                <c:pt idx="59">
                  <c:v>194.41707741010589</c:v>
                </c:pt>
                <c:pt idx="60">
                  <c:v>196.2640396455019</c:v>
                </c:pt>
                <c:pt idx="61">
                  <c:v>198.12854802213417</c:v>
                </c:pt>
                <c:pt idx="62">
                  <c:v>200.01076922834443</c:v>
                </c:pt>
                <c:pt idx="63">
                  <c:v>206.45548238029593</c:v>
                </c:pt>
                <c:pt idx="64">
                  <c:v>208.41680946290873</c:v>
                </c:pt>
                <c:pt idx="65">
                  <c:v>210.39676915280637</c:v>
                </c:pt>
                <c:pt idx="66">
                  <c:v>212.39553845975803</c:v>
                </c:pt>
                <c:pt idx="67">
                  <c:v>214.41329607512574</c:v>
                </c:pt>
                <c:pt idx="68">
                  <c:v>216.45022238783943</c:v>
                </c:pt>
                <c:pt idx="69">
                  <c:v>218.50649950052392</c:v>
                </c:pt>
                <c:pt idx="70">
                  <c:v>226.01464359029819</c:v>
                </c:pt>
                <c:pt idx="71">
                  <c:v>228.16178270440602</c:v>
                </c:pt>
                <c:pt idx="72">
                  <c:v>230.32931964009788</c:v>
                </c:pt>
                <c:pt idx="73">
                  <c:v>232.51744817667881</c:v>
                </c:pt>
                <c:pt idx="74">
                  <c:v>234.72636393435727</c:v>
                </c:pt>
                <c:pt idx="75">
                  <c:v>236.95626439173367</c:v>
                </c:pt>
                <c:pt idx="76">
                  <c:v>239.20734890345514</c:v>
                </c:pt>
                <c:pt idx="77">
                  <c:v>247.94129745860852</c:v>
                </c:pt>
                <c:pt idx="78">
                  <c:v>250.2967397844653</c:v>
                </c:pt>
                <c:pt idx="79">
                  <c:v>252.67455881241773</c:v>
                </c:pt>
                <c:pt idx="80">
                  <c:v>255.0749671211357</c:v>
                </c:pt>
                <c:pt idx="81">
                  <c:v>257.49817930878646</c:v>
                </c:pt>
                <c:pt idx="82">
                  <c:v>259.94441201221991</c:v>
                </c:pt>
                <c:pt idx="83">
                  <c:v>262.41388392633598</c:v>
                </c:pt>
                <c:pt idx="84">
                  <c:v>272.56024405917259</c:v>
                </c:pt>
                <c:pt idx="85">
                  <c:v>275.14956637773474</c:v>
                </c:pt>
                <c:pt idx="86">
                  <c:v>277.76348725832321</c:v>
                </c:pt>
                <c:pt idx="87">
                  <c:v>280.40224038727729</c:v>
                </c:pt>
                <c:pt idx="88">
                  <c:v>283.0660616709564</c:v>
                </c:pt>
                <c:pt idx="89">
                  <c:v>285.75518925683048</c:v>
                </c:pt>
                <c:pt idx="90">
                  <c:v>288.46986355477037</c:v>
                </c:pt>
                <c:pt idx="91">
                  <c:v>300.24306695364913</c:v>
                </c:pt>
                <c:pt idx="92">
                  <c:v>303.09537608970879</c:v>
                </c:pt>
                <c:pt idx="93">
                  <c:v>305.97478216256104</c:v>
                </c:pt>
                <c:pt idx="94">
                  <c:v>308.88154259310539</c:v>
                </c:pt>
                <c:pt idx="95">
                  <c:v>311.81591724773989</c:v>
                </c:pt>
                <c:pt idx="96">
                  <c:v>314.7781684615934</c:v>
                </c:pt>
                <c:pt idx="97">
                  <c:v>317.76856106197852</c:v>
                </c:pt>
                <c:pt idx="98">
                  <c:v>331.41498588873293</c:v>
                </c:pt>
                <c:pt idx="99">
                  <c:v>334.5634282546759</c:v>
                </c:pt>
                <c:pt idx="100">
                  <c:v>337.74178082309533</c:v>
                </c:pt>
                <c:pt idx="101">
                  <c:v>340.95032774091476</c:v>
                </c:pt>
                <c:pt idx="102">
                  <c:v>344.18935585445342</c:v>
                </c:pt>
                <c:pt idx="103">
                  <c:v>347.45915473507074</c:v>
                </c:pt>
                <c:pt idx="104">
                  <c:v>350.76001670505389</c:v>
                </c:pt>
                <c:pt idx="105">
                  <c:v>366.56271883199219</c:v>
                </c:pt>
                <c:pt idx="106">
                  <c:v>370.04506466089612</c:v>
                </c:pt>
                <c:pt idx="107">
                  <c:v>373.56049277517462</c:v>
                </c:pt>
                <c:pt idx="108">
                  <c:v>377.1093174565388</c:v>
                </c:pt>
                <c:pt idx="109">
                  <c:v>380.69185597237595</c:v>
                </c:pt>
                <c:pt idx="110">
                  <c:v>384.30842860411354</c:v>
                </c:pt>
                <c:pt idx="111">
                  <c:v>387.95935867585263</c:v>
                </c:pt>
                <c:pt idx="112">
                  <c:v>406.24350228043227</c:v>
                </c:pt>
                <c:pt idx="113">
                  <c:v>410.10281555209639</c:v>
                </c:pt>
                <c:pt idx="114">
                  <c:v>413.99879229984128</c:v>
                </c:pt>
                <c:pt idx="115">
                  <c:v>417.93178082668976</c:v>
                </c:pt>
                <c:pt idx="116">
                  <c:v>421.90213274454334</c:v>
                </c:pt>
                <c:pt idx="117">
                  <c:v>425.91020300561649</c:v>
                </c:pt>
                <c:pt idx="118">
                  <c:v>429.95634993416985</c:v>
                </c:pt>
                <c:pt idx="119">
                  <c:v>451.09544076498389</c:v>
                </c:pt>
                <c:pt idx="120">
                  <c:v>455.38084745225126</c:v>
                </c:pt>
                <c:pt idx="121">
                  <c:v>459.70696550304763</c:v>
                </c:pt>
                <c:pt idx="122">
                  <c:v>464.0741816753266</c:v>
                </c:pt>
                <c:pt idx="123">
                  <c:v>468.48288640124218</c:v>
                </c:pt>
                <c:pt idx="124">
                  <c:v>472.933473822054</c:v>
                </c:pt>
                <c:pt idx="125">
                  <c:v>477.42634182336349</c:v>
                </c:pt>
                <c:pt idx="126">
                  <c:v>501.7678254659142</c:v>
                </c:pt>
                <c:pt idx="127">
                  <c:v>506.53461980784039</c:v>
                </c:pt>
                <c:pt idx="128">
                  <c:v>511.34669869601487</c:v>
                </c:pt>
                <c:pt idx="129">
                  <c:v>516.20449233362706</c:v>
                </c:pt>
                <c:pt idx="130">
                  <c:v>521.10843501079648</c:v>
                </c:pt>
                <c:pt idx="131">
                  <c:v>526.05896514339906</c:v>
                </c:pt>
                <c:pt idx="132">
                  <c:v>531.05652531226133</c:v>
                </c:pt>
                <c:pt idx="133">
                  <c:v>556.51964317206193</c:v>
                </c:pt>
                <c:pt idx="134">
                  <c:v>561.80657978219654</c:v>
                </c:pt>
                <c:pt idx="135">
                  <c:v>567.14374229012742</c:v>
                </c:pt>
                <c:pt idx="136">
                  <c:v>572.53160784188367</c:v>
                </c:pt>
                <c:pt idx="137">
                  <c:v>577.97065811638151</c:v>
                </c:pt>
                <c:pt idx="138">
                  <c:v>583.46137936848709</c:v>
                </c:pt>
                <c:pt idx="139">
                  <c:v>589.00426247248777</c:v>
                </c:pt>
                <c:pt idx="140">
                  <c:v>615.49146312783387</c:v>
                </c:pt>
                <c:pt idx="141">
                  <c:v>621.33863202754833</c:v>
                </c:pt>
                <c:pt idx="142">
                  <c:v>627.24134903181005</c:v>
                </c:pt>
                <c:pt idx="143">
                  <c:v>633.20014184761226</c:v>
                </c:pt>
                <c:pt idx="144">
                  <c:v>639.21554319516463</c:v>
                </c:pt>
                <c:pt idx="145">
                  <c:v>645.2880908555187</c:v>
                </c:pt>
                <c:pt idx="146">
                  <c:v>651.41832771864608</c:v>
                </c:pt>
                <c:pt idx="147">
                  <c:v>678.85442152478504</c:v>
                </c:pt>
                <c:pt idx="148">
                  <c:v>685.30353852927044</c:v>
                </c:pt>
                <c:pt idx="149">
                  <c:v>691.81392214529853</c:v>
                </c:pt>
                <c:pt idx="150">
                  <c:v>698.38615440567889</c:v>
                </c:pt>
                <c:pt idx="151">
                  <c:v>705.02082287253279</c:v>
                </c:pt>
                <c:pt idx="152">
                  <c:v>711.71852068982184</c:v>
                </c:pt>
                <c:pt idx="153">
                  <c:v>718.4798466363751</c:v>
                </c:pt>
                <c:pt idx="154">
                  <c:v>746.81017141937878</c:v>
                </c:pt>
                <c:pt idx="155">
                  <c:v>753.90486804786292</c:v>
                </c:pt>
                <c:pt idx="156">
                  <c:v>761.06696429431759</c:v>
                </c:pt>
                <c:pt idx="157">
                  <c:v>768.29710045511365</c:v>
                </c:pt>
                <c:pt idx="158">
                  <c:v>775.59592290943726</c:v>
                </c:pt>
                <c:pt idx="159">
                  <c:v>782.96408417707687</c:v>
                </c:pt>
                <c:pt idx="160">
                  <c:v>790.40224297675911</c:v>
                </c:pt>
                <c:pt idx="161">
                  <c:v>819.59059001107948</c:v>
                </c:pt>
                <c:pt idx="162">
                  <c:v>827.37670061618473</c:v>
                </c:pt>
                <c:pt idx="163">
                  <c:v>835.23677927203846</c:v>
                </c:pt>
                <c:pt idx="164">
                  <c:v>843.17152867512277</c:v>
                </c:pt>
                <c:pt idx="165">
                  <c:v>851.18165819753642</c:v>
                </c:pt>
                <c:pt idx="166">
                  <c:v>859.26788395041297</c:v>
                </c:pt>
                <c:pt idx="167">
                  <c:v>867.43092884794191</c:v>
                </c:pt>
                <c:pt idx="168">
                  <c:v>897.4574981547371</c:v>
                </c:pt>
                <c:pt idx="169">
                  <c:v>905.98334438720713</c:v>
                </c:pt>
                <c:pt idx="170">
                  <c:v>914.59018615888556</c:v>
                </c:pt>
                <c:pt idx="171">
                  <c:v>923.27879292739499</c:v>
                </c:pt>
                <c:pt idx="172">
                  <c:v>932.04994146020522</c:v>
                </c:pt>
                <c:pt idx="173">
                  <c:v>940.90441590407715</c:v>
                </c:pt>
                <c:pt idx="174">
                  <c:v>949.84300785516587</c:v>
                </c:pt>
                <c:pt idx="175">
                  <c:v>980.7025297462294</c:v>
                </c:pt>
                <c:pt idx="176">
                  <c:v>990.01920377881856</c:v>
                </c:pt>
                <c:pt idx="177">
                  <c:v>999.42438621471729</c:v>
                </c:pt>
                <c:pt idx="178">
                  <c:v>1008.9189178837571</c:v>
                </c:pt>
                <c:pt idx="179">
                  <c:v>1018.5036476036528</c:v>
                </c:pt>
                <c:pt idx="180">
                  <c:v>1028.1794322558874</c:v>
                </c:pt>
                <c:pt idx="181">
                  <c:v>1037.9471368623183</c:v>
                </c:pt>
                <c:pt idx="182">
                  <c:v>1069.6472184201943</c:v>
                </c:pt>
                <c:pt idx="183">
                  <c:v>1079.8088669951862</c:v>
                </c:pt>
                <c:pt idx="184">
                  <c:v>1090.0670512316406</c:v>
                </c:pt>
                <c:pt idx="185">
                  <c:v>1100.4226882183411</c:v>
                </c:pt>
                <c:pt idx="186">
                  <c:v>1110.8767037564153</c:v>
                </c:pt>
                <c:pt idx="187">
                  <c:v>1121.4300324421013</c:v>
                </c:pt>
                <c:pt idx="188">
                  <c:v>1132.0836177503013</c:v>
                </c:pt>
                <c:pt idx="189">
                  <c:v>1164.6433291628587</c:v>
                </c:pt>
                <c:pt idx="190">
                  <c:v>1175.7074407899058</c:v>
                </c:pt>
                <c:pt idx="191">
                  <c:v>1186.8766614774099</c:v>
                </c:pt>
                <c:pt idx="192">
                  <c:v>1198.1519897614453</c:v>
                </c:pt>
                <c:pt idx="193">
                  <c:v>1209.534433664179</c:v>
                </c:pt>
                <c:pt idx="194">
                  <c:v>1221.0250107839888</c:v>
                </c:pt>
                <c:pt idx="195">
                  <c:v>1232.6247483864367</c:v>
                </c:pt>
                <c:pt idx="196">
                  <c:v>1266.0734412114903</c:v>
                </c:pt>
                <c:pt idx="197">
                  <c:v>1278.1011389029993</c:v>
                </c:pt>
                <c:pt idx="198">
                  <c:v>1290.2430997225779</c:v>
                </c:pt>
                <c:pt idx="199">
                  <c:v>1302.5004091699423</c:v>
                </c:pt>
                <c:pt idx="200">
                  <c:v>1314.8741630570566</c:v>
                </c:pt>
                <c:pt idx="201">
                  <c:v>1327.3654676060987</c:v>
                </c:pt>
                <c:pt idx="202">
                  <c:v>1339.9754395483567</c:v>
                </c:pt>
                <c:pt idx="203">
                  <c:v>1374.3517783384841</c:v>
                </c:pt>
                <c:pt idx="204">
                  <c:v>1387.4081202326997</c:v>
                </c:pt>
                <c:pt idx="205">
                  <c:v>1400.5884973749103</c:v>
                </c:pt>
                <c:pt idx="206">
                  <c:v>1413.8940880999719</c:v>
                </c:pt>
                <c:pt idx="207">
                  <c:v>1427.3260819369216</c:v>
                </c:pt>
                <c:pt idx="208">
                  <c:v>1440.8856797153223</c:v>
                </c:pt>
                <c:pt idx="209">
                  <c:v>1454.5740936726179</c:v>
                </c:pt>
                <c:pt idx="210">
                  <c:v>1489.925278570802</c:v>
                </c:pt>
                <c:pt idx="211">
                  <c:v>1504.0795687172247</c:v>
                </c:pt>
                <c:pt idx="212">
                  <c:v>1518.3683246200383</c:v>
                </c:pt>
                <c:pt idx="213">
                  <c:v>1532.7928237039287</c:v>
                </c:pt>
                <c:pt idx="214">
                  <c:v>1547.354355529116</c:v>
                </c:pt>
                <c:pt idx="215">
                  <c:v>1562.0542219066426</c:v>
                </c:pt>
                <c:pt idx="216">
                  <c:v>1576.8937370147557</c:v>
                </c:pt>
                <c:pt idx="217">
                  <c:v>1613.2748947453465</c:v>
                </c:pt>
                <c:pt idx="218">
                  <c:v>1628.6010062454272</c:v>
                </c:pt>
                <c:pt idx="219">
                  <c:v>1644.0727158047589</c:v>
                </c:pt>
                <c:pt idx="220">
                  <c:v>1659.6914066049042</c:v>
                </c:pt>
                <c:pt idx="221">
                  <c:v>1675.4584749676508</c:v>
                </c:pt>
                <c:pt idx="222">
                  <c:v>1691.3753304798433</c:v>
                </c:pt>
                <c:pt idx="223">
                  <c:v>1707.4433961194018</c:v>
                </c:pt>
                <c:pt idx="224">
                  <c:v>1744.917118402919</c:v>
                </c:pt>
                <c:pt idx="225">
                  <c:v>1761.4938310277466</c:v>
                </c:pt>
                <c:pt idx="226">
                  <c:v>1778.2280224225103</c:v>
                </c:pt>
                <c:pt idx="227">
                  <c:v>1795.1211886355243</c:v>
                </c:pt>
                <c:pt idx="228">
                  <c:v>1812.1748399275618</c:v>
                </c:pt>
                <c:pt idx="229">
                  <c:v>1829.3905009068737</c:v>
                </c:pt>
                <c:pt idx="230">
                  <c:v>1846.7697106654891</c:v>
                </c:pt>
                <c:pt idx="231">
                  <c:v>1885.405721447341</c:v>
                </c:pt>
                <c:pt idx="232">
                  <c:v>1903.3170758010906</c:v>
                </c:pt>
                <c:pt idx="233">
                  <c:v>1921.398588021201</c:v>
                </c:pt>
                <c:pt idx="234">
                  <c:v>1939.6518746074025</c:v>
                </c:pt>
                <c:pt idx="235">
                  <c:v>1958.0785674161727</c:v>
                </c:pt>
                <c:pt idx="236">
                  <c:v>1976.6803138066264</c:v>
                </c:pt>
                <c:pt idx="237">
                  <c:v>1995.4587767877892</c:v>
                </c:pt>
                <c:pt idx="238">
                  <c:v>2035.3337122332305</c:v>
                </c:pt>
                <c:pt idx="239">
                  <c:v>2054.6693824994463</c:v>
                </c:pt>
                <c:pt idx="240">
                  <c:v>2074.1887416331911</c:v>
                </c:pt>
                <c:pt idx="241">
                  <c:v>2093.8935346787061</c:v>
                </c:pt>
                <c:pt idx="242">
                  <c:v>2113.7855232581537</c:v>
                </c:pt>
                <c:pt idx="243">
                  <c:v>2133.866485729106</c:v>
                </c:pt>
                <c:pt idx="244">
                  <c:v>2154.1382173435327</c:v>
                </c:pt>
                <c:pt idx="245">
                  <c:v>2195.3355050308755</c:v>
                </c:pt>
                <c:pt idx="246">
                  <c:v>2216.1911923286689</c:v>
                </c:pt>
                <c:pt idx="247">
                  <c:v>2237.245008655791</c:v>
                </c:pt>
                <c:pt idx="248">
                  <c:v>2258.4988362380209</c:v>
                </c:pt>
                <c:pt idx="249">
                  <c:v>2279.954575182282</c:v>
                </c:pt>
                <c:pt idx="250">
                  <c:v>2301.6141436465136</c:v>
                </c:pt>
                <c:pt idx="251">
                  <c:v>2323.4794780111556</c:v>
                </c:pt>
                <c:pt idx="252">
                  <c:v>2366.0893040227879</c:v>
                </c:pt>
                <c:pt idx="253">
                  <c:v>2388.5671524110044</c:v>
                </c:pt>
                <c:pt idx="254">
                  <c:v>2411.2585403589087</c:v>
                </c:pt>
                <c:pt idx="255">
                  <c:v>2434.1654964923182</c:v>
                </c:pt>
                <c:pt idx="256">
                  <c:v>2457.290068708995</c:v>
                </c:pt>
                <c:pt idx="257">
                  <c:v>2480.6343243617303</c:v>
                </c:pt>
                <c:pt idx="258">
                  <c:v>2504.2003504431668</c:v>
                </c:pt>
                <c:pt idx="259">
                  <c:v>2548.3197050636327</c:v>
                </c:pt>
                <c:pt idx="260">
                  <c:v>2572.5287422617371</c:v>
                </c:pt>
                <c:pt idx="261">
                  <c:v>2596.9677653132235</c:v>
                </c:pt>
                <c:pt idx="262">
                  <c:v>2621.6389590836993</c:v>
                </c:pt>
                <c:pt idx="263">
                  <c:v>2646.5445291949945</c:v>
                </c:pt>
                <c:pt idx="264">
                  <c:v>2671.6867022223469</c:v>
                </c:pt>
                <c:pt idx="265">
                  <c:v>2697.0677258934593</c:v>
                </c:pt>
                <c:pt idx="266">
                  <c:v>2742.8005203737157</c:v>
                </c:pt>
                <c:pt idx="267">
                  <c:v>2768.8571253172659</c:v>
                </c:pt>
                <c:pt idx="268">
                  <c:v>2795.1612680077797</c:v>
                </c:pt>
                <c:pt idx="269">
                  <c:v>2821.7153000538538</c:v>
                </c:pt>
                <c:pt idx="270">
                  <c:v>2848.5215954043651</c:v>
                </c:pt>
                <c:pt idx="271">
                  <c:v>2875.5825505607067</c:v>
                </c:pt>
                <c:pt idx="272">
                  <c:v>2902.9005847910335</c:v>
                </c:pt>
                <c:pt idx="273">
                  <c:v>2950.3578331471435</c:v>
                </c:pt>
                <c:pt idx="274">
                  <c:v>2978.3862325620412</c:v>
                </c:pt>
                <c:pt idx="275">
                  <c:v>3006.6809017713804</c:v>
                </c:pt>
                <c:pt idx="276">
                  <c:v>3035.2443703382087</c:v>
                </c:pt>
                <c:pt idx="277">
                  <c:v>3064.0791918564219</c:v>
                </c:pt>
                <c:pt idx="278">
                  <c:v>3093.1879441790579</c:v>
                </c:pt>
                <c:pt idx="279">
                  <c:v>3122.573229648759</c:v>
                </c:pt>
                <c:pt idx="280">
                  <c:v>3171.8732907594936</c:v>
                </c:pt>
                <c:pt idx="281">
                  <c:v>3202.0060870217089</c:v>
                </c:pt>
                <c:pt idx="282">
                  <c:v>3232.4251448484151</c:v>
                </c:pt>
                <c:pt idx="283">
                  <c:v>3263.1331837244752</c:v>
                </c:pt>
                <c:pt idx="284">
                  <c:v>3294.1329489698578</c:v>
                </c:pt>
                <c:pt idx="285">
                  <c:v>3325.4272119850716</c:v>
                </c:pt>
                <c:pt idx="286">
                  <c:v>3357.0187704989298</c:v>
                </c:pt>
                <c:pt idx="287">
                  <c:v>3408.2876468798277</c:v>
                </c:pt>
                <c:pt idx="288">
                  <c:v>3440.6663795251861</c:v>
                </c:pt>
                <c:pt idx="289">
                  <c:v>3473.3527101306754</c:v>
                </c:pt>
                <c:pt idx="290">
                  <c:v>3506.3495608769167</c:v>
                </c:pt>
                <c:pt idx="291">
                  <c:v>3539.6598817052472</c:v>
                </c:pt>
                <c:pt idx="292">
                  <c:v>3573.2866505814472</c:v>
                </c:pt>
                <c:pt idx="293">
                  <c:v>3607.2328737619709</c:v>
                </c:pt>
                <c:pt idx="294">
                  <c:v>3660.6045643518783</c:v>
                </c:pt>
                <c:pt idx="295">
                  <c:v>3695.3803077132211</c:v>
                </c:pt>
                <c:pt idx="296">
                  <c:v>3730.4864206364969</c:v>
                </c:pt>
                <c:pt idx="297">
                  <c:v>3765.9260416325437</c:v>
                </c:pt>
                <c:pt idx="298">
                  <c:v>3801.7023390280528</c:v>
                </c:pt>
                <c:pt idx="299">
                  <c:v>3837.8185112488195</c:v>
                </c:pt>
                <c:pt idx="300">
                  <c:v>3874.2777871056833</c:v>
                </c:pt>
                <c:pt idx="301">
                  <c:v>3929.8946922314417</c:v>
                </c:pt>
                <c:pt idx="302">
                  <c:v>3967.2286918076402</c:v>
                </c:pt>
                <c:pt idx="303">
                  <c:v>4004.9173643798126</c:v>
                </c:pt>
                <c:pt idx="304">
                  <c:v>4042.964079341421</c:v>
                </c:pt>
                <c:pt idx="305">
                  <c:v>4081.3722380951644</c:v>
                </c:pt>
                <c:pt idx="306">
                  <c:v>4120.145274357069</c:v>
                </c:pt>
                <c:pt idx="307">
                  <c:v>4159.2866544634608</c:v>
                </c:pt>
                <c:pt idx="308">
                  <c:v>4217.3000318717859</c:v>
                </c:pt>
                <c:pt idx="309">
                  <c:v>4257.3643821745682</c:v>
                </c:pt>
                <c:pt idx="310">
                  <c:v>4297.8093438052265</c:v>
                </c:pt>
                <c:pt idx="311">
                  <c:v>4338.6385325713763</c:v>
                </c:pt>
                <c:pt idx="312">
                  <c:v>4379.8555986308047</c:v>
                </c:pt>
                <c:pt idx="313">
                  <c:v>4421.4642268177977</c:v>
                </c:pt>
                <c:pt idx="314">
                  <c:v>4463.4681369725668</c:v>
                </c:pt>
                <c:pt idx="315">
                  <c:v>4524.038608454628</c:v>
                </c:pt>
                <c:pt idx="316">
                  <c:v>4567.0169752349466</c:v>
                </c:pt>
                <c:pt idx="317">
                  <c:v>4610.4036364996782</c:v>
                </c:pt>
                <c:pt idx="318">
                  <c:v>4654.2024710464248</c:v>
                </c:pt>
                <c:pt idx="319">
                  <c:v>4698.4173945213661</c:v>
                </c:pt>
                <c:pt idx="320">
                  <c:v>4743.0523597693191</c:v>
                </c:pt>
                <c:pt idx="321">
                  <c:v>4788.1113571871274</c:v>
                </c:pt>
                <c:pt idx="322">
                  <c:v>4851.4094658872946</c:v>
                </c:pt>
                <c:pt idx="323">
                  <c:v>4897.4978558132243</c:v>
                </c:pt>
                <c:pt idx="324">
                  <c:v>4944.0240854434496</c:v>
                </c:pt>
                <c:pt idx="325">
                  <c:v>4990.9923142551625</c:v>
                </c:pt>
                <c:pt idx="326">
                  <c:v>5038.4067412405866</c:v>
                </c:pt>
                <c:pt idx="327">
                  <c:v>5086.2716052823725</c:v>
                </c:pt>
                <c:pt idx="328">
                  <c:v>5134.5911855325548</c:v>
                </c:pt>
                <c:pt idx="329">
                  <c:v>5200.7980045421509</c:v>
                </c:pt>
                <c:pt idx="330">
                  <c:v>5250.2055855853014</c:v>
                </c:pt>
                <c:pt idx="331">
                  <c:v>5300.0825386483621</c:v>
                </c:pt>
                <c:pt idx="332">
                  <c:v>5350.4333227655216</c:v>
                </c:pt>
                <c:pt idx="333">
                  <c:v>5401.2624393317938</c:v>
                </c:pt>
                <c:pt idx="334">
                  <c:v>5452.5744325054457</c:v>
                </c:pt>
                <c:pt idx="335">
                  <c:v>5504.3738896142477</c:v>
                </c:pt>
                <c:pt idx="336">
                  <c:v>5573.6816829155205</c:v>
                </c:pt>
                <c:pt idx="337">
                  <c:v>5626.6316589032176</c:v>
                </c:pt>
                <c:pt idx="338">
                  <c:v>5680.084659662798</c:v>
                </c:pt>
                <c:pt idx="339">
                  <c:v>5734.0454639295949</c:v>
                </c:pt>
                <c:pt idx="340">
                  <c:v>5788.5188958369263</c:v>
                </c:pt>
                <c:pt idx="341">
                  <c:v>5843.509825347377</c:v>
                </c:pt>
                <c:pt idx="342">
                  <c:v>5899.0231686881771</c:v>
                </c:pt>
                <c:pt idx="343">
                  <c:v>5971.6361059430219</c:v>
                </c:pt>
                <c:pt idx="344">
                  <c:v>6028.3666489494808</c:v>
                </c:pt>
                <c:pt idx="345">
                  <c:v>6085.6361321145005</c:v>
                </c:pt>
                <c:pt idx="346">
                  <c:v>6143.4496753695885</c:v>
                </c:pt>
                <c:pt idx="347">
                  <c:v>6201.8124472855998</c:v>
                </c:pt>
                <c:pt idx="348">
                  <c:v>6260.7296655348127</c:v>
                </c:pt>
                <c:pt idx="349">
                  <c:v>6320.2065973573935</c:v>
                </c:pt>
                <c:pt idx="350">
                  <c:v>6396.3415244378557</c:v>
                </c:pt>
                <c:pt idx="351">
                  <c:v>6457.1067689200154</c:v>
                </c:pt>
                <c:pt idx="352">
                  <c:v>6518.4492832247552</c:v>
                </c:pt>
                <c:pt idx="353">
                  <c:v>6580.3745514153907</c:v>
                </c:pt>
                <c:pt idx="354">
                  <c:v>6642.8881096538371</c:v>
                </c:pt>
                <c:pt idx="355">
                  <c:v>6705.9955466955489</c:v>
                </c:pt>
                <c:pt idx="356">
                  <c:v>6769.7025043891563</c:v>
                </c:pt>
                <c:pt idx="357">
                  <c:v>6849.5897719295563</c:v>
                </c:pt>
                <c:pt idx="358">
                  <c:v>6914.660874762887</c:v>
                </c:pt>
                <c:pt idx="359">
                  <c:v>6980.3501530731346</c:v>
                </c:pt>
                <c:pt idx="360">
                  <c:v>7046.6634795273294</c:v>
                </c:pt>
                <c:pt idx="361">
                  <c:v>7113.6067825828386</c:v>
                </c:pt>
                <c:pt idx="362">
                  <c:v>7181.1860470173751</c:v>
                </c:pt>
                <c:pt idx="363">
                  <c:v>7249.4073144640406</c:v>
                </c:pt>
                <c:pt idx="364">
                  <c:v>7333.2916670837221</c:v>
                </c:pt>
                <c:pt idx="365">
                  <c:v>7402.9579379210172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A-41E9-825E-35C6765D8729}"/>
            </c:ext>
          </c:extLst>
        </c:ser>
        <c:ser>
          <c:idx val="2"/>
          <c:order val="1"/>
          <c:tx>
            <c:strRef>
              <c:f>'New wallet Strategy maker'!$H$16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Strategy maker'!$A$16:$A$383</c:f>
              <c:numCache>
                <c:formatCode>General</c:formatCode>
                <c:ptCount val="368"/>
                <c:pt idx="0">
                  <c:v>7</c:v>
                </c:pt>
                <c:pt idx="2" formatCode="0">
                  <c:v>0</c:v>
                </c:pt>
                <c:pt idx="3" formatCode="0">
                  <c:v>1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11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15</c:v>
                </c:pt>
                <c:pt idx="18" formatCode="0">
                  <c:v>16</c:v>
                </c:pt>
                <c:pt idx="19" formatCode="0">
                  <c:v>17</c:v>
                </c:pt>
                <c:pt idx="20" formatCode="0">
                  <c:v>18</c:v>
                </c:pt>
                <c:pt idx="21" formatCode="0">
                  <c:v>19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22</c:v>
                </c:pt>
                <c:pt idx="25" formatCode="0">
                  <c:v>23</c:v>
                </c:pt>
                <c:pt idx="26" formatCode="0">
                  <c:v>24</c:v>
                </c:pt>
                <c:pt idx="27" formatCode="0">
                  <c:v>25</c:v>
                </c:pt>
                <c:pt idx="28" formatCode="0">
                  <c:v>26</c:v>
                </c:pt>
                <c:pt idx="29" formatCode="0">
                  <c:v>27</c:v>
                </c:pt>
                <c:pt idx="30" formatCode="0">
                  <c:v>28</c:v>
                </c:pt>
                <c:pt idx="31" formatCode="0">
                  <c:v>29</c:v>
                </c:pt>
                <c:pt idx="32" formatCode="0">
                  <c:v>30</c:v>
                </c:pt>
                <c:pt idx="33" formatCode="0">
                  <c:v>31</c:v>
                </c:pt>
                <c:pt idx="34" formatCode="0">
                  <c:v>32</c:v>
                </c:pt>
                <c:pt idx="35" formatCode="0">
                  <c:v>33</c:v>
                </c:pt>
                <c:pt idx="36" formatCode="0">
                  <c:v>34</c:v>
                </c:pt>
                <c:pt idx="37" formatCode="0">
                  <c:v>35</c:v>
                </c:pt>
                <c:pt idx="38" formatCode="0">
                  <c:v>36</c:v>
                </c:pt>
                <c:pt idx="39" formatCode="0">
                  <c:v>37</c:v>
                </c:pt>
                <c:pt idx="40" formatCode="0">
                  <c:v>38</c:v>
                </c:pt>
                <c:pt idx="41" formatCode="0">
                  <c:v>39</c:v>
                </c:pt>
                <c:pt idx="42" formatCode="0">
                  <c:v>40</c:v>
                </c:pt>
                <c:pt idx="43" formatCode="0">
                  <c:v>41</c:v>
                </c:pt>
                <c:pt idx="44" formatCode="0">
                  <c:v>42</c:v>
                </c:pt>
                <c:pt idx="45" formatCode="0">
                  <c:v>43</c:v>
                </c:pt>
                <c:pt idx="46" formatCode="0">
                  <c:v>44</c:v>
                </c:pt>
                <c:pt idx="47" formatCode="0">
                  <c:v>45</c:v>
                </c:pt>
                <c:pt idx="48" formatCode="0">
                  <c:v>46</c:v>
                </c:pt>
                <c:pt idx="49" formatCode="0">
                  <c:v>47</c:v>
                </c:pt>
                <c:pt idx="50" formatCode="0">
                  <c:v>48</c:v>
                </c:pt>
                <c:pt idx="51" formatCode="0">
                  <c:v>49</c:v>
                </c:pt>
                <c:pt idx="52" formatCode="0">
                  <c:v>50</c:v>
                </c:pt>
                <c:pt idx="53" formatCode="0">
                  <c:v>51</c:v>
                </c:pt>
                <c:pt idx="54" formatCode="0">
                  <c:v>52</c:v>
                </c:pt>
                <c:pt idx="55" formatCode="0">
                  <c:v>53</c:v>
                </c:pt>
                <c:pt idx="56" formatCode="0">
                  <c:v>54</c:v>
                </c:pt>
                <c:pt idx="57" formatCode="0">
                  <c:v>55</c:v>
                </c:pt>
                <c:pt idx="58" formatCode="0">
                  <c:v>56</c:v>
                </c:pt>
                <c:pt idx="59" formatCode="0">
                  <c:v>57</c:v>
                </c:pt>
                <c:pt idx="60" formatCode="0">
                  <c:v>58</c:v>
                </c:pt>
                <c:pt idx="61" formatCode="0">
                  <c:v>59</c:v>
                </c:pt>
                <c:pt idx="62" formatCode="0">
                  <c:v>60</c:v>
                </c:pt>
                <c:pt idx="63" formatCode="0">
                  <c:v>61</c:v>
                </c:pt>
                <c:pt idx="64" formatCode="0">
                  <c:v>62</c:v>
                </c:pt>
                <c:pt idx="65" formatCode="0">
                  <c:v>63</c:v>
                </c:pt>
                <c:pt idx="66" formatCode="0">
                  <c:v>64</c:v>
                </c:pt>
                <c:pt idx="67" formatCode="0">
                  <c:v>65</c:v>
                </c:pt>
                <c:pt idx="68" formatCode="0">
                  <c:v>66</c:v>
                </c:pt>
                <c:pt idx="69" formatCode="0">
                  <c:v>67</c:v>
                </c:pt>
                <c:pt idx="70" formatCode="0">
                  <c:v>68</c:v>
                </c:pt>
                <c:pt idx="71" formatCode="0">
                  <c:v>69</c:v>
                </c:pt>
                <c:pt idx="72" formatCode="0">
                  <c:v>70</c:v>
                </c:pt>
                <c:pt idx="73" formatCode="0">
                  <c:v>71</c:v>
                </c:pt>
                <c:pt idx="74" formatCode="0">
                  <c:v>72</c:v>
                </c:pt>
                <c:pt idx="75" formatCode="0">
                  <c:v>73</c:v>
                </c:pt>
                <c:pt idx="76" formatCode="0">
                  <c:v>74</c:v>
                </c:pt>
                <c:pt idx="77" formatCode="0">
                  <c:v>75</c:v>
                </c:pt>
                <c:pt idx="78" formatCode="0">
                  <c:v>76</c:v>
                </c:pt>
                <c:pt idx="79" formatCode="0">
                  <c:v>77</c:v>
                </c:pt>
                <c:pt idx="80" formatCode="0">
                  <c:v>78</c:v>
                </c:pt>
                <c:pt idx="81" formatCode="0">
                  <c:v>79</c:v>
                </c:pt>
                <c:pt idx="82" formatCode="0">
                  <c:v>80</c:v>
                </c:pt>
                <c:pt idx="83" formatCode="0">
                  <c:v>81</c:v>
                </c:pt>
                <c:pt idx="84" formatCode="0">
                  <c:v>82</c:v>
                </c:pt>
                <c:pt idx="85" formatCode="0">
                  <c:v>83</c:v>
                </c:pt>
                <c:pt idx="86" formatCode="0">
                  <c:v>84</c:v>
                </c:pt>
                <c:pt idx="87" formatCode="0">
                  <c:v>85</c:v>
                </c:pt>
                <c:pt idx="88" formatCode="0">
                  <c:v>86</c:v>
                </c:pt>
                <c:pt idx="89" formatCode="0">
                  <c:v>87</c:v>
                </c:pt>
                <c:pt idx="90" formatCode="0">
                  <c:v>88</c:v>
                </c:pt>
                <c:pt idx="91" formatCode="0">
                  <c:v>89</c:v>
                </c:pt>
                <c:pt idx="92" formatCode="0">
                  <c:v>90</c:v>
                </c:pt>
                <c:pt idx="93" formatCode="0">
                  <c:v>91</c:v>
                </c:pt>
                <c:pt idx="94" formatCode="0">
                  <c:v>92</c:v>
                </c:pt>
                <c:pt idx="95" formatCode="0">
                  <c:v>93</c:v>
                </c:pt>
                <c:pt idx="96" formatCode="0">
                  <c:v>94</c:v>
                </c:pt>
                <c:pt idx="97" formatCode="0">
                  <c:v>95</c:v>
                </c:pt>
                <c:pt idx="98" formatCode="0">
                  <c:v>96</c:v>
                </c:pt>
                <c:pt idx="99" formatCode="0">
                  <c:v>97</c:v>
                </c:pt>
                <c:pt idx="100" formatCode="0">
                  <c:v>98</c:v>
                </c:pt>
                <c:pt idx="101" formatCode="0">
                  <c:v>99</c:v>
                </c:pt>
                <c:pt idx="102" formatCode="0">
                  <c:v>100</c:v>
                </c:pt>
                <c:pt idx="103" formatCode="0">
                  <c:v>101</c:v>
                </c:pt>
                <c:pt idx="104" formatCode="0">
                  <c:v>102</c:v>
                </c:pt>
                <c:pt idx="105" formatCode="0">
                  <c:v>103</c:v>
                </c:pt>
                <c:pt idx="106" formatCode="0">
                  <c:v>104</c:v>
                </c:pt>
                <c:pt idx="107" formatCode="0">
                  <c:v>105</c:v>
                </c:pt>
                <c:pt idx="108" formatCode="0">
                  <c:v>106</c:v>
                </c:pt>
                <c:pt idx="109" formatCode="0">
                  <c:v>107</c:v>
                </c:pt>
                <c:pt idx="110" formatCode="0">
                  <c:v>108</c:v>
                </c:pt>
                <c:pt idx="111" formatCode="0">
                  <c:v>109</c:v>
                </c:pt>
                <c:pt idx="112" formatCode="0">
                  <c:v>110</c:v>
                </c:pt>
                <c:pt idx="113" formatCode="0">
                  <c:v>111</c:v>
                </c:pt>
                <c:pt idx="114" formatCode="0">
                  <c:v>112</c:v>
                </c:pt>
                <c:pt idx="115" formatCode="0">
                  <c:v>113</c:v>
                </c:pt>
                <c:pt idx="116" formatCode="0">
                  <c:v>114</c:v>
                </c:pt>
                <c:pt idx="117" formatCode="0">
                  <c:v>115</c:v>
                </c:pt>
                <c:pt idx="118" formatCode="0">
                  <c:v>116</c:v>
                </c:pt>
                <c:pt idx="119" formatCode="0">
                  <c:v>117</c:v>
                </c:pt>
                <c:pt idx="120" formatCode="0">
                  <c:v>118</c:v>
                </c:pt>
                <c:pt idx="121" formatCode="0">
                  <c:v>119</c:v>
                </c:pt>
                <c:pt idx="122" formatCode="0">
                  <c:v>120</c:v>
                </c:pt>
                <c:pt idx="123" formatCode="0">
                  <c:v>121</c:v>
                </c:pt>
                <c:pt idx="124" formatCode="0">
                  <c:v>122</c:v>
                </c:pt>
                <c:pt idx="125" formatCode="0">
                  <c:v>123</c:v>
                </c:pt>
                <c:pt idx="126" formatCode="0">
                  <c:v>124</c:v>
                </c:pt>
                <c:pt idx="127" formatCode="0">
                  <c:v>125</c:v>
                </c:pt>
                <c:pt idx="128" formatCode="0">
                  <c:v>126</c:v>
                </c:pt>
                <c:pt idx="129" formatCode="0">
                  <c:v>127</c:v>
                </c:pt>
                <c:pt idx="130" formatCode="0">
                  <c:v>128</c:v>
                </c:pt>
                <c:pt idx="131" formatCode="0">
                  <c:v>129</c:v>
                </c:pt>
                <c:pt idx="132" formatCode="0">
                  <c:v>130</c:v>
                </c:pt>
                <c:pt idx="133" formatCode="0">
                  <c:v>131</c:v>
                </c:pt>
                <c:pt idx="134" formatCode="0">
                  <c:v>132</c:v>
                </c:pt>
                <c:pt idx="135" formatCode="0">
                  <c:v>133</c:v>
                </c:pt>
                <c:pt idx="136" formatCode="0">
                  <c:v>134</c:v>
                </c:pt>
                <c:pt idx="137" formatCode="0">
                  <c:v>135</c:v>
                </c:pt>
                <c:pt idx="138" formatCode="0">
                  <c:v>136</c:v>
                </c:pt>
                <c:pt idx="139" formatCode="0">
                  <c:v>137</c:v>
                </c:pt>
                <c:pt idx="140" formatCode="0">
                  <c:v>138</c:v>
                </c:pt>
                <c:pt idx="141" formatCode="0">
                  <c:v>139</c:v>
                </c:pt>
                <c:pt idx="142" formatCode="0">
                  <c:v>140</c:v>
                </c:pt>
                <c:pt idx="143" formatCode="0">
                  <c:v>141</c:v>
                </c:pt>
                <c:pt idx="144" formatCode="0">
                  <c:v>142</c:v>
                </c:pt>
                <c:pt idx="145" formatCode="0">
                  <c:v>143</c:v>
                </c:pt>
                <c:pt idx="146" formatCode="0">
                  <c:v>144</c:v>
                </c:pt>
                <c:pt idx="147" formatCode="0">
                  <c:v>145</c:v>
                </c:pt>
                <c:pt idx="148" formatCode="0">
                  <c:v>146</c:v>
                </c:pt>
                <c:pt idx="149" formatCode="0">
                  <c:v>147</c:v>
                </c:pt>
                <c:pt idx="150" formatCode="0">
                  <c:v>148</c:v>
                </c:pt>
                <c:pt idx="151" formatCode="0">
                  <c:v>149</c:v>
                </c:pt>
                <c:pt idx="152" formatCode="0">
                  <c:v>150</c:v>
                </c:pt>
                <c:pt idx="153" formatCode="0">
                  <c:v>151</c:v>
                </c:pt>
                <c:pt idx="154" formatCode="0">
                  <c:v>152</c:v>
                </c:pt>
                <c:pt idx="155" formatCode="0">
                  <c:v>153</c:v>
                </c:pt>
                <c:pt idx="156" formatCode="0">
                  <c:v>154</c:v>
                </c:pt>
                <c:pt idx="157" formatCode="0">
                  <c:v>155</c:v>
                </c:pt>
                <c:pt idx="158" formatCode="0">
                  <c:v>156</c:v>
                </c:pt>
                <c:pt idx="159" formatCode="0">
                  <c:v>157</c:v>
                </c:pt>
                <c:pt idx="160" formatCode="0">
                  <c:v>158</c:v>
                </c:pt>
                <c:pt idx="161" formatCode="0">
                  <c:v>159</c:v>
                </c:pt>
                <c:pt idx="162" formatCode="0">
                  <c:v>160</c:v>
                </c:pt>
                <c:pt idx="163" formatCode="0">
                  <c:v>161</c:v>
                </c:pt>
                <c:pt idx="164" formatCode="0">
                  <c:v>162</c:v>
                </c:pt>
                <c:pt idx="165" formatCode="0">
                  <c:v>163</c:v>
                </c:pt>
                <c:pt idx="166" formatCode="0">
                  <c:v>164</c:v>
                </c:pt>
                <c:pt idx="167" formatCode="0">
                  <c:v>165</c:v>
                </c:pt>
                <c:pt idx="168" formatCode="0">
                  <c:v>166</c:v>
                </c:pt>
                <c:pt idx="169" formatCode="0">
                  <c:v>167</c:v>
                </c:pt>
                <c:pt idx="170" formatCode="0">
                  <c:v>168</c:v>
                </c:pt>
                <c:pt idx="171" formatCode="0">
                  <c:v>169</c:v>
                </c:pt>
                <c:pt idx="172" formatCode="0">
                  <c:v>170</c:v>
                </c:pt>
                <c:pt idx="173" formatCode="0">
                  <c:v>171</c:v>
                </c:pt>
                <c:pt idx="174" formatCode="0">
                  <c:v>172</c:v>
                </c:pt>
                <c:pt idx="175" formatCode="0">
                  <c:v>173</c:v>
                </c:pt>
                <c:pt idx="176" formatCode="0">
                  <c:v>174</c:v>
                </c:pt>
                <c:pt idx="177" formatCode="0">
                  <c:v>175</c:v>
                </c:pt>
                <c:pt idx="178" formatCode="0">
                  <c:v>176</c:v>
                </c:pt>
                <c:pt idx="179" formatCode="0">
                  <c:v>177</c:v>
                </c:pt>
                <c:pt idx="180" formatCode="0">
                  <c:v>178</c:v>
                </c:pt>
                <c:pt idx="181" formatCode="0">
                  <c:v>179</c:v>
                </c:pt>
                <c:pt idx="182" formatCode="0">
                  <c:v>180</c:v>
                </c:pt>
                <c:pt idx="183" formatCode="0">
                  <c:v>181</c:v>
                </c:pt>
                <c:pt idx="184" formatCode="0">
                  <c:v>182</c:v>
                </c:pt>
                <c:pt idx="185" formatCode="0">
                  <c:v>183</c:v>
                </c:pt>
                <c:pt idx="186" formatCode="0">
                  <c:v>184</c:v>
                </c:pt>
                <c:pt idx="187" formatCode="0">
                  <c:v>185</c:v>
                </c:pt>
                <c:pt idx="188" formatCode="0">
                  <c:v>186</c:v>
                </c:pt>
                <c:pt idx="189" formatCode="0">
                  <c:v>187</c:v>
                </c:pt>
                <c:pt idx="190" formatCode="0">
                  <c:v>188</c:v>
                </c:pt>
                <c:pt idx="191" formatCode="0">
                  <c:v>189</c:v>
                </c:pt>
                <c:pt idx="192" formatCode="0">
                  <c:v>190</c:v>
                </c:pt>
                <c:pt idx="193" formatCode="0">
                  <c:v>191</c:v>
                </c:pt>
                <c:pt idx="194" formatCode="0">
                  <c:v>192</c:v>
                </c:pt>
                <c:pt idx="195" formatCode="0">
                  <c:v>193</c:v>
                </c:pt>
                <c:pt idx="196" formatCode="0">
                  <c:v>194</c:v>
                </c:pt>
                <c:pt idx="197" formatCode="0">
                  <c:v>195</c:v>
                </c:pt>
                <c:pt idx="198" formatCode="0">
                  <c:v>196</c:v>
                </c:pt>
                <c:pt idx="199" formatCode="0">
                  <c:v>197</c:v>
                </c:pt>
                <c:pt idx="200" formatCode="0">
                  <c:v>198</c:v>
                </c:pt>
                <c:pt idx="201" formatCode="0">
                  <c:v>199</c:v>
                </c:pt>
                <c:pt idx="202" formatCode="0">
                  <c:v>200</c:v>
                </c:pt>
                <c:pt idx="203" formatCode="0">
                  <c:v>201</c:v>
                </c:pt>
                <c:pt idx="204" formatCode="0">
                  <c:v>202</c:v>
                </c:pt>
                <c:pt idx="205" formatCode="0">
                  <c:v>203</c:v>
                </c:pt>
                <c:pt idx="206" formatCode="0">
                  <c:v>204</c:v>
                </c:pt>
                <c:pt idx="207" formatCode="0">
                  <c:v>205</c:v>
                </c:pt>
                <c:pt idx="208" formatCode="0">
                  <c:v>206</c:v>
                </c:pt>
                <c:pt idx="209" formatCode="0">
                  <c:v>207</c:v>
                </c:pt>
                <c:pt idx="210" formatCode="0">
                  <c:v>208</c:v>
                </c:pt>
                <c:pt idx="211" formatCode="0">
                  <c:v>209</c:v>
                </c:pt>
                <c:pt idx="212" formatCode="0">
                  <c:v>210</c:v>
                </c:pt>
                <c:pt idx="213" formatCode="0">
                  <c:v>211</c:v>
                </c:pt>
                <c:pt idx="214" formatCode="0">
                  <c:v>212</c:v>
                </c:pt>
                <c:pt idx="215" formatCode="0">
                  <c:v>213</c:v>
                </c:pt>
                <c:pt idx="216" formatCode="0">
                  <c:v>214</c:v>
                </c:pt>
                <c:pt idx="217" formatCode="0">
                  <c:v>215</c:v>
                </c:pt>
                <c:pt idx="218" formatCode="0">
                  <c:v>216</c:v>
                </c:pt>
                <c:pt idx="219" formatCode="0">
                  <c:v>217</c:v>
                </c:pt>
                <c:pt idx="220" formatCode="0">
                  <c:v>218</c:v>
                </c:pt>
                <c:pt idx="221" formatCode="0">
                  <c:v>219</c:v>
                </c:pt>
                <c:pt idx="222" formatCode="0">
                  <c:v>220</c:v>
                </c:pt>
                <c:pt idx="223" formatCode="0">
                  <c:v>221</c:v>
                </c:pt>
                <c:pt idx="224" formatCode="0">
                  <c:v>222</c:v>
                </c:pt>
                <c:pt idx="225" formatCode="0">
                  <c:v>223</c:v>
                </c:pt>
                <c:pt idx="226" formatCode="0">
                  <c:v>224</c:v>
                </c:pt>
                <c:pt idx="227" formatCode="0">
                  <c:v>225</c:v>
                </c:pt>
                <c:pt idx="228" formatCode="0">
                  <c:v>226</c:v>
                </c:pt>
                <c:pt idx="229" formatCode="0">
                  <c:v>227</c:v>
                </c:pt>
                <c:pt idx="230" formatCode="0">
                  <c:v>228</c:v>
                </c:pt>
                <c:pt idx="231" formatCode="0">
                  <c:v>229</c:v>
                </c:pt>
                <c:pt idx="232" formatCode="0">
                  <c:v>230</c:v>
                </c:pt>
                <c:pt idx="233" formatCode="0">
                  <c:v>231</c:v>
                </c:pt>
                <c:pt idx="234" formatCode="0">
                  <c:v>232</c:v>
                </c:pt>
                <c:pt idx="235" formatCode="0">
                  <c:v>233</c:v>
                </c:pt>
                <c:pt idx="236" formatCode="0">
                  <c:v>234</c:v>
                </c:pt>
                <c:pt idx="237" formatCode="0">
                  <c:v>235</c:v>
                </c:pt>
                <c:pt idx="238" formatCode="0">
                  <c:v>236</c:v>
                </c:pt>
                <c:pt idx="239" formatCode="0">
                  <c:v>237</c:v>
                </c:pt>
                <c:pt idx="240" formatCode="0">
                  <c:v>238</c:v>
                </c:pt>
                <c:pt idx="241" formatCode="0">
                  <c:v>239</c:v>
                </c:pt>
                <c:pt idx="242" formatCode="0">
                  <c:v>240</c:v>
                </c:pt>
                <c:pt idx="243" formatCode="0">
                  <c:v>241</c:v>
                </c:pt>
                <c:pt idx="244" formatCode="0">
                  <c:v>242</c:v>
                </c:pt>
                <c:pt idx="245" formatCode="0">
                  <c:v>243</c:v>
                </c:pt>
                <c:pt idx="246" formatCode="0">
                  <c:v>244</c:v>
                </c:pt>
                <c:pt idx="247" formatCode="0">
                  <c:v>245</c:v>
                </c:pt>
                <c:pt idx="248" formatCode="0">
                  <c:v>246</c:v>
                </c:pt>
                <c:pt idx="249" formatCode="0">
                  <c:v>247</c:v>
                </c:pt>
                <c:pt idx="250" formatCode="0">
                  <c:v>248</c:v>
                </c:pt>
                <c:pt idx="251" formatCode="0">
                  <c:v>249</c:v>
                </c:pt>
                <c:pt idx="252" formatCode="0">
                  <c:v>250</c:v>
                </c:pt>
                <c:pt idx="253" formatCode="0">
                  <c:v>251</c:v>
                </c:pt>
                <c:pt idx="254" formatCode="0">
                  <c:v>252</c:v>
                </c:pt>
                <c:pt idx="255" formatCode="0">
                  <c:v>253</c:v>
                </c:pt>
                <c:pt idx="256" formatCode="0">
                  <c:v>254</c:v>
                </c:pt>
                <c:pt idx="257" formatCode="0">
                  <c:v>255</c:v>
                </c:pt>
                <c:pt idx="258" formatCode="0">
                  <c:v>256</c:v>
                </c:pt>
                <c:pt idx="259" formatCode="0">
                  <c:v>257</c:v>
                </c:pt>
                <c:pt idx="260" formatCode="0">
                  <c:v>258</c:v>
                </c:pt>
                <c:pt idx="261" formatCode="0">
                  <c:v>259</c:v>
                </c:pt>
                <c:pt idx="262" formatCode="0">
                  <c:v>260</c:v>
                </c:pt>
                <c:pt idx="263" formatCode="0">
                  <c:v>261</c:v>
                </c:pt>
                <c:pt idx="264" formatCode="0">
                  <c:v>262</c:v>
                </c:pt>
                <c:pt idx="265" formatCode="0">
                  <c:v>263</c:v>
                </c:pt>
                <c:pt idx="266" formatCode="0">
                  <c:v>264</c:v>
                </c:pt>
                <c:pt idx="267" formatCode="0">
                  <c:v>265</c:v>
                </c:pt>
                <c:pt idx="268" formatCode="0">
                  <c:v>266</c:v>
                </c:pt>
                <c:pt idx="269" formatCode="0">
                  <c:v>267</c:v>
                </c:pt>
                <c:pt idx="270" formatCode="0">
                  <c:v>268</c:v>
                </c:pt>
                <c:pt idx="271" formatCode="0">
                  <c:v>269</c:v>
                </c:pt>
                <c:pt idx="272" formatCode="0">
                  <c:v>270</c:v>
                </c:pt>
                <c:pt idx="273" formatCode="0">
                  <c:v>271</c:v>
                </c:pt>
                <c:pt idx="274" formatCode="0">
                  <c:v>272</c:v>
                </c:pt>
                <c:pt idx="275" formatCode="0">
                  <c:v>273</c:v>
                </c:pt>
                <c:pt idx="276" formatCode="0">
                  <c:v>274</c:v>
                </c:pt>
                <c:pt idx="277" formatCode="0">
                  <c:v>275</c:v>
                </c:pt>
                <c:pt idx="278" formatCode="0">
                  <c:v>276</c:v>
                </c:pt>
                <c:pt idx="279" formatCode="0">
                  <c:v>277</c:v>
                </c:pt>
                <c:pt idx="280" formatCode="0">
                  <c:v>278</c:v>
                </c:pt>
                <c:pt idx="281" formatCode="0">
                  <c:v>279</c:v>
                </c:pt>
                <c:pt idx="282" formatCode="0">
                  <c:v>280</c:v>
                </c:pt>
                <c:pt idx="283" formatCode="0">
                  <c:v>281</c:v>
                </c:pt>
                <c:pt idx="284" formatCode="0">
                  <c:v>282</c:v>
                </c:pt>
                <c:pt idx="285" formatCode="0">
                  <c:v>283</c:v>
                </c:pt>
                <c:pt idx="286" formatCode="0">
                  <c:v>284</c:v>
                </c:pt>
                <c:pt idx="287" formatCode="0">
                  <c:v>285</c:v>
                </c:pt>
                <c:pt idx="288" formatCode="0">
                  <c:v>286</c:v>
                </c:pt>
                <c:pt idx="289" formatCode="0">
                  <c:v>287</c:v>
                </c:pt>
                <c:pt idx="290" formatCode="0">
                  <c:v>288</c:v>
                </c:pt>
                <c:pt idx="291" formatCode="0">
                  <c:v>289</c:v>
                </c:pt>
                <c:pt idx="292" formatCode="0">
                  <c:v>290</c:v>
                </c:pt>
                <c:pt idx="293" formatCode="0">
                  <c:v>291</c:v>
                </c:pt>
                <c:pt idx="294" formatCode="0">
                  <c:v>292</c:v>
                </c:pt>
                <c:pt idx="295" formatCode="0">
                  <c:v>293</c:v>
                </c:pt>
                <c:pt idx="296" formatCode="0">
                  <c:v>294</c:v>
                </c:pt>
                <c:pt idx="297" formatCode="0">
                  <c:v>295</c:v>
                </c:pt>
                <c:pt idx="298" formatCode="0">
                  <c:v>296</c:v>
                </c:pt>
                <c:pt idx="299" formatCode="0">
                  <c:v>297</c:v>
                </c:pt>
                <c:pt idx="300" formatCode="0">
                  <c:v>298</c:v>
                </c:pt>
                <c:pt idx="301" formatCode="0">
                  <c:v>299</c:v>
                </c:pt>
                <c:pt idx="302" formatCode="0">
                  <c:v>300</c:v>
                </c:pt>
                <c:pt idx="303" formatCode="0">
                  <c:v>301</c:v>
                </c:pt>
                <c:pt idx="304" formatCode="0">
                  <c:v>302</c:v>
                </c:pt>
                <c:pt idx="305" formatCode="0">
                  <c:v>303</c:v>
                </c:pt>
                <c:pt idx="306" formatCode="0">
                  <c:v>304</c:v>
                </c:pt>
                <c:pt idx="307" formatCode="0">
                  <c:v>305</c:v>
                </c:pt>
                <c:pt idx="308" formatCode="0">
                  <c:v>306</c:v>
                </c:pt>
                <c:pt idx="309" formatCode="0">
                  <c:v>307</c:v>
                </c:pt>
                <c:pt idx="310" formatCode="0">
                  <c:v>308</c:v>
                </c:pt>
                <c:pt idx="311" formatCode="0">
                  <c:v>309</c:v>
                </c:pt>
                <c:pt idx="312" formatCode="0">
                  <c:v>310</c:v>
                </c:pt>
                <c:pt idx="313" formatCode="0">
                  <c:v>311</c:v>
                </c:pt>
                <c:pt idx="314" formatCode="0">
                  <c:v>312</c:v>
                </c:pt>
                <c:pt idx="315" formatCode="0">
                  <c:v>313</c:v>
                </c:pt>
                <c:pt idx="316" formatCode="0">
                  <c:v>314</c:v>
                </c:pt>
                <c:pt idx="317" formatCode="0">
                  <c:v>315</c:v>
                </c:pt>
                <c:pt idx="318" formatCode="0">
                  <c:v>316</c:v>
                </c:pt>
                <c:pt idx="319" formatCode="0">
                  <c:v>317</c:v>
                </c:pt>
                <c:pt idx="320" formatCode="0">
                  <c:v>318</c:v>
                </c:pt>
                <c:pt idx="321" formatCode="0">
                  <c:v>319</c:v>
                </c:pt>
                <c:pt idx="322" formatCode="0">
                  <c:v>320</c:v>
                </c:pt>
                <c:pt idx="323" formatCode="0">
                  <c:v>321</c:v>
                </c:pt>
                <c:pt idx="324" formatCode="0">
                  <c:v>322</c:v>
                </c:pt>
                <c:pt idx="325" formatCode="0">
                  <c:v>323</c:v>
                </c:pt>
                <c:pt idx="326" formatCode="0">
                  <c:v>324</c:v>
                </c:pt>
                <c:pt idx="327" formatCode="0">
                  <c:v>325</c:v>
                </c:pt>
                <c:pt idx="328" formatCode="0">
                  <c:v>326</c:v>
                </c:pt>
                <c:pt idx="329" formatCode="0">
                  <c:v>327</c:v>
                </c:pt>
                <c:pt idx="330" formatCode="0">
                  <c:v>328</c:v>
                </c:pt>
                <c:pt idx="331" formatCode="0">
                  <c:v>329</c:v>
                </c:pt>
                <c:pt idx="332" formatCode="0">
                  <c:v>330</c:v>
                </c:pt>
                <c:pt idx="333" formatCode="0">
                  <c:v>331</c:v>
                </c:pt>
                <c:pt idx="334" formatCode="0">
                  <c:v>332</c:v>
                </c:pt>
                <c:pt idx="335" formatCode="0">
                  <c:v>333</c:v>
                </c:pt>
                <c:pt idx="336" formatCode="0">
                  <c:v>334</c:v>
                </c:pt>
                <c:pt idx="337" formatCode="0">
                  <c:v>335</c:v>
                </c:pt>
                <c:pt idx="338" formatCode="0">
                  <c:v>336</c:v>
                </c:pt>
                <c:pt idx="339" formatCode="0">
                  <c:v>337</c:v>
                </c:pt>
                <c:pt idx="340" formatCode="0">
                  <c:v>338</c:v>
                </c:pt>
                <c:pt idx="341" formatCode="0">
                  <c:v>339</c:v>
                </c:pt>
                <c:pt idx="342" formatCode="0">
                  <c:v>340</c:v>
                </c:pt>
                <c:pt idx="343" formatCode="0">
                  <c:v>341</c:v>
                </c:pt>
                <c:pt idx="344" formatCode="0">
                  <c:v>342</c:v>
                </c:pt>
                <c:pt idx="345" formatCode="0">
                  <c:v>343</c:v>
                </c:pt>
                <c:pt idx="346" formatCode="0">
                  <c:v>344</c:v>
                </c:pt>
                <c:pt idx="347" formatCode="0">
                  <c:v>345</c:v>
                </c:pt>
                <c:pt idx="348" formatCode="0">
                  <c:v>346</c:v>
                </c:pt>
                <c:pt idx="349" formatCode="0">
                  <c:v>347</c:v>
                </c:pt>
                <c:pt idx="350" formatCode="0">
                  <c:v>348</c:v>
                </c:pt>
                <c:pt idx="351" formatCode="0">
                  <c:v>349</c:v>
                </c:pt>
                <c:pt idx="352" formatCode="0">
                  <c:v>350</c:v>
                </c:pt>
                <c:pt idx="353" formatCode="0">
                  <c:v>351</c:v>
                </c:pt>
                <c:pt idx="354" formatCode="0">
                  <c:v>352</c:v>
                </c:pt>
                <c:pt idx="355" formatCode="0">
                  <c:v>353</c:v>
                </c:pt>
                <c:pt idx="356" formatCode="0">
                  <c:v>354</c:v>
                </c:pt>
                <c:pt idx="357" formatCode="0">
                  <c:v>355</c:v>
                </c:pt>
                <c:pt idx="358" formatCode="0">
                  <c:v>356</c:v>
                </c:pt>
                <c:pt idx="359" formatCode="0">
                  <c:v>357</c:v>
                </c:pt>
                <c:pt idx="360" formatCode="0">
                  <c:v>358</c:v>
                </c:pt>
                <c:pt idx="361" formatCode="0">
                  <c:v>359</c:v>
                </c:pt>
                <c:pt idx="362" formatCode="0">
                  <c:v>360</c:v>
                </c:pt>
                <c:pt idx="363" formatCode="0">
                  <c:v>361</c:v>
                </c:pt>
                <c:pt idx="364" formatCode="0">
                  <c:v>362</c:v>
                </c:pt>
                <c:pt idx="365" formatCode="0">
                  <c:v>363</c:v>
                </c:pt>
                <c:pt idx="366" formatCode="0">
                  <c:v>364</c:v>
                </c:pt>
                <c:pt idx="367" formatCode="0">
                  <c:v>365</c:v>
                </c:pt>
              </c:numCache>
            </c:numRef>
          </c:cat>
          <c:val>
            <c:numRef>
              <c:f>'New wallet Strategy maker'!$H$18:$H$383</c:f>
              <c:numCache>
                <c:formatCode>0.00</c:formatCode>
                <c:ptCount val="366"/>
                <c:pt idx="0">
                  <c:v>100</c:v>
                </c:pt>
                <c:pt idx="1">
                  <c:v>102.85000000000001</c:v>
                </c:pt>
                <c:pt idx="2">
                  <c:v>105.763175</c:v>
                </c:pt>
                <c:pt idx="3">
                  <c:v>108.74081106250001</c:v>
                </c:pt>
                <c:pt idx="4">
                  <c:v>111.78421949969376</c:v>
                </c:pt>
                <c:pt idx="5">
                  <c:v>114.89473736095076</c:v>
                </c:pt>
                <c:pt idx="6">
                  <c:v>118.07372792963388</c:v>
                </c:pt>
                <c:pt idx="7">
                  <c:v>119.81649615387528</c:v>
                </c:pt>
                <c:pt idx="8">
                  <c:v>123.11501834806309</c:v>
                </c:pt>
                <c:pt idx="9">
                  <c:v>126.48592154722948</c:v>
                </c:pt>
                <c:pt idx="10">
                  <c:v>129.93067322676029</c:v>
                </c:pt>
                <c:pt idx="11">
                  <c:v>133.45076962031845</c:v>
                </c:pt>
                <c:pt idx="12">
                  <c:v>137.04773627457558</c:v>
                </c:pt>
                <c:pt idx="13">
                  <c:v>140.7231286145626</c:v>
                </c:pt>
                <c:pt idx="14">
                  <c:v>142.80020199291354</c:v>
                </c:pt>
                <c:pt idx="15">
                  <c:v>146.61480248947564</c:v>
                </c:pt>
                <c:pt idx="16">
                  <c:v>150.51234366373001</c:v>
                </c:pt>
                <c:pt idx="17">
                  <c:v>154.49450078960129</c:v>
                </c:pt>
                <c:pt idx="18">
                  <c:v>158.56298191552858</c:v>
                </c:pt>
                <c:pt idx="19">
                  <c:v>162.71952849615229</c:v>
                </c:pt>
                <c:pt idx="20">
                  <c:v>166.96591603608803</c:v>
                </c:pt>
                <c:pt idx="21">
                  <c:v>169.43033295678069</c:v>
                </c:pt>
                <c:pt idx="22">
                  <c:v>173.83860754895076</c:v>
                </c:pt>
                <c:pt idx="23">
                  <c:v>178.341935791899</c:v>
                </c:pt>
                <c:pt idx="24">
                  <c:v>182.94223102110865</c:v>
                </c:pt>
                <c:pt idx="25">
                  <c:v>187.64144394494036</c:v>
                </c:pt>
                <c:pt idx="26">
                  <c:v>192.44156336440196</c:v>
                </c:pt>
                <c:pt idx="27">
                  <c:v>197.34461690668616</c:v>
                </c:pt>
                <c:pt idx="28">
                  <c:v>200.25742345222884</c:v>
                </c:pt>
                <c:pt idx="29">
                  <c:v>205.34849330482882</c:v>
                </c:pt>
                <c:pt idx="30">
                  <c:v>210.54851218329478</c:v>
                </c:pt>
                <c:pt idx="31">
                  <c:v>215.85966619675548</c:v>
                </c:pt>
                <c:pt idx="32">
                  <c:v>221.28418409315077</c:v>
                </c:pt>
                <c:pt idx="33">
                  <c:v>226.82433807984478</c:v>
                </c:pt>
                <c:pt idx="34">
                  <c:v>232.48244465993074</c:v>
                </c:pt>
                <c:pt idx="35">
                  <c:v>235.91388554311132</c:v>
                </c:pt>
                <c:pt idx="36">
                  <c:v>241.79010243287698</c:v>
                </c:pt>
                <c:pt idx="37">
                  <c:v>247.79120904766043</c:v>
                </c:pt>
                <c:pt idx="38">
                  <c:v>253.91970408747608</c:v>
                </c:pt>
                <c:pt idx="39">
                  <c:v>260.17813492269335</c:v>
                </c:pt>
                <c:pt idx="40">
                  <c:v>266.56909853012655</c:v>
                </c:pt>
                <c:pt idx="41">
                  <c:v>273.09524244701805</c:v>
                </c:pt>
                <c:pt idx="42">
                  <c:v>277.12612822553604</c:v>
                </c:pt>
                <c:pt idx="43">
                  <c:v>283.905031766462</c:v>
                </c:pt>
                <c:pt idx="44">
                  <c:v>290.82711279215965</c:v>
                </c:pt>
                <c:pt idx="45">
                  <c:v>297.89522826885587</c:v>
                </c:pt>
                <c:pt idx="46">
                  <c:v>305.1122907427789</c:v>
                </c:pt>
                <c:pt idx="47">
                  <c:v>312.48126940850619</c:v>
                </c:pt>
                <c:pt idx="48">
                  <c:v>320.0051911977277</c:v>
                </c:pt>
                <c:pt idx="49">
                  <c:v>324.72846781980616</c:v>
                </c:pt>
                <c:pt idx="50">
                  <c:v>332.5450318946215</c:v>
                </c:pt>
                <c:pt idx="51">
                  <c:v>340.52575455712753</c:v>
                </c:pt>
                <c:pt idx="52">
                  <c:v>348.67390343725799</c:v>
                </c:pt>
                <c:pt idx="53">
                  <c:v>356.99280966177469</c:v>
                </c:pt>
                <c:pt idx="54">
                  <c:v>365.48586907411965</c:v>
                </c:pt>
                <c:pt idx="55">
                  <c:v>374.15654347757248</c:v>
                </c:pt>
                <c:pt idx="56">
                  <c:v>379.67909405930146</c:v>
                </c:pt>
                <c:pt idx="57">
                  <c:v>388.68830517546405</c:v>
                </c:pt>
                <c:pt idx="58">
                  <c:v>397.88574673195967</c:v>
                </c:pt>
                <c:pt idx="59">
                  <c:v>407.27515713373117</c:v>
                </c:pt>
                <c:pt idx="60">
                  <c:v>416.86034735466808</c:v>
                </c:pt>
                <c:pt idx="61">
                  <c:v>426.64520233103906</c:v>
                </c:pt>
                <c:pt idx="62">
                  <c:v>436.63368238153907</c:v>
                </c:pt>
                <c:pt idx="63">
                  <c:v>443.07839553349061</c:v>
                </c:pt>
                <c:pt idx="64">
                  <c:v>453.45821213123975</c:v>
                </c:pt>
                <c:pt idx="65">
                  <c:v>464.05387785163089</c:v>
                </c:pt>
                <c:pt idx="66">
                  <c:v>474.86967083776352</c:v>
                </c:pt>
                <c:pt idx="67">
                  <c:v>485.90995219904875</c:v>
                </c:pt>
                <c:pt idx="68">
                  <c:v>497.17916760354439</c:v>
                </c:pt>
                <c:pt idx="69">
                  <c:v>508.6818489006962</c:v>
                </c:pt>
                <c:pt idx="70">
                  <c:v>516.1899929904705</c:v>
                </c:pt>
                <c:pt idx="71">
                  <c:v>528.14474197139725</c:v>
                </c:pt>
                <c:pt idx="72">
                  <c:v>540.34702900454567</c:v>
                </c:pt>
                <c:pt idx="73">
                  <c:v>552.80175109221295</c:v>
                </c:pt>
                <c:pt idx="74">
                  <c:v>565.51390012064348</c:v>
                </c:pt>
                <c:pt idx="75">
                  <c:v>578.48856468031215</c:v>
                </c:pt>
                <c:pt idx="76">
                  <c:v>591.73093192095962</c:v>
                </c:pt>
                <c:pt idx="77">
                  <c:v>600.46488047611297</c:v>
                </c:pt>
                <c:pt idx="78">
                  <c:v>614.22915553101586</c:v>
                </c:pt>
                <c:pt idx="79">
                  <c:v>628.27732851405767</c:v>
                </c:pt>
                <c:pt idx="80">
                  <c:v>642.61500606454274</c:v>
                </c:pt>
                <c:pt idx="81">
                  <c:v>657.24790336741978</c:v>
                </c:pt>
                <c:pt idx="82">
                  <c:v>672.18184623483421</c:v>
                </c:pt>
                <c:pt idx="83">
                  <c:v>687.42277322741211</c:v>
                </c:pt>
                <c:pt idx="84">
                  <c:v>697.56913336024866</c:v>
                </c:pt>
                <c:pt idx="85">
                  <c:v>713.41226921265559</c:v>
                </c:pt>
                <c:pt idx="86">
                  <c:v>729.58102320828448</c:v>
                </c:pt>
                <c:pt idx="87">
                  <c:v>746.08181577819596</c:v>
                </c:pt>
                <c:pt idx="88">
                  <c:v>762.92119156166075</c:v>
                </c:pt>
                <c:pt idx="89">
                  <c:v>780.10582178720642</c:v>
                </c:pt>
                <c:pt idx="90">
                  <c:v>797.64250669910314</c:v>
                </c:pt>
                <c:pt idx="91">
                  <c:v>809.4157100979819</c:v>
                </c:pt>
                <c:pt idx="92">
                  <c:v>827.64691772590322</c:v>
                </c:pt>
                <c:pt idx="93">
                  <c:v>846.25161523554766</c:v>
                </c:pt>
                <c:pt idx="94">
                  <c:v>865.23715635556732</c:v>
                </c:pt>
                <c:pt idx="95">
                  <c:v>884.61103698095769</c:v>
                </c:pt>
                <c:pt idx="96">
                  <c:v>904.38089789744936</c:v>
                </c:pt>
                <c:pt idx="97">
                  <c:v>924.55452755788599</c:v>
                </c:pt>
                <c:pt idx="98">
                  <c:v>938.20095238464035</c:v>
                </c:pt>
                <c:pt idx="99">
                  <c:v>959.17521284589145</c:v>
                </c:pt>
                <c:pt idx="100">
                  <c:v>980.57789445838284</c:v>
                </c:pt>
                <c:pt idx="101">
                  <c:v>1002.4174213709115</c:v>
                </c:pt>
                <c:pt idx="102">
                  <c:v>1024.7023804904975</c:v>
                </c:pt>
                <c:pt idx="103">
                  <c:v>1047.4415246004344</c:v>
                </c:pt>
                <c:pt idx="104">
                  <c:v>1070.6437755378256</c:v>
                </c:pt>
                <c:pt idx="105">
                  <c:v>1086.446477664764</c:v>
                </c:pt>
                <c:pt idx="106">
                  <c:v>1110.5713065692983</c:v>
                </c:pt>
                <c:pt idx="107">
                  <c:v>1135.1875895083936</c:v>
                </c:pt>
                <c:pt idx="108">
                  <c:v>1160.3049783904171</c:v>
                </c:pt>
                <c:pt idx="109">
                  <c:v>1185.9333114956721</c:v>
                </c:pt>
                <c:pt idx="110">
                  <c:v>1212.0826170458276</c:v>
                </c:pt>
                <c:pt idx="111">
                  <c:v>1238.7631168414375</c:v>
                </c:pt>
                <c:pt idx="112">
                  <c:v>1257.0472604460172</c:v>
                </c:pt>
                <c:pt idx="113">
                  <c:v>1284.7904716661556</c:v>
                </c:pt>
                <c:pt idx="114">
                  <c:v>1313.0974673755575</c:v>
                </c:pt>
                <c:pt idx="115">
                  <c:v>1341.9793077825416</c:v>
                </c:pt>
                <c:pt idx="116">
                  <c:v>1371.4472665482635</c:v>
                </c:pt>
                <c:pt idx="117">
                  <c:v>1401.5128348737537</c:v>
                </c:pt>
                <c:pt idx="118">
                  <c:v>1432.1877256649084</c:v>
                </c:pt>
                <c:pt idx="119">
                  <c:v>1453.3268164957224</c:v>
                </c:pt>
                <c:pt idx="120">
                  <c:v>1485.2254326964085</c:v>
                </c:pt>
                <c:pt idx="121">
                  <c:v>1517.7708339684366</c:v>
                </c:pt>
                <c:pt idx="122">
                  <c:v>1550.9756959861159</c:v>
                </c:pt>
                <c:pt idx="123">
                  <c:v>1584.8529389357677</c:v>
                </c:pt>
                <c:pt idx="124">
                  <c:v>1619.406154198859</c:v>
                </c:pt>
                <c:pt idx="125">
                  <c:v>1654.6118638584292</c:v>
                </c:pt>
                <c:pt idx="126">
                  <c:v>1678.9533475009798</c:v>
                </c:pt>
                <c:pt idx="127">
                  <c:v>1712.9355023631201</c:v>
                </c:pt>
                <c:pt idx="128">
                  <c:v>1747.5311918667758</c:v>
                </c:pt>
                <c:pt idx="129">
                  <c:v>1782.7508118651472</c:v>
                </c:pt>
                <c:pt idx="130">
                  <c:v>1818.6049292508992</c:v>
                </c:pt>
                <c:pt idx="131">
                  <c:v>1855.1042847338222</c:v>
                </c:pt>
                <c:pt idx="132">
                  <c:v>1892.259795663258</c:v>
                </c:pt>
                <c:pt idx="133">
                  <c:v>1917.7229135230587</c:v>
                </c:pt>
                <c:pt idx="134">
                  <c:v>1953.5287578055045</c:v>
                </c:pt>
                <c:pt idx="135">
                  <c:v>1989.9556685273701</c:v>
                </c:pt>
                <c:pt idx="136">
                  <c:v>2027.0140348717532</c:v>
                </c:pt>
                <c:pt idx="137">
                  <c:v>2064.7144164268334</c:v>
                </c:pt>
                <c:pt idx="138">
                  <c:v>2103.0675459499998</c:v>
                </c:pt>
                <c:pt idx="139">
                  <c:v>2142.0843321765255</c:v>
                </c:pt>
                <c:pt idx="140">
                  <c:v>2168.5715328318715</c:v>
                </c:pt>
                <c:pt idx="141">
                  <c:v>2206.121614638656</c:v>
                </c:pt>
                <c:pt idx="142">
                  <c:v>2244.3042352959087</c:v>
                </c:pt>
                <c:pt idx="143">
                  <c:v>2283.1298718372796</c:v>
                </c:pt>
                <c:pt idx="144">
                  <c:v>2322.60917263089</c:v>
                </c:pt>
                <c:pt idx="145">
                  <c:v>2362.7529601571205</c:v>
                </c:pt>
                <c:pt idx="146">
                  <c:v>2403.5722338311689</c:v>
                </c:pt>
                <c:pt idx="147">
                  <c:v>2431.008327637308</c:v>
                </c:pt>
                <c:pt idx="148">
                  <c:v>2470.2497897787975</c:v>
                </c:pt>
                <c:pt idx="149">
                  <c:v>2510.139517330987</c:v>
                </c:pt>
                <c:pt idx="150">
                  <c:v>2550.6881477911861</c:v>
                </c:pt>
                <c:pt idx="151">
                  <c:v>2591.9064923703527</c:v>
                </c:pt>
                <c:pt idx="152">
                  <c:v>2633.8055388060511</c:v>
                </c:pt>
                <c:pt idx="153">
                  <c:v>2676.3964542207959</c:v>
                </c:pt>
                <c:pt idx="154">
                  <c:v>2704.7267790037995</c:v>
                </c:pt>
                <c:pt idx="155">
                  <c:v>2745.6320368492147</c:v>
                </c:pt>
                <c:pt idx="156">
                  <c:v>2787.2056684399877</c:v>
                </c:pt>
                <c:pt idx="157">
                  <c:v>2829.4585272987902</c:v>
                </c:pt>
                <c:pt idx="158">
                  <c:v>2872.4016444667982</c:v>
                </c:pt>
                <c:pt idx="159">
                  <c:v>2916.0462313671519</c:v>
                </c:pt>
                <c:pt idx="160">
                  <c:v>2960.4036827148493</c:v>
                </c:pt>
                <c:pt idx="161">
                  <c:v>2989.5920297491698</c:v>
                </c:pt>
                <c:pt idx="162">
                  <c:v>3032.1570612580449</c:v>
                </c:pt>
                <c:pt idx="163">
                  <c:v>3075.4149696191103</c:v>
                </c:pt>
                <c:pt idx="164">
                  <c:v>3119.3768674764128</c:v>
                </c:pt>
                <c:pt idx="165">
                  <c:v>3164.0540502371155</c:v>
                </c:pt>
                <c:pt idx="166">
                  <c:v>3209.4579989949261</c:v>
                </c:pt>
                <c:pt idx="167">
                  <c:v>3255.6003835015067</c:v>
                </c:pt>
                <c:pt idx="168">
                  <c:v>3285.6269528083021</c:v>
                </c:pt>
                <c:pt idx="169">
                  <c:v>3329.8695040146076</c:v>
                </c:pt>
                <c:pt idx="170">
                  <c:v>3374.8337793615747</c:v>
                </c:pt>
                <c:pt idx="171">
                  <c:v>3420.5311851679758</c:v>
                </c:pt>
                <c:pt idx="172">
                  <c:v>3466.9733172236488</c:v>
                </c:pt>
                <c:pt idx="173">
                  <c:v>3514.1719637773263</c:v>
                </c:pt>
                <c:pt idx="174">
                  <c:v>3562.1391085745818</c:v>
                </c:pt>
                <c:pt idx="175">
                  <c:v>3592.9986304656454</c:v>
                </c:pt>
                <c:pt idx="176">
                  <c:v>3638.956509746657</c:v>
                </c:pt>
                <c:pt idx="177">
                  <c:v>3685.6692256356873</c:v>
                </c:pt>
                <c:pt idx="178">
                  <c:v>3733.1485073043482</c:v>
                </c:pt>
                <c:pt idx="179">
                  <c:v>3781.4062815860934</c:v>
                </c:pt>
                <c:pt idx="180">
                  <c:v>3830.4546760289154</c:v>
                </c:pt>
                <c:pt idx="181">
                  <c:v>3880.306022000977</c:v>
                </c:pt>
                <c:pt idx="182">
                  <c:v>3912.0061035588533</c:v>
                </c:pt>
                <c:pt idx="183">
                  <c:v>3959.7356554311032</c:v>
                </c:pt>
                <c:pt idx="184">
                  <c:v>4008.2573376034479</c:v>
                </c:pt>
                <c:pt idx="185">
                  <c:v>4057.5832283658533</c:v>
                </c:pt>
                <c:pt idx="186">
                  <c:v>4107.7256133544624</c:v>
                </c:pt>
                <c:pt idx="187">
                  <c:v>4158.6969886667885</c:v>
                </c:pt>
                <c:pt idx="188">
                  <c:v>4210.510064033414</c:v>
                </c:pt>
                <c:pt idx="189">
                  <c:v>4243.0697754459716</c:v>
                </c:pt>
                <c:pt idx="190">
                  <c:v>4292.6445743569529</c:v>
                </c:pt>
                <c:pt idx="191">
                  <c:v>4343.0529047220334</c:v>
                </c:pt>
                <c:pt idx="192">
                  <c:v>4394.3072191674446</c:v>
                </c:pt>
                <c:pt idx="193">
                  <c:v>4446.4201888455964</c:v>
                </c:pt>
                <c:pt idx="194">
                  <c:v>4499.4047066085868</c:v>
                </c:pt>
                <c:pt idx="195">
                  <c:v>4553.2738902426045</c:v>
                </c:pt>
                <c:pt idx="196">
                  <c:v>4586.722583067658</c:v>
                </c:pt>
                <c:pt idx="197">
                  <c:v>4638.2323583906309</c:v>
                </c:pt>
                <c:pt idx="198">
                  <c:v>4690.6211196204558</c:v>
                </c:pt>
                <c:pt idx="199">
                  <c:v>4743.9017192759093</c:v>
                </c:pt>
                <c:pt idx="200">
                  <c:v>4798.0872410734137</c:v>
                </c:pt>
                <c:pt idx="201">
                  <c:v>4853.1910031537718</c:v>
                </c:pt>
                <c:pt idx="202">
                  <c:v>4909.2265613750387</c:v>
                </c:pt>
                <c:pt idx="203">
                  <c:v>4943.6029001651659</c:v>
                </c:pt>
                <c:pt idx="204">
                  <c:v>4997.152687534729</c:v>
                </c:pt>
                <c:pt idx="205">
                  <c:v>5051.6309395527214</c:v>
                </c:pt>
                <c:pt idx="206">
                  <c:v>5107.050935541487</c:v>
                </c:pt>
                <c:pt idx="207">
                  <c:v>5163.4262001765273</c:v>
                </c:pt>
                <c:pt idx="208">
                  <c:v>5220.7705067611705</c:v>
                </c:pt>
                <c:pt idx="209">
                  <c:v>5279.0978805735294</c:v>
                </c:pt>
                <c:pt idx="210">
                  <c:v>5314.4490654717138</c:v>
                </c:pt>
                <c:pt idx="211">
                  <c:v>5370.1585715687033</c:v>
                </c:pt>
                <c:pt idx="212">
                  <c:v>5426.8500445162026</c:v>
                </c:pt>
                <c:pt idx="213">
                  <c:v>5484.5372194453894</c:v>
                </c:pt>
                <c:pt idx="214">
                  <c:v>5543.234092472524</c:v>
                </c:pt>
                <c:pt idx="215">
                  <c:v>5602.9549240166716</c:v>
                </c:pt>
                <c:pt idx="216">
                  <c:v>5663.7142421967274</c:v>
                </c:pt>
                <c:pt idx="217">
                  <c:v>5700.0953999273179</c:v>
                </c:pt>
                <c:pt idx="218">
                  <c:v>5758.0985645492146</c:v>
                </c:pt>
                <c:pt idx="219">
                  <c:v>5817.1412504616965</c:v>
                </c:pt>
                <c:pt idx="220">
                  <c:v>5877.2376802416238</c:v>
                </c:pt>
                <c:pt idx="221">
                  <c:v>5938.4023545541413</c:v>
                </c:pt>
                <c:pt idx="222">
                  <c:v>6000.6500555093608</c:v>
                </c:pt>
                <c:pt idx="223">
                  <c:v>6063.9958501062656</c:v>
                </c:pt>
                <c:pt idx="224">
                  <c:v>6101.469572389783</c:v>
                </c:pt>
                <c:pt idx="225">
                  <c:v>6161.9143110841987</c:v>
                </c:pt>
                <c:pt idx="226">
                  <c:v>6223.4602365789879</c:v>
                </c:pt>
                <c:pt idx="227">
                  <c:v>6286.1220935587598</c:v>
                </c:pt>
                <c:pt idx="228">
                  <c:v>6349.9149233703856</c:v>
                </c:pt>
                <c:pt idx="229">
                  <c:v>6414.8540674156548</c:v>
                </c:pt>
                <c:pt idx="230">
                  <c:v>6480.9551706399689</c:v>
                </c:pt>
                <c:pt idx="231">
                  <c:v>6519.5911814218207</c:v>
                </c:pt>
                <c:pt idx="232">
                  <c:v>6582.6392928710111</c:v>
                </c:pt>
                <c:pt idx="233">
                  <c:v>6646.8544564815656</c:v>
                </c:pt>
                <c:pt idx="234">
                  <c:v>6712.251977027765</c:v>
                </c:pt>
                <c:pt idx="235">
                  <c:v>6778.8474759967012</c:v>
                </c:pt>
                <c:pt idx="236">
                  <c:v>6846.6568950152659</c:v>
                </c:pt>
                <c:pt idx="237">
                  <c:v>6915.696499382836</c:v>
                </c:pt>
                <c:pt idx="238">
                  <c:v>6955.5714348282772</c:v>
                </c:pt>
                <c:pt idx="239">
                  <c:v>7021.3986588097987</c:v>
                </c:pt>
                <c:pt idx="240">
                  <c:v>7088.4631185196631</c:v>
                </c:pt>
                <c:pt idx="241">
                  <c:v>7156.780720352931</c:v>
                </c:pt>
                <c:pt idx="242">
                  <c:v>7226.3677089579896</c:v>
                </c:pt>
                <c:pt idx="243">
                  <c:v>7297.2406706976417</c:v>
                </c:pt>
                <c:pt idx="244">
                  <c:v>7369.4165372264397</c:v>
                </c:pt>
                <c:pt idx="245">
                  <c:v>7410.6138249137821</c:v>
                </c:pt>
                <c:pt idx="246">
                  <c:v>7479.4100385950542</c:v>
                </c:pt>
                <c:pt idx="247">
                  <c:v>7549.5181372409979</c:v>
                </c:pt>
                <c:pt idx="248">
                  <c:v>7620.9546741369686</c:v>
                </c:pt>
                <c:pt idx="249">
                  <c:v>7693.7365638739457</c:v>
                </c:pt>
                <c:pt idx="250">
                  <c:v>7767.881085845027</c:v>
                </c:pt>
                <c:pt idx="251">
                  <c:v>7843.4058878695696</c:v>
                </c:pt>
                <c:pt idx="252">
                  <c:v>7886.0157138812019</c:v>
                </c:pt>
                <c:pt idx="253">
                  <c:v>7957.9852561922398</c:v>
                </c:pt>
                <c:pt idx="254">
                  <c:v>8031.3459745107648</c:v>
                </c:pt>
                <c:pt idx="255">
                  <c:v>8106.1151181880041</c:v>
                </c:pt>
                <c:pt idx="256">
                  <c:v>8182.3103224757815</c:v>
                </c:pt>
                <c:pt idx="257">
                  <c:v>8259.9496120612839</c:v>
                </c:pt>
                <c:pt idx="258">
                  <c:v>8339.0514047417</c:v>
                </c:pt>
                <c:pt idx="259">
                  <c:v>8383.170759362165</c:v>
                </c:pt>
                <c:pt idx="260">
                  <c:v>8458.5328751034049</c:v>
                </c:pt>
                <c:pt idx="261">
                  <c:v>8535.3703041815897</c:v>
                </c:pt>
                <c:pt idx="262">
                  <c:v>8613.7010452552258</c:v>
                </c:pt>
                <c:pt idx="263">
                  <c:v>8693.5435090614646</c:v>
                </c:pt>
                <c:pt idx="264">
                  <c:v>8774.9165219935439</c:v>
                </c:pt>
                <c:pt idx="265">
                  <c:v>8857.8393298311912</c:v>
                </c:pt>
                <c:pt idx="266">
                  <c:v>8903.5721243114476</c:v>
                </c:pt>
                <c:pt idx="267">
                  <c:v>8982.5615214319077</c:v>
                </c:pt>
                <c:pt idx="268">
                  <c:v>9063.115448146873</c:v>
                </c:pt>
                <c:pt idx="269">
                  <c:v>9145.2527098912851</c:v>
                </c:pt>
                <c:pt idx="270">
                  <c:v>9228.9925519899916</c:v>
                </c:pt>
                <c:pt idx="271">
                  <c:v>9314.3546632838552</c:v>
                </c:pt>
                <c:pt idx="272">
                  <c:v>9401.3591799227233</c:v>
                </c:pt>
                <c:pt idx="273">
                  <c:v>9448.816428278833</c:v>
                </c:pt>
                <c:pt idx="274">
                  <c:v>9531.6839433819841</c:v>
                </c:pt>
                <c:pt idx="275">
                  <c:v>9616.2105440614396</c:v>
                </c:pt>
                <c:pt idx="276">
                  <c:v>9702.4159043967884</c:v>
                </c:pt>
                <c:pt idx="277">
                  <c:v>9790.3201678621572</c:v>
                </c:pt>
                <c:pt idx="278">
                  <c:v>9879.9439510084831</c:v>
                </c:pt>
                <c:pt idx="279">
                  <c:v>9971.3083473273691</c:v>
                </c:pt>
                <c:pt idx="280">
                  <c:v>10020.608408438104</c:v>
                </c:pt>
                <c:pt idx="281">
                  <c:v>10107.621777038474</c:v>
                </c:pt>
                <c:pt idx="282">
                  <c:v>10196.394416054231</c:v>
                </c:pt>
                <c:pt idx="283">
                  <c:v>10286.946934663032</c:v>
                </c:pt>
                <c:pt idx="284">
                  <c:v>10379.300442705331</c:v>
                </c:pt>
                <c:pt idx="285">
                  <c:v>10473.4765544318</c:v>
                </c:pt>
                <c:pt idx="286">
                  <c:v>10569.497392447925</c:v>
                </c:pt>
                <c:pt idx="287">
                  <c:v>10620.766268828824</c:v>
                </c:pt>
                <c:pt idx="288">
                  <c:v>10712.210998202268</c:v>
                </c:pt>
                <c:pt idx="289">
                  <c:v>10805.521129534882</c:v>
                </c:pt>
                <c:pt idx="290">
                  <c:v>10900.718278345932</c:v>
                </c:pt>
                <c:pt idx="291">
                  <c:v>10997.82459392985</c:v>
                </c:pt>
                <c:pt idx="292">
                  <c:v>11096.862763179308</c:v>
                </c:pt>
                <c:pt idx="293">
                  <c:v>11197.856014621875</c:v>
                </c:pt>
                <c:pt idx="294">
                  <c:v>11251.227705211782</c:v>
                </c:pt>
                <c:pt idx="295">
                  <c:v>11347.40804887267</c:v>
                </c:pt>
                <c:pt idx="296">
                  <c:v>11445.566219877581</c:v>
                </c:pt>
                <c:pt idx="297">
                  <c:v>11545.724916347674</c:v>
                </c:pt>
                <c:pt idx="298">
                  <c:v>11647.907405226655</c:v>
                </c:pt>
                <c:pt idx="299">
                  <c:v>11752.137526191427</c:v>
                </c:pt>
                <c:pt idx="300">
                  <c:v>11858.43969579365</c:v>
                </c:pt>
                <c:pt idx="301">
                  <c:v>11914.056600919408</c:v>
                </c:pt>
                <c:pt idx="302">
                  <c:v>12015.296634836481</c:v>
                </c:pt>
                <c:pt idx="303">
                  <c:v>12118.633592519986</c:v>
                </c:pt>
                <c:pt idx="304">
                  <c:v>12224.091336220687</c:v>
                </c:pt>
                <c:pt idx="305">
                  <c:v>12331.694334095715</c:v>
                </c:pt>
                <c:pt idx="306">
                  <c:v>12441.467664220176</c:v>
                </c:pt>
                <c:pt idx="307">
                  <c:v>12553.437018847897</c:v>
                </c:pt>
                <c:pt idx="308">
                  <c:v>12611.450396256223</c:v>
                </c:pt>
                <c:pt idx="309">
                  <c:v>12718.095197903205</c:v>
                </c:pt>
                <c:pt idx="310">
                  <c:v>12826.963098999517</c:v>
                </c:pt>
                <c:pt idx="311">
                  <c:v>12938.07921299724</c:v>
                </c:pt>
                <c:pt idx="312">
                  <c:v>13051.46929848724</c:v>
                </c:pt>
                <c:pt idx="313">
                  <c:v>13167.159763326557</c:v>
                </c:pt>
                <c:pt idx="314">
                  <c:v>13285.177669034099</c:v>
                </c:pt>
                <c:pt idx="315">
                  <c:v>13345.74814051616</c:v>
                </c:pt>
                <c:pt idx="316">
                  <c:v>13458.165072760252</c:v>
                </c:pt>
                <c:pt idx="317">
                  <c:v>13572.938799806319</c:v>
                </c:pt>
                <c:pt idx="318">
                  <c:v>13690.0957792275</c:v>
                </c:pt>
                <c:pt idx="319">
                  <c:v>13809.663155239858</c:v>
                </c:pt>
                <c:pt idx="320">
                  <c:v>13931.668762961826</c:v>
                </c:pt>
                <c:pt idx="321">
                  <c:v>14056.141132962088</c:v>
                </c:pt>
                <c:pt idx="322">
                  <c:v>14119.439241662254</c:v>
                </c:pt>
                <c:pt idx="323">
                  <c:v>14238.019344338411</c:v>
                </c:pt>
                <c:pt idx="324">
                  <c:v>14359.097930786835</c:v>
                </c:pt>
                <c:pt idx="325">
                  <c:v>14482.702901802368</c:v>
                </c:pt>
                <c:pt idx="326">
                  <c:v>14608.862888733047</c:v>
                </c:pt>
                <c:pt idx="327">
                  <c:v>14737.607257889316</c:v>
                </c:pt>
                <c:pt idx="328">
                  <c:v>14868.966115262827</c:v>
                </c:pt>
                <c:pt idx="329">
                  <c:v>14935.172934272423</c:v>
                </c:pt>
                <c:pt idx="330">
                  <c:v>15060.332427087667</c:v>
                </c:pt>
                <c:pt idx="331">
                  <c:v>15188.140595294086</c:v>
                </c:pt>
                <c:pt idx="332">
                  <c:v>15318.626888552895</c:v>
                </c:pt>
                <c:pt idx="333">
                  <c:v>15451.821533540897</c:v>
                </c:pt>
                <c:pt idx="334">
                  <c:v>15587.755538528661</c:v>
                </c:pt>
                <c:pt idx="335">
                  <c:v>15726.460698290504</c:v>
                </c:pt>
                <c:pt idx="336">
                  <c:v>15795.768491591776</c:v>
                </c:pt>
                <c:pt idx="337">
                  <c:v>15927.950392763845</c:v>
                </c:pt>
                <c:pt idx="338">
                  <c:v>16062.940209445926</c:v>
                </c:pt>
                <c:pt idx="339">
                  <c:v>16200.769052748978</c:v>
                </c:pt>
                <c:pt idx="340">
                  <c:v>16341.46885997207</c:v>
                </c:pt>
                <c:pt idx="341">
                  <c:v>16485.072399370245</c:v>
                </c:pt>
                <c:pt idx="342">
                  <c:v>16631.613275277508</c:v>
                </c:pt>
                <c:pt idx="343">
                  <c:v>16704.226212532354</c:v>
                </c:pt>
                <c:pt idx="344">
                  <c:v>16843.902078301388</c:v>
                </c:pt>
                <c:pt idx="345">
                  <c:v>16986.554732802917</c:v>
                </c:pt>
                <c:pt idx="346">
                  <c:v>17132.217068547357</c:v>
                </c:pt>
                <c:pt idx="347">
                  <c:v>17280.922856286383</c:v>
                </c:pt>
                <c:pt idx="348">
                  <c:v>17432.706749992736</c:v>
                </c:pt>
                <c:pt idx="349">
                  <c:v>17587.60429221969</c:v>
                </c:pt>
                <c:pt idx="350">
                  <c:v>17663.739219300151</c:v>
                </c:pt>
                <c:pt idx="351">
                  <c:v>17811.411010170814</c:v>
                </c:pt>
                <c:pt idx="352">
                  <c:v>17962.238721586116</c:v>
                </c:pt>
                <c:pt idx="353">
                  <c:v>18116.257155234096</c:v>
                </c:pt>
                <c:pt idx="354">
                  <c:v>18273.502046161353</c:v>
                </c:pt>
                <c:pt idx="355">
                  <c:v>18434.010067988667</c:v>
                </c:pt>
                <c:pt idx="356">
                  <c:v>18597.81883853205</c:v>
                </c:pt>
                <c:pt idx="357">
                  <c:v>18677.706106072452</c:v>
                </c:pt>
                <c:pt idx="358">
                  <c:v>18833.908186354911</c:v>
                </c:pt>
                <c:pt idx="359">
                  <c:v>18993.456246284302</c:v>
                </c:pt>
                <c:pt idx="360">
                  <c:v>19156.387132831151</c:v>
                </c:pt>
                <c:pt idx="361">
                  <c:v>19322.738684703116</c:v>
                </c:pt>
                <c:pt idx="362">
                  <c:v>19492.54973782197</c:v>
                </c:pt>
                <c:pt idx="363">
                  <c:v>19665.860131233123</c:v>
                </c:pt>
                <c:pt idx="364">
                  <c:v>19749.744483852803</c:v>
                </c:pt>
                <c:pt idx="365">
                  <c:v>19915.04576178245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A-41E9-825E-35C6765D8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4676775" cy="404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484908</xdr:colOff>
      <xdr:row>5</xdr:row>
      <xdr:rowOff>39582</xdr:rowOff>
    </xdr:from>
    <xdr:to>
      <xdr:col>33</xdr:col>
      <xdr:colOff>404090</xdr:colOff>
      <xdr:row>43</xdr:row>
      <xdr:rowOff>11545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019D24B-53C3-4E5F-9098-3B7C13C07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9</xdr:row>
      <xdr:rowOff>0</xdr:rowOff>
    </xdr:from>
    <xdr:to>
      <xdr:col>34</xdr:col>
      <xdr:colOff>127000</xdr:colOff>
      <xdr:row>48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8760E9-222B-4E89-B4F1-A43D4C1B0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565727</xdr:colOff>
      <xdr:row>16</xdr:row>
      <xdr:rowOff>4946</xdr:rowOff>
    </xdr:from>
    <xdr:to>
      <xdr:col>33</xdr:col>
      <xdr:colOff>438727</xdr:colOff>
      <xdr:row>53</xdr:row>
      <xdr:rowOff>150090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042CB7-AAA4-4DB9-AE87-1EE20D56F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70" zoomScaleNormal="70" workbookViewId="0"/>
  </sheetViews>
  <sheetFormatPr defaultColWidth="14.453125" defaultRowHeight="15" customHeight="1" x14ac:dyDescent="0.35"/>
  <cols>
    <col min="1" max="3" width="8.7265625" customWidth="1"/>
    <col min="4" max="4" width="6.08984375" customWidth="1"/>
    <col min="5" max="8" width="8.7265625" customWidth="1"/>
    <col min="9" max="9" width="10.54296875" customWidth="1"/>
    <col min="10" max="26" width="8.7265625" customWidth="1"/>
  </cols>
  <sheetData>
    <row r="1" spans="1:26" ht="22.5" customHeight="1" x14ac:dyDescent="0.3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1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3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>
        <v>943285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1" t="s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7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8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8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A4C2-8D40-4567-A638-21D4201604DA}">
  <dimension ref="A1:Z1000"/>
  <sheetViews>
    <sheetView zoomScale="55" zoomScaleNormal="55" workbookViewId="0">
      <selection activeCell="N23" sqref="N23"/>
    </sheetView>
  </sheetViews>
  <sheetFormatPr defaultColWidth="14.453125" defaultRowHeight="15" customHeight="1" x14ac:dyDescent="0.35"/>
  <cols>
    <col min="1" max="1" width="8.7265625" style="11" customWidth="1"/>
    <col min="2" max="2" width="11.453125" style="11" customWidth="1"/>
    <col min="3" max="3" width="10.81640625" style="11" customWidth="1"/>
    <col min="4" max="4" width="13" style="11" customWidth="1"/>
    <col min="5" max="7" width="8.7265625" style="11" customWidth="1"/>
    <col min="8" max="8" width="11.54296875" style="11" customWidth="1"/>
    <col min="9" max="9" width="9.906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2" style="11" customWidth="1"/>
    <col min="20" max="20" width="12.453125" style="11" customWidth="1"/>
    <col min="21" max="21" width="8.7265625" style="11" customWidth="1"/>
    <col min="22" max="22" width="11.453125" style="11" customWidth="1"/>
    <col min="23" max="25" width="8.7265625" style="11" customWidth="1"/>
    <col min="26" max="26" width="8.0898437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11</v>
      </c>
      <c r="B2" s="13"/>
      <c r="C2" s="13"/>
      <c r="D2" s="6">
        <v>100</v>
      </c>
      <c r="E2" s="9" t="s">
        <v>12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13</v>
      </c>
      <c r="B3" s="13"/>
      <c r="C3" s="13"/>
      <c r="D3" s="7">
        <v>44777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thickBot="1" x14ac:dyDescent="0.4">
      <c r="A4" s="26" t="s">
        <v>14</v>
      </c>
      <c r="B4" s="13"/>
      <c r="C4" s="13"/>
      <c r="D4" s="6">
        <v>1</v>
      </c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8.5" customHeight="1" thickTop="1" thickBot="1" x14ac:dyDescent="0.4">
      <c r="A5" s="14" t="s">
        <v>16</v>
      </c>
      <c r="B5" s="15" t="s">
        <v>17</v>
      </c>
      <c r="C5" s="15" t="s">
        <v>18</v>
      </c>
      <c r="D5" s="15" t="s">
        <v>19</v>
      </c>
      <c r="E5" s="15" t="s">
        <v>20</v>
      </c>
      <c r="F5" s="15" t="s">
        <v>21</v>
      </c>
      <c r="G5" s="15" t="s">
        <v>22</v>
      </c>
      <c r="H5" s="15" t="s">
        <v>23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6" t="s">
        <v>37</v>
      </c>
      <c r="W5" s="17"/>
      <c r="X5" s="9"/>
      <c r="Y5" s="9"/>
      <c r="Z5" s="9"/>
    </row>
    <row r="6" spans="1:26" ht="14.25" customHeight="1" thickTop="1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9"/>
      <c r="X6" s="9"/>
      <c r="Y6" s="9"/>
      <c r="Z6" s="9"/>
    </row>
    <row r="7" spans="1:26" ht="14.25" customHeight="1" x14ac:dyDescent="0.35">
      <c r="A7" s="18">
        <v>0</v>
      </c>
      <c r="B7" s="19">
        <f>D3</f>
        <v>44777</v>
      </c>
      <c r="C7" s="20">
        <f>D2</f>
        <v>100</v>
      </c>
      <c r="D7" s="20">
        <f>D6-M6+(A7-A6)*G6*0.01</f>
        <v>0</v>
      </c>
      <c r="E7" s="20">
        <f>E6-N6+(A7-A6)*H6*R6</f>
        <v>0</v>
      </c>
      <c r="F7" s="20">
        <f>D7+E7</f>
        <v>0</v>
      </c>
      <c r="G7" s="20">
        <f t="shared" ref="G7" si="0">C7+G6+K7</f>
        <v>100</v>
      </c>
      <c r="H7" s="20">
        <f>G7+L7</f>
        <v>100</v>
      </c>
      <c r="I7" s="18">
        <v>2</v>
      </c>
      <c r="J7" s="18">
        <v>2</v>
      </c>
      <c r="K7" s="20">
        <f>IF(I7=1,D7*0.95,0)</f>
        <v>0</v>
      </c>
      <c r="L7" s="20">
        <f>IF(J7=1,E7*0.95,0)</f>
        <v>0</v>
      </c>
      <c r="M7" s="20" cm="1">
        <f t="array" ref="M7">_xlfn.IFS(I7=0,D7,I7=1,D7,I7=2,0)</f>
        <v>0</v>
      </c>
      <c r="N7" s="20" cm="1">
        <f t="array" ref="N7">_xlfn.IFS(J7=0,E7,J7=1,E7,J7=2,0)</f>
        <v>0</v>
      </c>
      <c r="O7" s="20">
        <f t="shared" ref="O7:O70" si="1">O6+M7+N7-(L7/0.95)</f>
        <v>0</v>
      </c>
      <c r="P7" s="20">
        <f>G7-O7</f>
        <v>100</v>
      </c>
      <c r="Q7" s="21">
        <f>P7/G7</f>
        <v>1</v>
      </c>
      <c r="R7" s="22" cm="1">
        <f t="array" ref="R7">_xlfn.IFS(Q7&gt;0,0.02,AND(Q7&gt;-0.33,Q7&lt;0),(0.02+Q7*0.02/0.33),Q7&lt;-0.33,0)</f>
        <v>0.02</v>
      </c>
      <c r="S7" s="20">
        <f t="shared" ref="S7:T22" si="2">0.9*0.82*IF(I7=0,M7,0)</f>
        <v>0</v>
      </c>
      <c r="T7" s="20">
        <f t="shared" si="2"/>
        <v>0</v>
      </c>
      <c r="U7" s="20">
        <f t="shared" ref="U7:U70" si="3">S7+T7</f>
        <v>0</v>
      </c>
      <c r="V7" s="20">
        <f>V6+U7</f>
        <v>0</v>
      </c>
      <c r="W7" s="9"/>
      <c r="X7" s="9"/>
      <c r="Y7" s="9"/>
      <c r="Z7" s="9"/>
    </row>
    <row r="8" spans="1:26" ht="14.25" customHeight="1" x14ac:dyDescent="0.35">
      <c r="A8" s="4">
        <f>A7+$D$4</f>
        <v>1</v>
      </c>
      <c r="B8" s="19">
        <f>$B$7+A8</f>
        <v>44778</v>
      </c>
      <c r="C8" s="5">
        <f>T8</f>
        <v>0</v>
      </c>
      <c r="D8" s="20">
        <f t="shared" ref="D8:D71" si="4">D7-M7+(A8-A7)*G7*0.01</f>
        <v>1</v>
      </c>
      <c r="E8" s="20">
        <f>E7-N7+(A8-A7)*H7*R7</f>
        <v>2</v>
      </c>
      <c r="F8" s="20">
        <f t="shared" ref="F8:F71" si="5">D8+E8</f>
        <v>3</v>
      </c>
      <c r="G8" s="20">
        <f>C8+G7+K8</f>
        <v>100.95</v>
      </c>
      <c r="H8" s="20">
        <f>IF(Q8&lt;-0.33,G8,H7+C8+K8+L8)</f>
        <v>102.85000000000001</v>
      </c>
      <c r="I8" s="4">
        <v>1</v>
      </c>
      <c r="J8" s="4">
        <v>1</v>
      </c>
      <c r="K8" s="20">
        <f>IF(I8=1,D8*0.95,0)</f>
        <v>0.95</v>
      </c>
      <c r="L8" s="20">
        <f t="shared" ref="L8:L71" si="6">IF(J8=1,E8*0.95,0)</f>
        <v>1.9</v>
      </c>
      <c r="M8" s="20" cm="1">
        <f t="array" ref="M8">_xlfn.IFS(I8=0,D8,I8=1,D8,I8=2,0)</f>
        <v>1</v>
      </c>
      <c r="N8" s="20" cm="1">
        <f t="array" ref="N8">_xlfn.IFS(J8=0,E8,J8=1,E8,J8=2,0)</f>
        <v>2</v>
      </c>
      <c r="O8" s="20">
        <f t="shared" si="1"/>
        <v>1</v>
      </c>
      <c r="P8" s="20">
        <f t="shared" ref="P8:P71" si="7">G8-O8</f>
        <v>99.95</v>
      </c>
      <c r="Q8" s="21">
        <f t="shared" ref="Q8:Q71" si="8">P8/G8</f>
        <v>0.99009410599306591</v>
      </c>
      <c r="R8" s="22" cm="1">
        <f t="array" ref="R8">_xlfn.IFS(Q8&gt;0,0.02,AND(Q8&gt;-0.33,Q8&lt;0),(0.02+Q8*0.02/0.33),Q8&lt;-0.33,0)</f>
        <v>0.02</v>
      </c>
      <c r="S8" s="20">
        <f t="shared" si="2"/>
        <v>0</v>
      </c>
      <c r="T8" s="20">
        <f t="shared" si="2"/>
        <v>0</v>
      </c>
      <c r="U8" s="20">
        <f t="shared" si="3"/>
        <v>0</v>
      </c>
      <c r="V8" s="20">
        <f t="shared" ref="V8:V71" si="9">V7+U8</f>
        <v>0</v>
      </c>
      <c r="W8" s="9"/>
      <c r="X8" s="9"/>
      <c r="Y8" s="9"/>
      <c r="Z8" s="9"/>
    </row>
    <row r="9" spans="1:26" ht="14.25" customHeight="1" x14ac:dyDescent="0.35">
      <c r="A9" s="8">
        <f t="shared" ref="A9" si="10">A8+$D$4</f>
        <v>2</v>
      </c>
      <c r="B9" s="23">
        <f t="shared" ref="B9:B262" si="11">$B$7+A9</f>
        <v>44779</v>
      </c>
      <c r="C9" s="5">
        <f t="shared" ref="C9:C72" si="12">T9</f>
        <v>0</v>
      </c>
      <c r="D9" s="20">
        <f t="shared" si="4"/>
        <v>1.0095000000000001</v>
      </c>
      <c r="E9" s="20">
        <f t="shared" ref="E9:E72" si="13">E8-N8+(A9-A8)*H8*R8</f>
        <v>2.0570000000000004</v>
      </c>
      <c r="F9" s="20">
        <f t="shared" si="5"/>
        <v>3.0665000000000004</v>
      </c>
      <c r="G9" s="24">
        <f t="shared" ref="G9:G72" si="14">C9+G8+K9</f>
        <v>101.909025</v>
      </c>
      <c r="H9" s="20">
        <f t="shared" ref="H9:H72" si="15">IF(Q9&lt;-0.33,G9,H8+C9+K9+L9)</f>
        <v>105.763175</v>
      </c>
      <c r="I9" s="4">
        <v>1</v>
      </c>
      <c r="J9" s="4">
        <v>1</v>
      </c>
      <c r="K9" s="24">
        <f t="shared" ref="K9:L72" si="16">IF(I9=1,D9*0.95,0)</f>
        <v>0.95902500000000002</v>
      </c>
      <c r="L9" s="20">
        <f t="shared" si="6"/>
        <v>1.9541500000000003</v>
      </c>
      <c r="M9" s="20" cm="1">
        <f t="array" ref="M9">_xlfn.IFS(I9=0,D9,I9=1,D9,I9=2,0)</f>
        <v>1.0095000000000001</v>
      </c>
      <c r="N9" s="20" cm="1">
        <f t="array" ref="N9">_xlfn.IFS(J9=0,E9,J9=1,E9,J9=2,0)</f>
        <v>2.0570000000000004</v>
      </c>
      <c r="O9" s="20">
        <f t="shared" si="1"/>
        <v>2.0095000000000001</v>
      </c>
      <c r="P9" s="24">
        <f t="shared" si="7"/>
        <v>99.899524999999997</v>
      </c>
      <c r="Q9" s="25">
        <f t="shared" si="8"/>
        <v>0.98028143238540455</v>
      </c>
      <c r="R9" s="22" cm="1">
        <f t="array" ref="R9">_xlfn.IFS(Q9&gt;0,0.02,AND(Q9&gt;-0.33,Q9&lt;0),(0.02+Q9*0.02/0.33),Q9&lt;-0.33,0)</f>
        <v>0.02</v>
      </c>
      <c r="S9" s="24">
        <f t="shared" si="2"/>
        <v>0</v>
      </c>
      <c r="T9" s="24">
        <f t="shared" si="2"/>
        <v>0</v>
      </c>
      <c r="U9" s="24">
        <f t="shared" si="3"/>
        <v>0</v>
      </c>
      <c r="V9" s="24">
        <f t="shared" si="9"/>
        <v>0</v>
      </c>
      <c r="W9" s="9"/>
      <c r="X9" s="9"/>
      <c r="Y9" s="9"/>
      <c r="Z9" s="9"/>
    </row>
    <row r="10" spans="1:26" ht="14.25" customHeight="1" x14ac:dyDescent="0.35">
      <c r="A10" s="4">
        <f>A9+$D$4</f>
        <v>3</v>
      </c>
      <c r="B10" s="19">
        <f t="shared" si="11"/>
        <v>44780</v>
      </c>
      <c r="C10" s="5">
        <f t="shared" si="12"/>
        <v>0</v>
      </c>
      <c r="D10" s="20">
        <f t="shared" si="4"/>
        <v>1.0190902500000001</v>
      </c>
      <c r="E10" s="20">
        <f t="shared" si="13"/>
        <v>2.1152635000000002</v>
      </c>
      <c r="F10" s="20">
        <f t="shared" si="5"/>
        <v>3.1343537500000003</v>
      </c>
      <c r="G10" s="20">
        <f t="shared" si="14"/>
        <v>102.87716073750001</v>
      </c>
      <c r="H10" s="20">
        <f t="shared" si="15"/>
        <v>108.74081106250001</v>
      </c>
      <c r="I10" s="4">
        <v>1</v>
      </c>
      <c r="J10" s="4">
        <v>1</v>
      </c>
      <c r="K10" s="20">
        <f t="shared" si="16"/>
        <v>0.96813573750000004</v>
      </c>
      <c r="L10" s="20">
        <f t="shared" si="6"/>
        <v>2.0095003249999999</v>
      </c>
      <c r="M10" s="20" cm="1">
        <f t="array" ref="M10">_xlfn.IFS(I10=0,D10,I10=1,D10,I10=2,0)</f>
        <v>1.0190902500000001</v>
      </c>
      <c r="N10" s="20" cm="1">
        <f t="array" ref="N10">_xlfn.IFS(J10=0,E10,J10=1,E10,J10=2,0)</f>
        <v>2.1152635000000002</v>
      </c>
      <c r="O10" s="20">
        <f t="shared" si="1"/>
        <v>3.0285902500000002</v>
      </c>
      <c r="P10" s="20">
        <f t="shared" si="7"/>
        <v>99.848570487500012</v>
      </c>
      <c r="Q10" s="21">
        <f t="shared" si="8"/>
        <v>0.97056110191719125</v>
      </c>
      <c r="R10" s="22" cm="1">
        <f t="array" ref="R10">_xlfn.IFS(Q10&gt;0,0.02,AND(Q10&gt;-0.33,Q10&lt;0),(0.02+Q10*0.02/0.33),Q10&lt;-0.33,0)</f>
        <v>0.02</v>
      </c>
      <c r="S10" s="20">
        <f t="shared" si="2"/>
        <v>0</v>
      </c>
      <c r="T10" s="20">
        <f t="shared" si="2"/>
        <v>0</v>
      </c>
      <c r="U10" s="20">
        <f t="shared" si="3"/>
        <v>0</v>
      </c>
      <c r="V10" s="20">
        <f t="shared" si="9"/>
        <v>0</v>
      </c>
      <c r="W10" s="9"/>
      <c r="X10" s="9"/>
      <c r="Y10" s="9"/>
      <c r="Z10" s="9"/>
    </row>
    <row r="11" spans="1:26" ht="14.25" customHeight="1" x14ac:dyDescent="0.35">
      <c r="A11" s="8">
        <f t="shared" ref="A11:A74" si="17">A10+$D$4</f>
        <v>4</v>
      </c>
      <c r="B11" s="23">
        <f t="shared" si="11"/>
        <v>44781</v>
      </c>
      <c r="C11" s="5">
        <f t="shared" si="12"/>
        <v>0</v>
      </c>
      <c r="D11" s="20">
        <f t="shared" si="4"/>
        <v>1.0287716073750002</v>
      </c>
      <c r="E11" s="20">
        <f t="shared" si="13"/>
        <v>2.1748162212500004</v>
      </c>
      <c r="F11" s="20">
        <f t="shared" si="5"/>
        <v>3.2035878286250004</v>
      </c>
      <c r="G11" s="24">
        <f t="shared" si="14"/>
        <v>103.85449376450626</v>
      </c>
      <c r="H11" s="20">
        <f t="shared" si="15"/>
        <v>111.78421949969376</v>
      </c>
      <c r="I11" s="4">
        <v>1</v>
      </c>
      <c r="J11" s="4">
        <v>1</v>
      </c>
      <c r="K11" s="24">
        <f t="shared" si="16"/>
        <v>0.97733302700625013</v>
      </c>
      <c r="L11" s="20">
        <f t="shared" si="6"/>
        <v>2.0660754101875001</v>
      </c>
      <c r="M11" s="20" cm="1">
        <f t="array" ref="M11">_xlfn.IFS(I11=0,D11,I11=1,D11,I11=2,0)</f>
        <v>1.0287716073750002</v>
      </c>
      <c r="N11" s="20" cm="1">
        <f t="array" ref="N11">_xlfn.IFS(J11=0,E11,J11=1,E11,J11=2,0)</f>
        <v>2.1748162212500004</v>
      </c>
      <c r="O11" s="20">
        <f t="shared" si="1"/>
        <v>4.0573618573750014</v>
      </c>
      <c r="P11" s="24">
        <f t="shared" si="7"/>
        <v>99.797131907131259</v>
      </c>
      <c r="Q11" s="25">
        <f t="shared" si="8"/>
        <v>0.96093224558414192</v>
      </c>
      <c r="R11" s="22" cm="1">
        <f t="array" ref="R11">_xlfn.IFS(Q11&gt;0,0.02,AND(Q11&gt;-0.33,Q11&lt;0),(0.02+Q11*0.02/0.33),Q11&lt;-0.33,0)</f>
        <v>0.02</v>
      </c>
      <c r="S11" s="24">
        <f t="shared" si="2"/>
        <v>0</v>
      </c>
      <c r="T11" s="24">
        <f t="shared" si="2"/>
        <v>0</v>
      </c>
      <c r="U11" s="24">
        <f t="shared" si="3"/>
        <v>0</v>
      </c>
      <c r="V11" s="24">
        <f t="shared" si="9"/>
        <v>0</v>
      </c>
      <c r="W11" s="9"/>
      <c r="X11" s="9"/>
      <c r="Y11" s="9"/>
      <c r="Z11" s="9"/>
    </row>
    <row r="12" spans="1:26" ht="14.25" customHeight="1" x14ac:dyDescent="0.35">
      <c r="A12" s="8">
        <f t="shared" si="17"/>
        <v>5</v>
      </c>
      <c r="B12" s="23">
        <f t="shared" si="11"/>
        <v>44782</v>
      </c>
      <c r="C12" s="5">
        <f t="shared" si="12"/>
        <v>0</v>
      </c>
      <c r="D12" s="20">
        <f t="shared" si="4"/>
        <v>1.0385449376450626</v>
      </c>
      <c r="E12" s="20">
        <f t="shared" si="13"/>
        <v>2.2356843899938754</v>
      </c>
      <c r="F12" s="20">
        <f t="shared" si="5"/>
        <v>3.2742293276389383</v>
      </c>
      <c r="G12" s="24">
        <f t="shared" si="14"/>
        <v>104.84111145526907</v>
      </c>
      <c r="H12" s="20">
        <f t="shared" si="15"/>
        <v>114.89473736095076</v>
      </c>
      <c r="I12" s="4">
        <v>1</v>
      </c>
      <c r="J12" s="4">
        <v>1</v>
      </c>
      <c r="K12" s="24">
        <f t="shared" si="16"/>
        <v>0.98661769076280947</v>
      </c>
      <c r="L12" s="20">
        <f t="shared" si="6"/>
        <v>2.1239001704941813</v>
      </c>
      <c r="M12" s="20" cm="1">
        <f t="array" ref="M12">_xlfn.IFS(I12=0,D12,I12=1,D12,I12=2,0)</f>
        <v>1.0385449376450626</v>
      </c>
      <c r="N12" s="20" cm="1">
        <f t="array" ref="N12">_xlfn.IFS(J12=0,E12,J12=1,E12,J12=2,0)</f>
        <v>2.2356843899938754</v>
      </c>
      <c r="O12" s="20">
        <f t="shared" si="1"/>
        <v>5.0959067950200652</v>
      </c>
      <c r="P12" s="24">
        <f t="shared" si="7"/>
        <v>99.745204660249001</v>
      </c>
      <c r="Q12" s="25">
        <f t="shared" si="8"/>
        <v>0.95139400255982343</v>
      </c>
      <c r="R12" s="22" cm="1">
        <f t="array" ref="R12">_xlfn.IFS(Q12&gt;0,0.02,AND(Q12&gt;-0.33,Q12&lt;0),(0.02+Q12*0.02/0.33),Q12&lt;-0.33,0)</f>
        <v>0.02</v>
      </c>
      <c r="S12" s="24">
        <f t="shared" si="2"/>
        <v>0</v>
      </c>
      <c r="T12" s="24">
        <f t="shared" si="2"/>
        <v>0</v>
      </c>
      <c r="U12" s="24">
        <f t="shared" si="3"/>
        <v>0</v>
      </c>
      <c r="V12" s="24">
        <f t="shared" si="9"/>
        <v>0</v>
      </c>
      <c r="W12" s="9"/>
      <c r="X12" s="9"/>
      <c r="Y12" s="9"/>
      <c r="Z12" s="9"/>
    </row>
    <row r="13" spans="1:26" ht="14.25" customHeight="1" x14ac:dyDescent="0.35">
      <c r="A13" s="8">
        <f t="shared" si="17"/>
        <v>6</v>
      </c>
      <c r="B13" s="23">
        <f t="shared" si="11"/>
        <v>44783</v>
      </c>
      <c r="C13" s="5">
        <f t="shared" si="12"/>
        <v>0</v>
      </c>
      <c r="D13" s="20">
        <f t="shared" si="4"/>
        <v>1.0484111145526906</v>
      </c>
      <c r="E13" s="20">
        <f t="shared" si="13"/>
        <v>2.297894747219015</v>
      </c>
      <c r="F13" s="20">
        <f t="shared" si="5"/>
        <v>3.3463058617717056</v>
      </c>
      <c r="G13" s="24">
        <f t="shared" si="14"/>
        <v>105.83710201409413</v>
      </c>
      <c r="H13" s="20">
        <f t="shared" si="15"/>
        <v>118.07372792963388</v>
      </c>
      <c r="I13" s="4">
        <v>1</v>
      </c>
      <c r="J13" s="4">
        <v>1</v>
      </c>
      <c r="K13" s="24">
        <f t="shared" si="16"/>
        <v>0.99599055882505605</v>
      </c>
      <c r="L13" s="20">
        <f t="shared" si="6"/>
        <v>2.183000009858064</v>
      </c>
      <c r="M13" s="20" cm="1">
        <f t="array" ref="M13">_xlfn.IFS(I13=0,D13,I13=1,D13,I13=2,0)</f>
        <v>1.0484111145526906</v>
      </c>
      <c r="N13" s="20" cm="1">
        <f t="array" ref="N13">_xlfn.IFS(J13=0,E13,J13=1,E13,J13=2,0)</f>
        <v>2.297894747219015</v>
      </c>
      <c r="O13" s="20">
        <f t="shared" si="1"/>
        <v>6.1443179095727558</v>
      </c>
      <c r="P13" s="24">
        <f t="shared" si="7"/>
        <v>99.692784104521365</v>
      </c>
      <c r="Q13" s="25">
        <f t="shared" si="8"/>
        <v>0.94194552011869581</v>
      </c>
      <c r="R13" s="22" cm="1">
        <f t="array" ref="R13">_xlfn.IFS(Q13&gt;0,0.02,AND(Q13&gt;-0.33,Q13&lt;0),(0.02+Q13*0.02/0.33),Q13&lt;-0.33,0)</f>
        <v>0.02</v>
      </c>
      <c r="S13" s="24">
        <f t="shared" si="2"/>
        <v>0</v>
      </c>
      <c r="T13" s="24">
        <f t="shared" si="2"/>
        <v>0</v>
      </c>
      <c r="U13" s="24">
        <f t="shared" si="3"/>
        <v>0</v>
      </c>
      <c r="V13" s="24">
        <f t="shared" si="9"/>
        <v>0</v>
      </c>
      <c r="W13" s="9"/>
      <c r="X13" s="9"/>
      <c r="Y13" s="9"/>
      <c r="Z13" s="9"/>
    </row>
    <row r="14" spans="1:26" ht="14.25" customHeight="1" x14ac:dyDescent="0.35">
      <c r="A14" s="8">
        <f t="shared" si="17"/>
        <v>7</v>
      </c>
      <c r="B14" s="23">
        <f t="shared" si="11"/>
        <v>44784</v>
      </c>
      <c r="C14" s="5">
        <f t="shared" si="12"/>
        <v>0</v>
      </c>
      <c r="D14" s="20">
        <f t="shared" si="4"/>
        <v>1.0583710201409413</v>
      </c>
      <c r="E14" s="20">
        <f t="shared" si="13"/>
        <v>2.3614745585926777</v>
      </c>
      <c r="F14" s="20">
        <f t="shared" si="5"/>
        <v>3.4198455787336188</v>
      </c>
      <c r="G14" s="24">
        <f t="shared" si="14"/>
        <v>106.84255448322803</v>
      </c>
      <c r="H14" s="20">
        <f t="shared" si="15"/>
        <v>121.32258122943082</v>
      </c>
      <c r="I14" s="4">
        <v>1</v>
      </c>
      <c r="J14" s="4">
        <v>1</v>
      </c>
      <c r="K14" s="24">
        <f t="shared" si="16"/>
        <v>1.0054524691338942</v>
      </c>
      <c r="L14" s="20">
        <f t="shared" si="6"/>
        <v>2.243400830663044</v>
      </c>
      <c r="M14" s="20" cm="1">
        <f t="array" ref="M14">_xlfn.IFS(I14=0,D14,I14=1,D14,I14=2,0)</f>
        <v>1.0583710201409413</v>
      </c>
      <c r="N14" s="20" cm="1">
        <f t="array" ref="N14">_xlfn.IFS(J14=0,E14,J14=1,E14,J14=2,0)</f>
        <v>2.3614745585926777</v>
      </c>
      <c r="O14" s="20">
        <f t="shared" si="1"/>
        <v>7.2026889297136973</v>
      </c>
      <c r="P14" s="24">
        <f t="shared" si="7"/>
        <v>99.639865553514326</v>
      </c>
      <c r="Q14" s="25">
        <f t="shared" si="8"/>
        <v>0.93258595355987706</v>
      </c>
      <c r="R14" s="22" cm="1">
        <f t="array" ref="R14">_xlfn.IFS(Q14&gt;0,0.02,AND(Q14&gt;-0.33,Q14&lt;0),(0.02+Q14*0.02/0.33),Q14&lt;-0.33,0)</f>
        <v>0.02</v>
      </c>
      <c r="S14" s="24">
        <f t="shared" si="2"/>
        <v>0</v>
      </c>
      <c r="T14" s="24">
        <f t="shared" si="2"/>
        <v>0</v>
      </c>
      <c r="U14" s="24">
        <f t="shared" si="3"/>
        <v>0</v>
      </c>
      <c r="V14" s="24">
        <f t="shared" si="9"/>
        <v>0</v>
      </c>
      <c r="W14" s="9"/>
      <c r="X14" s="9"/>
      <c r="Y14" s="9"/>
      <c r="Z14" s="9"/>
    </row>
    <row r="15" spans="1:26" ht="14.25" customHeight="1" x14ac:dyDescent="0.35">
      <c r="A15" s="8">
        <f t="shared" si="17"/>
        <v>8</v>
      </c>
      <c r="B15" s="23">
        <f t="shared" si="11"/>
        <v>44785</v>
      </c>
      <c r="C15" s="5">
        <f t="shared" si="12"/>
        <v>0</v>
      </c>
      <c r="D15" s="20">
        <f t="shared" si="4"/>
        <v>1.0684255448322804</v>
      </c>
      <c r="E15" s="20">
        <f t="shared" si="13"/>
        <v>2.4264516245886165</v>
      </c>
      <c r="F15" s="20">
        <f t="shared" si="5"/>
        <v>3.4948771694208967</v>
      </c>
      <c r="G15" s="24">
        <f t="shared" si="14"/>
        <v>107.8575587508187</v>
      </c>
      <c r="H15" s="20">
        <f t="shared" si="15"/>
        <v>124.64271454038068</v>
      </c>
      <c r="I15" s="4">
        <v>1</v>
      </c>
      <c r="J15" s="4">
        <v>1</v>
      </c>
      <c r="K15" s="24">
        <f t="shared" si="16"/>
        <v>1.0150042675906663</v>
      </c>
      <c r="L15" s="20">
        <f t="shared" si="6"/>
        <v>2.3051290433591856</v>
      </c>
      <c r="M15" s="20" cm="1">
        <f t="array" ref="M15">_xlfn.IFS(I15=0,D15,I15=1,D15,I15=2,0)</f>
        <v>1.0684255448322804</v>
      </c>
      <c r="N15" s="20" cm="1">
        <f t="array" ref="N15">_xlfn.IFS(J15=0,E15,J15=1,E15,J15=2,0)</f>
        <v>2.4264516245886165</v>
      </c>
      <c r="O15" s="20">
        <f t="shared" si="1"/>
        <v>8.2711144745459784</v>
      </c>
      <c r="P15" s="24">
        <f t="shared" si="7"/>
        <v>99.586444276272715</v>
      </c>
      <c r="Q15" s="25">
        <f t="shared" si="8"/>
        <v>0.9233144661316266</v>
      </c>
      <c r="R15" s="22" cm="1">
        <f t="array" ref="R15">_xlfn.IFS(Q15&gt;0,0.02,AND(Q15&gt;-0.33,Q15&lt;0),(0.02+Q15*0.02/0.33),Q15&lt;-0.33,0)</f>
        <v>0.02</v>
      </c>
      <c r="S15" s="24">
        <f t="shared" si="2"/>
        <v>0</v>
      </c>
      <c r="T15" s="24">
        <f t="shared" si="2"/>
        <v>0</v>
      </c>
      <c r="U15" s="24">
        <f t="shared" si="3"/>
        <v>0</v>
      </c>
      <c r="V15" s="24">
        <f t="shared" si="9"/>
        <v>0</v>
      </c>
      <c r="W15" s="9"/>
      <c r="X15" s="9"/>
      <c r="Y15" s="9"/>
      <c r="Z15" s="9"/>
    </row>
    <row r="16" spans="1:26" ht="14.25" customHeight="1" x14ac:dyDescent="0.35">
      <c r="A16" s="8">
        <f t="shared" si="17"/>
        <v>9</v>
      </c>
      <c r="B16" s="23">
        <f t="shared" si="11"/>
        <v>44786</v>
      </c>
      <c r="C16" s="5">
        <f t="shared" si="12"/>
        <v>0</v>
      </c>
      <c r="D16" s="20">
        <f t="shared" si="4"/>
        <v>1.0785755875081871</v>
      </c>
      <c r="E16" s="20">
        <f t="shared" si="13"/>
        <v>2.4928542908076134</v>
      </c>
      <c r="F16" s="20">
        <f t="shared" si="5"/>
        <v>3.5714298783158007</v>
      </c>
      <c r="G16" s="24">
        <f t="shared" si="14"/>
        <v>108.88220555895147</v>
      </c>
      <c r="H16" s="20">
        <f t="shared" si="15"/>
        <v>128.03557292478069</v>
      </c>
      <c r="I16" s="4">
        <v>1</v>
      </c>
      <c r="J16" s="4">
        <v>1</v>
      </c>
      <c r="K16" s="24">
        <f t="shared" si="16"/>
        <v>1.0246468081327778</v>
      </c>
      <c r="L16" s="20">
        <f t="shared" si="6"/>
        <v>2.3682115762672327</v>
      </c>
      <c r="M16" s="20" cm="1">
        <f t="array" ref="M16">_xlfn.IFS(I16=0,D16,I16=1,D16,I16=2,0)</f>
        <v>1.0785755875081871</v>
      </c>
      <c r="N16" s="20" cm="1">
        <f t="array" ref="N16">_xlfn.IFS(J16=0,E16,J16=1,E16,J16=2,0)</f>
        <v>2.4928542908076134</v>
      </c>
      <c r="O16" s="20">
        <f t="shared" si="1"/>
        <v>9.3496900620541652</v>
      </c>
      <c r="P16" s="24">
        <f t="shared" si="7"/>
        <v>99.532515496897304</v>
      </c>
      <c r="Q16" s="25">
        <f t="shared" si="8"/>
        <v>0.9141302289565395</v>
      </c>
      <c r="R16" s="22" cm="1">
        <f t="array" ref="R16">_xlfn.IFS(Q16&gt;0,0.02,AND(Q16&gt;-0.33,Q16&lt;0),(0.02+Q16*0.02/0.33),Q16&lt;-0.33,0)</f>
        <v>0.02</v>
      </c>
      <c r="S16" s="24">
        <f t="shared" si="2"/>
        <v>0</v>
      </c>
      <c r="T16" s="24">
        <f t="shared" si="2"/>
        <v>0</v>
      </c>
      <c r="U16" s="24">
        <f t="shared" si="3"/>
        <v>0</v>
      </c>
      <c r="V16" s="24">
        <f t="shared" si="9"/>
        <v>0</v>
      </c>
      <c r="W16" s="9"/>
      <c r="X16" s="9"/>
      <c r="Y16" s="9"/>
      <c r="Z16" s="9"/>
    </row>
    <row r="17" spans="1:26" ht="14.25" customHeight="1" x14ac:dyDescent="0.35">
      <c r="A17" s="8">
        <f t="shared" si="17"/>
        <v>10</v>
      </c>
      <c r="B17" s="23">
        <f t="shared" si="11"/>
        <v>44787</v>
      </c>
      <c r="C17" s="5">
        <f t="shared" si="12"/>
        <v>0</v>
      </c>
      <c r="D17" s="20">
        <f t="shared" si="4"/>
        <v>1.0888220555895147</v>
      </c>
      <c r="E17" s="20">
        <f t="shared" si="13"/>
        <v>2.5607114584956139</v>
      </c>
      <c r="F17" s="20">
        <f t="shared" si="5"/>
        <v>3.6495335140851286</v>
      </c>
      <c r="G17" s="24">
        <f t="shared" si="14"/>
        <v>109.91658651176151</v>
      </c>
      <c r="H17" s="20">
        <f t="shared" si="15"/>
        <v>131.50262976316156</v>
      </c>
      <c r="I17" s="4">
        <v>1</v>
      </c>
      <c r="J17" s="4">
        <v>1</v>
      </c>
      <c r="K17" s="24">
        <f t="shared" si="16"/>
        <v>1.0343809528100389</v>
      </c>
      <c r="L17" s="20">
        <f t="shared" si="6"/>
        <v>2.4326758855708333</v>
      </c>
      <c r="M17" s="20" cm="1">
        <f t="array" ref="M17">_xlfn.IFS(I17=0,D17,I17=1,D17,I17=2,0)</f>
        <v>1.0888220555895147</v>
      </c>
      <c r="N17" s="20" cm="1">
        <f t="array" ref="N17">_xlfn.IFS(J17=0,E17,J17=1,E17,J17=2,0)</f>
        <v>2.5607114584956139</v>
      </c>
      <c r="O17" s="20">
        <f t="shared" si="1"/>
        <v>10.438512117643679</v>
      </c>
      <c r="P17" s="24">
        <f t="shared" si="7"/>
        <v>99.478074394117826</v>
      </c>
      <c r="Q17" s="25">
        <f t="shared" si="8"/>
        <v>0.90503242095744374</v>
      </c>
      <c r="R17" s="22" cm="1">
        <f t="array" ref="R17">_xlfn.IFS(Q17&gt;0,0.02,AND(Q17&gt;-0.33,Q17&lt;0),(0.02+Q17*0.02/0.33),Q17&lt;-0.33,0)</f>
        <v>0.02</v>
      </c>
      <c r="S17" s="24">
        <f t="shared" si="2"/>
        <v>0</v>
      </c>
      <c r="T17" s="24">
        <f t="shared" si="2"/>
        <v>0</v>
      </c>
      <c r="U17" s="24">
        <f t="shared" si="3"/>
        <v>0</v>
      </c>
      <c r="V17" s="24">
        <f t="shared" si="9"/>
        <v>0</v>
      </c>
      <c r="W17" s="9"/>
      <c r="X17" s="9"/>
      <c r="Y17" s="9"/>
      <c r="Z17" s="9"/>
    </row>
    <row r="18" spans="1:26" ht="14.25" customHeight="1" x14ac:dyDescent="0.35">
      <c r="A18" s="8">
        <f t="shared" si="17"/>
        <v>11</v>
      </c>
      <c r="B18" s="23">
        <f t="shared" si="11"/>
        <v>44788</v>
      </c>
      <c r="C18" s="5">
        <f t="shared" si="12"/>
        <v>0</v>
      </c>
      <c r="D18" s="20">
        <f t="shared" si="4"/>
        <v>1.099165865117615</v>
      </c>
      <c r="E18" s="20">
        <f t="shared" si="13"/>
        <v>2.6300525952632312</v>
      </c>
      <c r="F18" s="20">
        <f t="shared" si="5"/>
        <v>3.7292184603808463</v>
      </c>
      <c r="G18" s="24">
        <f t="shared" si="14"/>
        <v>110.96079408362324</v>
      </c>
      <c r="H18" s="20">
        <f t="shared" si="15"/>
        <v>135.04538730052337</v>
      </c>
      <c r="I18" s="4">
        <v>1</v>
      </c>
      <c r="J18" s="4">
        <v>1</v>
      </c>
      <c r="K18" s="24">
        <f t="shared" si="16"/>
        <v>1.0442075718617343</v>
      </c>
      <c r="L18" s="20">
        <f t="shared" si="6"/>
        <v>2.4985499655000694</v>
      </c>
      <c r="M18" s="20" cm="1">
        <f t="array" ref="M18">_xlfn.IFS(I18=0,D18,I18=1,D18,I18=2,0)</f>
        <v>1.099165865117615</v>
      </c>
      <c r="N18" s="20" cm="1">
        <f t="array" ref="N18">_xlfn.IFS(J18=0,E18,J18=1,E18,J18=2,0)</f>
        <v>2.6300525952632312</v>
      </c>
      <c r="O18" s="20">
        <f t="shared" si="1"/>
        <v>11.537677982761295</v>
      </c>
      <c r="P18" s="24">
        <f t="shared" si="7"/>
        <v>99.423116100861947</v>
      </c>
      <c r="Q18" s="25">
        <f t="shared" si="8"/>
        <v>0.89602022878399579</v>
      </c>
      <c r="R18" s="22" cm="1">
        <f t="array" ref="R18">_xlfn.IFS(Q18&gt;0,0.02,AND(Q18&gt;-0.33,Q18&lt;0),(0.02+Q18*0.02/0.33),Q18&lt;-0.33,0)</f>
        <v>0.02</v>
      </c>
      <c r="S18" s="24">
        <f t="shared" si="2"/>
        <v>0</v>
      </c>
      <c r="T18" s="24">
        <f t="shared" si="2"/>
        <v>0</v>
      </c>
      <c r="U18" s="24">
        <f t="shared" si="3"/>
        <v>0</v>
      </c>
      <c r="V18" s="24">
        <f t="shared" si="9"/>
        <v>0</v>
      </c>
      <c r="W18" s="9"/>
      <c r="X18" s="9"/>
      <c r="Y18" s="9"/>
      <c r="Z18" s="9"/>
    </row>
    <row r="19" spans="1:26" ht="14.25" customHeight="1" x14ac:dyDescent="0.35">
      <c r="A19" s="8">
        <f t="shared" si="17"/>
        <v>12</v>
      </c>
      <c r="B19" s="23">
        <f t="shared" si="11"/>
        <v>44789</v>
      </c>
      <c r="C19" s="5">
        <f t="shared" si="12"/>
        <v>0</v>
      </c>
      <c r="D19" s="20">
        <f t="shared" si="4"/>
        <v>1.1096079408362325</v>
      </c>
      <c r="E19" s="20">
        <f t="shared" si="13"/>
        <v>2.7009077460104676</v>
      </c>
      <c r="F19" s="20">
        <f t="shared" si="5"/>
        <v>3.8105156868467001</v>
      </c>
      <c r="G19" s="24">
        <f t="shared" si="14"/>
        <v>112.01492162741766</v>
      </c>
      <c r="H19" s="20">
        <f t="shared" si="15"/>
        <v>138.66537720302773</v>
      </c>
      <c r="I19" s="4">
        <v>1</v>
      </c>
      <c r="J19" s="4">
        <v>1</v>
      </c>
      <c r="K19" s="24">
        <f t="shared" si="16"/>
        <v>1.0541275437944209</v>
      </c>
      <c r="L19" s="20">
        <f t="shared" si="6"/>
        <v>2.5658623587099441</v>
      </c>
      <c r="M19" s="20" cm="1">
        <f t="array" ref="M19">_xlfn.IFS(I19=0,D19,I19=1,D19,I19=2,0)</f>
        <v>1.1096079408362325</v>
      </c>
      <c r="N19" s="20" cm="1">
        <f t="array" ref="N19">_xlfn.IFS(J19=0,E19,J19=1,E19,J19=2,0)</f>
        <v>2.7009077460104676</v>
      </c>
      <c r="O19" s="20">
        <f t="shared" si="1"/>
        <v>12.647285923597526</v>
      </c>
      <c r="P19" s="24">
        <f t="shared" si="7"/>
        <v>99.367635703820142</v>
      </c>
      <c r="Q19" s="25">
        <f t="shared" si="8"/>
        <v>0.88709284673996613</v>
      </c>
      <c r="R19" s="22" cm="1">
        <f t="array" ref="R19">_xlfn.IFS(Q19&gt;0,0.02,AND(Q19&gt;-0.33,Q19&lt;0),(0.02+Q19*0.02/0.33),Q19&lt;-0.33,0)</f>
        <v>0.02</v>
      </c>
      <c r="S19" s="24">
        <f t="shared" si="2"/>
        <v>0</v>
      </c>
      <c r="T19" s="24">
        <f t="shared" si="2"/>
        <v>0</v>
      </c>
      <c r="U19" s="24">
        <f t="shared" si="3"/>
        <v>0</v>
      </c>
      <c r="V19" s="24">
        <f t="shared" si="9"/>
        <v>0</v>
      </c>
      <c r="W19" s="9"/>
      <c r="X19" s="9"/>
      <c r="Y19" s="9"/>
      <c r="Z19" s="9"/>
    </row>
    <row r="20" spans="1:26" ht="14.25" customHeight="1" x14ac:dyDescent="0.35">
      <c r="A20" s="8">
        <f t="shared" si="17"/>
        <v>13</v>
      </c>
      <c r="B20" s="23">
        <f t="shared" si="11"/>
        <v>44790</v>
      </c>
      <c r="C20" s="5">
        <f t="shared" si="12"/>
        <v>0</v>
      </c>
      <c r="D20" s="20">
        <f t="shared" si="4"/>
        <v>1.1201492162741766</v>
      </c>
      <c r="E20" s="20">
        <f t="shared" si="13"/>
        <v>2.7733075440605548</v>
      </c>
      <c r="F20" s="20">
        <f t="shared" si="5"/>
        <v>3.8934567603347316</v>
      </c>
      <c r="G20" s="24">
        <f t="shared" si="14"/>
        <v>113.07906338287813</v>
      </c>
      <c r="H20" s="20">
        <f t="shared" si="15"/>
        <v>142.36416112534573</v>
      </c>
      <c r="I20" s="4">
        <v>1</v>
      </c>
      <c r="J20" s="4">
        <v>1</v>
      </c>
      <c r="K20" s="24">
        <f t="shared" si="16"/>
        <v>1.0641417554604677</v>
      </c>
      <c r="L20" s="20">
        <f t="shared" si="6"/>
        <v>2.6346421668575268</v>
      </c>
      <c r="M20" s="20" cm="1">
        <f t="array" ref="M20">_xlfn.IFS(I20=0,D20,I20=1,D20,I20=2,0)</f>
        <v>1.1201492162741766</v>
      </c>
      <c r="N20" s="20" cm="1">
        <f t="array" ref="N20">_xlfn.IFS(J20=0,E20,J20=1,E20,J20=2,0)</f>
        <v>2.7733075440605548</v>
      </c>
      <c r="O20" s="20">
        <f t="shared" si="1"/>
        <v>13.767435139871704</v>
      </c>
      <c r="P20" s="24">
        <f t="shared" si="7"/>
        <v>99.311628243006425</v>
      </c>
      <c r="Q20" s="25">
        <f t="shared" si="8"/>
        <v>0.87824947671120956</v>
      </c>
      <c r="R20" s="22" cm="1">
        <f t="array" ref="R20">_xlfn.IFS(Q20&gt;0,0.02,AND(Q20&gt;-0.33,Q20&lt;0),(0.02+Q20*0.02/0.33),Q20&lt;-0.33,0)</f>
        <v>0.02</v>
      </c>
      <c r="S20" s="24">
        <f t="shared" si="2"/>
        <v>0</v>
      </c>
      <c r="T20" s="24">
        <f t="shared" si="2"/>
        <v>0</v>
      </c>
      <c r="U20" s="24">
        <f t="shared" si="3"/>
        <v>0</v>
      </c>
      <c r="V20" s="24">
        <f t="shared" si="9"/>
        <v>0</v>
      </c>
      <c r="W20" s="9"/>
      <c r="X20" s="9"/>
      <c r="Y20" s="9"/>
      <c r="Z20" s="9"/>
    </row>
    <row r="21" spans="1:26" ht="14.25" customHeight="1" x14ac:dyDescent="0.35">
      <c r="A21" s="8">
        <f t="shared" si="17"/>
        <v>14</v>
      </c>
      <c r="B21" s="23">
        <f t="shared" si="11"/>
        <v>44791</v>
      </c>
      <c r="C21" s="5">
        <f t="shared" si="12"/>
        <v>0</v>
      </c>
      <c r="D21" s="20">
        <f t="shared" si="4"/>
        <v>1.1307906338287814</v>
      </c>
      <c r="E21" s="20">
        <f t="shared" si="13"/>
        <v>2.8472832225069147</v>
      </c>
      <c r="F21" s="20">
        <f t="shared" si="5"/>
        <v>3.9780738563356959</v>
      </c>
      <c r="G21" s="24">
        <f t="shared" si="14"/>
        <v>114.15331448501547</v>
      </c>
      <c r="H21" s="20">
        <f t="shared" si="15"/>
        <v>146.14333128886463</v>
      </c>
      <c r="I21" s="4">
        <v>1</v>
      </c>
      <c r="J21" s="4">
        <v>1</v>
      </c>
      <c r="K21" s="24">
        <f t="shared" si="16"/>
        <v>1.0742511021373422</v>
      </c>
      <c r="L21" s="20">
        <f t="shared" si="6"/>
        <v>2.704919061381569</v>
      </c>
      <c r="M21" s="20" cm="1">
        <f t="array" ref="M21">_xlfn.IFS(I21=0,D21,I21=1,D21,I21=2,0)</f>
        <v>1.1307906338287814</v>
      </c>
      <c r="N21" s="20" cm="1">
        <f t="array" ref="N21">_xlfn.IFS(J21=0,E21,J21=1,E21,J21=2,0)</f>
        <v>2.8472832225069147</v>
      </c>
      <c r="O21" s="20">
        <f t="shared" si="1"/>
        <v>14.898225773700483</v>
      </c>
      <c r="P21" s="24">
        <f t="shared" si="7"/>
        <v>99.255088711314983</v>
      </c>
      <c r="Q21" s="25">
        <f t="shared" si="8"/>
        <v>0.86948932809431367</v>
      </c>
      <c r="R21" s="22" cm="1">
        <f t="array" ref="R21">_xlfn.IFS(Q21&gt;0,0.02,AND(Q21&gt;-0.33,Q21&lt;0),(0.02+Q21*0.02/0.33),Q21&lt;-0.33,0)</f>
        <v>0.02</v>
      </c>
      <c r="S21" s="24">
        <f t="shared" si="2"/>
        <v>0</v>
      </c>
      <c r="T21" s="24">
        <f t="shared" si="2"/>
        <v>0</v>
      </c>
      <c r="U21" s="24">
        <f t="shared" si="3"/>
        <v>0</v>
      </c>
      <c r="V21" s="24">
        <f t="shared" si="9"/>
        <v>0</v>
      </c>
      <c r="W21" s="9"/>
      <c r="X21" s="9"/>
      <c r="Y21" s="9"/>
      <c r="Z21" s="9"/>
    </row>
    <row r="22" spans="1:26" ht="14.25" customHeight="1" x14ac:dyDescent="0.35">
      <c r="A22" s="8">
        <f t="shared" si="17"/>
        <v>15</v>
      </c>
      <c r="B22" s="23">
        <f t="shared" si="11"/>
        <v>44792</v>
      </c>
      <c r="C22" s="5">
        <f t="shared" si="12"/>
        <v>0</v>
      </c>
      <c r="D22" s="20">
        <f t="shared" si="4"/>
        <v>1.1415331448501547</v>
      </c>
      <c r="E22" s="20">
        <f t="shared" si="13"/>
        <v>2.9228666257772926</v>
      </c>
      <c r="F22" s="20">
        <f t="shared" si="5"/>
        <v>4.0643997706274471</v>
      </c>
      <c r="G22" s="24">
        <f t="shared" si="14"/>
        <v>115.23777097262312</v>
      </c>
      <c r="H22" s="20">
        <f t="shared" si="15"/>
        <v>150.00451107096069</v>
      </c>
      <c r="I22" s="4">
        <v>1</v>
      </c>
      <c r="J22" s="4">
        <v>1</v>
      </c>
      <c r="K22" s="24">
        <f t="shared" si="16"/>
        <v>1.0844564876076468</v>
      </c>
      <c r="L22" s="20">
        <f t="shared" si="6"/>
        <v>2.7767232944884279</v>
      </c>
      <c r="M22" s="20" cm="1">
        <f t="array" ref="M22">_xlfn.IFS(I22=0,D22,I22=1,D22,I22=2,0)</f>
        <v>1.1415331448501547</v>
      </c>
      <c r="N22" s="20" cm="1">
        <f t="array" ref="N22">_xlfn.IFS(J22=0,E22,J22=1,E22,J22=2,0)</f>
        <v>2.9228666257772926</v>
      </c>
      <c r="O22" s="20">
        <f t="shared" si="1"/>
        <v>16.039758918550639</v>
      </c>
      <c r="P22" s="24">
        <f t="shared" si="7"/>
        <v>99.198012054072478</v>
      </c>
      <c r="Q22" s="25">
        <f t="shared" si="8"/>
        <v>0.86081161772591741</v>
      </c>
      <c r="R22" s="22" cm="1">
        <f t="array" ref="R22">_xlfn.IFS(Q22&gt;0,0.02,AND(Q22&gt;-0.33,Q22&lt;0),(0.02+Q22*0.02/0.33),Q22&lt;-0.33,0)</f>
        <v>0.02</v>
      </c>
      <c r="S22" s="24">
        <f t="shared" si="2"/>
        <v>0</v>
      </c>
      <c r="T22" s="24">
        <f t="shared" si="2"/>
        <v>0</v>
      </c>
      <c r="U22" s="24">
        <f t="shared" si="3"/>
        <v>0</v>
      </c>
      <c r="V22" s="24">
        <f t="shared" si="9"/>
        <v>0</v>
      </c>
      <c r="W22" s="9"/>
      <c r="X22" s="9"/>
      <c r="Y22" s="9"/>
      <c r="Z22" s="9"/>
    </row>
    <row r="23" spans="1:26" ht="14.25" customHeight="1" x14ac:dyDescent="0.35">
      <c r="A23" s="8">
        <f t="shared" si="17"/>
        <v>16</v>
      </c>
      <c r="B23" s="23">
        <f t="shared" si="11"/>
        <v>44793</v>
      </c>
      <c r="C23" s="5">
        <f t="shared" si="12"/>
        <v>0</v>
      </c>
      <c r="D23" s="20">
        <f t="shared" si="4"/>
        <v>1.1523777097262313</v>
      </c>
      <c r="E23" s="20">
        <f t="shared" si="13"/>
        <v>3.0000902214192138</v>
      </c>
      <c r="F23" s="20">
        <f t="shared" si="5"/>
        <v>4.1524679311454449</v>
      </c>
      <c r="G23" s="24">
        <f t="shared" si="14"/>
        <v>116.33252979686304</v>
      </c>
      <c r="H23" s="20">
        <f t="shared" si="15"/>
        <v>153.94935560554887</v>
      </c>
      <c r="I23" s="4">
        <v>1</v>
      </c>
      <c r="J23" s="4">
        <v>1</v>
      </c>
      <c r="K23" s="24">
        <f t="shared" si="16"/>
        <v>1.0947588242399198</v>
      </c>
      <c r="L23" s="20">
        <f t="shared" si="6"/>
        <v>2.8500857103482531</v>
      </c>
      <c r="M23" s="20" cm="1">
        <f t="array" ref="M23">_xlfn.IFS(I23=0,D23,I23=1,D23,I23=2,0)</f>
        <v>1.1523777097262313</v>
      </c>
      <c r="N23" s="20" cm="1">
        <f t="array" ref="N23">_xlfn.IFS(J23=0,E23,J23=1,E23,J23=2,0)</f>
        <v>3.0000902214192138</v>
      </c>
      <c r="O23" s="20">
        <f t="shared" si="1"/>
        <v>17.19213662827687</v>
      </c>
      <c r="P23" s="24">
        <f t="shared" si="7"/>
        <v>99.140393168586172</v>
      </c>
      <c r="Q23" s="25">
        <f t="shared" si="8"/>
        <v>0.85221556981269686</v>
      </c>
      <c r="R23" s="22" cm="1">
        <f t="array" ref="R23">_xlfn.IFS(Q23&gt;0,0.02,AND(Q23&gt;-0.33,Q23&lt;0),(0.02+Q23*0.02/0.33),Q23&lt;-0.33,0)</f>
        <v>0.02</v>
      </c>
      <c r="S23" s="24">
        <f t="shared" ref="S23:T38" si="18">0.9*0.82*IF(I23=0,M23,0)</f>
        <v>0</v>
      </c>
      <c r="T23" s="24">
        <f t="shared" si="18"/>
        <v>0</v>
      </c>
      <c r="U23" s="24">
        <f t="shared" si="3"/>
        <v>0</v>
      </c>
      <c r="V23" s="24">
        <f t="shared" si="9"/>
        <v>0</v>
      </c>
      <c r="W23" s="9"/>
      <c r="X23" s="9"/>
      <c r="Y23" s="9"/>
      <c r="Z23" s="9"/>
    </row>
    <row r="24" spans="1:26" ht="14.25" customHeight="1" x14ac:dyDescent="0.35">
      <c r="A24" s="8">
        <f t="shared" si="17"/>
        <v>17</v>
      </c>
      <c r="B24" s="23">
        <f t="shared" si="11"/>
        <v>44794</v>
      </c>
      <c r="C24" s="5">
        <f t="shared" si="12"/>
        <v>0</v>
      </c>
      <c r="D24" s="20">
        <f t="shared" si="4"/>
        <v>1.1633252979686304</v>
      </c>
      <c r="E24" s="20">
        <f t="shared" si="13"/>
        <v>3.0789871121109775</v>
      </c>
      <c r="F24" s="20">
        <f t="shared" si="5"/>
        <v>4.2423124100796077</v>
      </c>
      <c r="G24" s="24">
        <f t="shared" si="14"/>
        <v>117.43768882993324</v>
      </c>
      <c r="H24" s="20">
        <f t="shared" si="15"/>
        <v>157.9795523951245</v>
      </c>
      <c r="I24" s="4">
        <v>1</v>
      </c>
      <c r="J24" s="4">
        <v>1</v>
      </c>
      <c r="K24" s="24">
        <f t="shared" si="16"/>
        <v>1.1051590330701988</v>
      </c>
      <c r="L24" s="20">
        <f t="shared" si="6"/>
        <v>2.9250377565054286</v>
      </c>
      <c r="M24" s="20" cm="1">
        <f t="array" ref="M24">_xlfn.IFS(I24=0,D24,I24=1,D24,I24=2,0)</f>
        <v>1.1633252979686304</v>
      </c>
      <c r="N24" s="20" cm="1">
        <f t="array" ref="N24">_xlfn.IFS(J24=0,E24,J24=1,E24,J24=2,0)</f>
        <v>3.0789871121109775</v>
      </c>
      <c r="O24" s="20">
        <f t="shared" si="1"/>
        <v>18.3554619262455</v>
      </c>
      <c r="P24" s="24">
        <f t="shared" si="7"/>
        <v>99.08222690368774</v>
      </c>
      <c r="Q24" s="25">
        <f t="shared" si="8"/>
        <v>0.84370041586200784</v>
      </c>
      <c r="R24" s="22" cm="1">
        <f t="array" ref="R24">_xlfn.IFS(Q24&gt;0,0.02,AND(Q24&gt;-0.33,Q24&lt;0),(0.02+Q24*0.02/0.33),Q24&lt;-0.33,0)</f>
        <v>0.02</v>
      </c>
      <c r="S24" s="24">
        <f t="shared" si="18"/>
        <v>0</v>
      </c>
      <c r="T24" s="24">
        <f t="shared" si="18"/>
        <v>0</v>
      </c>
      <c r="U24" s="24">
        <f t="shared" si="3"/>
        <v>0</v>
      </c>
      <c r="V24" s="24">
        <f t="shared" si="9"/>
        <v>0</v>
      </c>
      <c r="W24" s="9"/>
      <c r="X24" s="9"/>
      <c r="Y24" s="9"/>
      <c r="Z24" s="9"/>
    </row>
    <row r="25" spans="1:26" ht="14.25" customHeight="1" x14ac:dyDescent="0.35">
      <c r="A25" s="8">
        <f t="shared" si="17"/>
        <v>18</v>
      </c>
      <c r="B25" s="23">
        <f t="shared" si="11"/>
        <v>44795</v>
      </c>
      <c r="C25" s="5">
        <f t="shared" si="12"/>
        <v>0</v>
      </c>
      <c r="D25" s="20">
        <f t="shared" si="4"/>
        <v>1.1743768882993324</v>
      </c>
      <c r="E25" s="20">
        <f t="shared" si="13"/>
        <v>3.1595910479024902</v>
      </c>
      <c r="F25" s="20">
        <f t="shared" si="5"/>
        <v>4.3339679362018231</v>
      </c>
      <c r="G25" s="24">
        <f t="shared" si="14"/>
        <v>118.5533468738176</v>
      </c>
      <c r="H25" s="20">
        <f t="shared" si="15"/>
        <v>162.09682193451624</v>
      </c>
      <c r="I25" s="4">
        <v>1</v>
      </c>
      <c r="J25" s="4">
        <v>1</v>
      </c>
      <c r="K25" s="24">
        <f t="shared" si="16"/>
        <v>1.1156580438843657</v>
      </c>
      <c r="L25" s="20">
        <f t="shared" si="6"/>
        <v>3.0016114955073654</v>
      </c>
      <c r="M25" s="20" cm="1">
        <f t="array" ref="M25">_xlfn.IFS(I25=0,D25,I25=1,D25,I25=2,0)</f>
        <v>1.1743768882993324</v>
      </c>
      <c r="N25" s="20" cm="1">
        <f t="array" ref="N25">_xlfn.IFS(J25=0,E25,J25=1,E25,J25=2,0)</f>
        <v>3.1595910479024902</v>
      </c>
      <c r="O25" s="20">
        <f t="shared" si="1"/>
        <v>19.529838814544831</v>
      </c>
      <c r="P25" s="24">
        <f t="shared" si="7"/>
        <v>99.023508059272771</v>
      </c>
      <c r="Q25" s="25">
        <f t="shared" si="8"/>
        <v>0.8352653946131825</v>
      </c>
      <c r="R25" s="22" cm="1">
        <f t="array" ref="R25">_xlfn.IFS(Q25&gt;0,0.02,AND(Q25&gt;-0.33,Q25&lt;0),(0.02+Q25*0.02/0.33),Q25&lt;-0.33,0)</f>
        <v>0.02</v>
      </c>
      <c r="S25" s="24">
        <f t="shared" si="18"/>
        <v>0</v>
      </c>
      <c r="T25" s="24">
        <f t="shared" si="18"/>
        <v>0</v>
      </c>
      <c r="U25" s="24">
        <f t="shared" si="3"/>
        <v>0</v>
      </c>
      <c r="V25" s="24">
        <f t="shared" si="9"/>
        <v>0</v>
      </c>
      <c r="W25" s="9"/>
      <c r="X25" s="9"/>
      <c r="Y25" s="9"/>
      <c r="Z25" s="9"/>
    </row>
    <row r="26" spans="1:26" ht="14.25" customHeight="1" x14ac:dyDescent="0.35">
      <c r="A26" s="8">
        <f t="shared" si="17"/>
        <v>19</v>
      </c>
      <c r="B26" s="23">
        <f t="shared" si="11"/>
        <v>44796</v>
      </c>
      <c r="C26" s="5">
        <f t="shared" si="12"/>
        <v>0</v>
      </c>
      <c r="D26" s="20">
        <f t="shared" si="4"/>
        <v>1.185533468738176</v>
      </c>
      <c r="E26" s="20">
        <f t="shared" si="13"/>
        <v>3.2419364386903249</v>
      </c>
      <c r="F26" s="20">
        <f t="shared" si="5"/>
        <v>4.4274699074285007</v>
      </c>
      <c r="G26" s="24">
        <f t="shared" si="14"/>
        <v>119.67960366911888</v>
      </c>
      <c r="H26" s="20">
        <f t="shared" si="15"/>
        <v>166.30291834657331</v>
      </c>
      <c r="I26" s="4">
        <v>1</v>
      </c>
      <c r="J26" s="4">
        <v>1</v>
      </c>
      <c r="K26" s="24">
        <f t="shared" si="16"/>
        <v>1.1262567953012672</v>
      </c>
      <c r="L26" s="20">
        <f t="shared" si="6"/>
        <v>3.0798396167558084</v>
      </c>
      <c r="M26" s="20" cm="1">
        <f t="array" ref="M26">_xlfn.IFS(I26=0,D26,I26=1,D26,I26=2,0)</f>
        <v>1.185533468738176</v>
      </c>
      <c r="N26" s="20" cm="1">
        <f t="array" ref="N26">_xlfn.IFS(J26=0,E26,J26=1,E26,J26=2,0)</f>
        <v>3.2419364386903249</v>
      </c>
      <c r="O26" s="20">
        <f t="shared" si="1"/>
        <v>20.715372283283006</v>
      </c>
      <c r="P26" s="24">
        <f t="shared" si="7"/>
        <v>98.964231385835873</v>
      </c>
      <c r="Q26" s="25">
        <f t="shared" si="8"/>
        <v>0.82690975196947258</v>
      </c>
      <c r="R26" s="22" cm="1">
        <f t="array" ref="R26">_xlfn.IFS(Q26&gt;0,0.02,AND(Q26&gt;-0.33,Q26&lt;0),(0.02+Q26*0.02/0.33),Q26&lt;-0.33,0)</f>
        <v>0.02</v>
      </c>
      <c r="S26" s="24">
        <f t="shared" si="18"/>
        <v>0</v>
      </c>
      <c r="T26" s="24">
        <f t="shared" si="18"/>
        <v>0</v>
      </c>
      <c r="U26" s="24">
        <f t="shared" si="3"/>
        <v>0</v>
      </c>
      <c r="V26" s="24">
        <f t="shared" si="9"/>
        <v>0</v>
      </c>
      <c r="W26" s="9"/>
      <c r="X26" s="9"/>
      <c r="Y26" s="9"/>
      <c r="Z26" s="9"/>
    </row>
    <row r="27" spans="1:26" ht="14.25" customHeight="1" x14ac:dyDescent="0.35">
      <c r="A27" s="8">
        <f t="shared" si="17"/>
        <v>20</v>
      </c>
      <c r="B27" s="23">
        <f t="shared" si="11"/>
        <v>44797</v>
      </c>
      <c r="C27" s="5">
        <f t="shared" si="12"/>
        <v>0</v>
      </c>
      <c r="D27" s="20">
        <f t="shared" si="4"/>
        <v>1.1967960366911887</v>
      </c>
      <c r="E27" s="20">
        <f t="shared" si="13"/>
        <v>3.3260583669314663</v>
      </c>
      <c r="F27" s="20">
        <f t="shared" si="5"/>
        <v>4.522854403622655</v>
      </c>
      <c r="G27" s="24">
        <f t="shared" si="14"/>
        <v>120.8165599039755</v>
      </c>
      <c r="H27" s="20">
        <f t="shared" si="15"/>
        <v>170.59963003001482</v>
      </c>
      <c r="I27" s="4">
        <v>1</v>
      </c>
      <c r="J27" s="4">
        <v>1</v>
      </c>
      <c r="K27" s="24">
        <f t="shared" si="16"/>
        <v>1.1369562348566293</v>
      </c>
      <c r="L27" s="20">
        <f t="shared" si="6"/>
        <v>3.1597554485848929</v>
      </c>
      <c r="M27" s="20" cm="1">
        <f t="array" ref="M27">_xlfn.IFS(I27=0,D27,I27=1,D27,I27=2,0)</f>
        <v>1.1967960366911887</v>
      </c>
      <c r="N27" s="20" cm="1">
        <f t="array" ref="N27">_xlfn.IFS(J27=0,E27,J27=1,E27,J27=2,0)</f>
        <v>3.3260583669314663</v>
      </c>
      <c r="O27" s="20">
        <f t="shared" si="1"/>
        <v>21.912168319974196</v>
      </c>
      <c r="P27" s="24">
        <f t="shared" si="7"/>
        <v>98.904391584001303</v>
      </c>
      <c r="Q27" s="25">
        <f t="shared" si="8"/>
        <v>0.81863274093063154</v>
      </c>
      <c r="R27" s="22" cm="1">
        <f t="array" ref="R27">_xlfn.IFS(Q27&gt;0,0.02,AND(Q27&gt;-0.33,Q27&lt;0),(0.02+Q27*0.02/0.33),Q27&lt;-0.33,0)</f>
        <v>0.02</v>
      </c>
      <c r="S27" s="24">
        <f t="shared" si="18"/>
        <v>0</v>
      </c>
      <c r="T27" s="24">
        <f t="shared" si="18"/>
        <v>0</v>
      </c>
      <c r="U27" s="24">
        <f t="shared" si="3"/>
        <v>0</v>
      </c>
      <c r="V27" s="24">
        <f t="shared" si="9"/>
        <v>0</v>
      </c>
      <c r="W27" s="9"/>
      <c r="X27" s="9"/>
      <c r="Y27" s="9"/>
      <c r="Z27" s="9"/>
    </row>
    <row r="28" spans="1:26" ht="14.25" customHeight="1" x14ac:dyDescent="0.35">
      <c r="A28" s="8">
        <f t="shared" si="17"/>
        <v>21</v>
      </c>
      <c r="B28" s="23">
        <f t="shared" si="11"/>
        <v>44798</v>
      </c>
      <c r="C28" s="5">
        <f t="shared" si="12"/>
        <v>0</v>
      </c>
      <c r="D28" s="20">
        <f t="shared" si="4"/>
        <v>1.2081655990397551</v>
      </c>
      <c r="E28" s="20">
        <f t="shared" si="13"/>
        <v>3.4119926006002963</v>
      </c>
      <c r="F28" s="20">
        <f t="shared" si="5"/>
        <v>4.6201581996400511</v>
      </c>
      <c r="G28" s="24">
        <f t="shared" si="14"/>
        <v>121.96431722306328</v>
      </c>
      <c r="H28" s="20">
        <f t="shared" si="15"/>
        <v>174.98878031967286</v>
      </c>
      <c r="I28" s="4">
        <v>1</v>
      </c>
      <c r="J28" s="4">
        <v>1</v>
      </c>
      <c r="K28" s="24">
        <f t="shared" si="16"/>
        <v>1.1477573190877672</v>
      </c>
      <c r="L28" s="20">
        <f t="shared" si="6"/>
        <v>3.2413929705702813</v>
      </c>
      <c r="M28" s="20" cm="1">
        <f t="array" ref="M28">_xlfn.IFS(I28=0,D28,I28=1,D28,I28=2,0)</f>
        <v>1.2081655990397551</v>
      </c>
      <c r="N28" s="20" cm="1">
        <f t="array" ref="N28">_xlfn.IFS(J28=0,E28,J28=1,E28,J28=2,0)</f>
        <v>3.4119926006002963</v>
      </c>
      <c r="O28" s="20">
        <f t="shared" si="1"/>
        <v>23.120333919013952</v>
      </c>
      <c r="P28" s="24">
        <f t="shared" si="7"/>
        <v>98.843983304049317</v>
      </c>
      <c r="Q28" s="25">
        <f t="shared" si="8"/>
        <v>0.8104336215261333</v>
      </c>
      <c r="R28" s="22" cm="1">
        <f t="array" ref="R28">_xlfn.IFS(Q28&gt;0,0.02,AND(Q28&gt;-0.33,Q28&lt;0),(0.02+Q28*0.02/0.33),Q28&lt;-0.33,0)</f>
        <v>0.02</v>
      </c>
      <c r="S28" s="24">
        <f t="shared" si="18"/>
        <v>0</v>
      </c>
      <c r="T28" s="24">
        <f t="shared" si="18"/>
        <v>0</v>
      </c>
      <c r="U28" s="24">
        <f t="shared" si="3"/>
        <v>0</v>
      </c>
      <c r="V28" s="24">
        <f t="shared" si="9"/>
        <v>0</v>
      </c>
      <c r="W28" s="9"/>
      <c r="X28" s="9"/>
      <c r="Y28" s="9"/>
      <c r="Z28" s="9"/>
    </row>
    <row r="29" spans="1:26" ht="14.25" customHeight="1" x14ac:dyDescent="0.35">
      <c r="A29" s="8">
        <f t="shared" si="17"/>
        <v>22</v>
      </c>
      <c r="B29" s="23">
        <f t="shared" si="11"/>
        <v>44799</v>
      </c>
      <c r="C29" s="5">
        <f t="shared" si="12"/>
        <v>0</v>
      </c>
      <c r="D29" s="20">
        <f t="shared" si="4"/>
        <v>1.2196431722306327</v>
      </c>
      <c r="E29" s="20">
        <f t="shared" si="13"/>
        <v>3.4997756063934573</v>
      </c>
      <c r="F29" s="20">
        <f t="shared" si="5"/>
        <v>4.7194187786240898</v>
      </c>
      <c r="G29" s="24">
        <f t="shared" si="14"/>
        <v>123.12297823668237</v>
      </c>
      <c r="H29" s="20">
        <f t="shared" si="15"/>
        <v>179.47222815936576</v>
      </c>
      <c r="I29" s="4">
        <v>1</v>
      </c>
      <c r="J29" s="4">
        <v>1</v>
      </c>
      <c r="K29" s="24">
        <f t="shared" si="16"/>
        <v>1.1586610136191009</v>
      </c>
      <c r="L29" s="20">
        <f t="shared" si="6"/>
        <v>3.3247868260737841</v>
      </c>
      <c r="M29" s="20" cm="1">
        <f t="array" ref="M29">_xlfn.IFS(I29=0,D29,I29=1,D29,I29=2,0)</f>
        <v>1.2196431722306327</v>
      </c>
      <c r="N29" s="20" cm="1">
        <f t="array" ref="N29">_xlfn.IFS(J29=0,E29,J29=1,E29,J29=2,0)</f>
        <v>3.4997756063934573</v>
      </c>
      <c r="O29" s="20">
        <f t="shared" si="1"/>
        <v>24.339977091244585</v>
      </c>
      <c r="P29" s="24">
        <f t="shared" si="7"/>
        <v>98.783001145437794</v>
      </c>
      <c r="Q29" s="25">
        <f t="shared" si="8"/>
        <v>0.80231166074901772</v>
      </c>
      <c r="R29" s="22" cm="1">
        <f t="array" ref="R29">_xlfn.IFS(Q29&gt;0,0.02,AND(Q29&gt;-0.33,Q29&lt;0),(0.02+Q29*0.02/0.33),Q29&lt;-0.33,0)</f>
        <v>0.02</v>
      </c>
      <c r="S29" s="24">
        <f t="shared" si="18"/>
        <v>0</v>
      </c>
      <c r="T29" s="24">
        <f t="shared" si="18"/>
        <v>0</v>
      </c>
      <c r="U29" s="24">
        <f t="shared" si="3"/>
        <v>0</v>
      </c>
      <c r="V29" s="24">
        <f t="shared" si="9"/>
        <v>0</v>
      </c>
      <c r="W29" s="9"/>
      <c r="X29" s="9"/>
      <c r="Y29" s="9"/>
      <c r="Z29" s="9"/>
    </row>
    <row r="30" spans="1:26" ht="14.25" customHeight="1" x14ac:dyDescent="0.35">
      <c r="A30" s="8">
        <f t="shared" si="17"/>
        <v>23</v>
      </c>
      <c r="B30" s="23">
        <f t="shared" si="11"/>
        <v>44800</v>
      </c>
      <c r="C30" s="5">
        <f t="shared" si="12"/>
        <v>0</v>
      </c>
      <c r="D30" s="20">
        <f t="shared" si="4"/>
        <v>1.2312297823668237</v>
      </c>
      <c r="E30" s="20">
        <f t="shared" si="13"/>
        <v>3.5894445631873153</v>
      </c>
      <c r="F30" s="20">
        <f t="shared" si="5"/>
        <v>4.8206743455541385</v>
      </c>
      <c r="G30" s="24">
        <f t="shared" si="14"/>
        <v>124.29264652993085</v>
      </c>
      <c r="H30" s="20">
        <f t="shared" si="15"/>
        <v>184.05186878764221</v>
      </c>
      <c r="I30" s="4">
        <v>1</v>
      </c>
      <c r="J30" s="4">
        <v>1</v>
      </c>
      <c r="K30" s="24">
        <f t="shared" si="16"/>
        <v>1.1696682932484825</v>
      </c>
      <c r="L30" s="20">
        <f t="shared" si="6"/>
        <v>3.4099723350279492</v>
      </c>
      <c r="M30" s="20" cm="1">
        <f t="array" ref="M30">_xlfn.IFS(I30=0,D30,I30=1,D30,I30=2,0)</f>
        <v>1.2312297823668237</v>
      </c>
      <c r="N30" s="20" cm="1">
        <f t="array" ref="N30">_xlfn.IFS(J30=0,E30,J30=1,E30,J30=2,0)</f>
        <v>3.5894445631873153</v>
      </c>
      <c r="O30" s="20">
        <f t="shared" si="1"/>
        <v>25.571206873611409</v>
      </c>
      <c r="P30" s="24">
        <f t="shared" si="7"/>
        <v>98.721439656319433</v>
      </c>
      <c r="Q30" s="25">
        <f t="shared" si="8"/>
        <v>0.79426613249035916</v>
      </c>
      <c r="R30" s="22" cm="1">
        <f t="array" ref="R30">_xlfn.IFS(Q30&gt;0,0.02,AND(Q30&gt;-0.33,Q30&lt;0),(0.02+Q30*0.02/0.33),Q30&lt;-0.33,0)</f>
        <v>0.02</v>
      </c>
      <c r="S30" s="24">
        <f t="shared" si="18"/>
        <v>0</v>
      </c>
      <c r="T30" s="24">
        <f t="shared" si="18"/>
        <v>0</v>
      </c>
      <c r="U30" s="24">
        <f t="shared" si="3"/>
        <v>0</v>
      </c>
      <c r="V30" s="24">
        <f t="shared" si="9"/>
        <v>0</v>
      </c>
      <c r="W30" s="9"/>
      <c r="X30" s="9"/>
      <c r="Y30" s="9"/>
      <c r="Z30" s="9"/>
    </row>
    <row r="31" spans="1:26" ht="14.25" customHeight="1" x14ac:dyDescent="0.35">
      <c r="A31" s="8">
        <f t="shared" si="17"/>
        <v>24</v>
      </c>
      <c r="B31" s="23">
        <f t="shared" si="11"/>
        <v>44801</v>
      </c>
      <c r="C31" s="5">
        <f t="shared" si="12"/>
        <v>0</v>
      </c>
      <c r="D31" s="20">
        <f t="shared" si="4"/>
        <v>1.2429264652993086</v>
      </c>
      <c r="E31" s="20">
        <f t="shared" si="13"/>
        <v>3.6810373757528443</v>
      </c>
      <c r="F31" s="20">
        <f t="shared" si="5"/>
        <v>4.9239638410521529</v>
      </c>
      <c r="G31" s="24">
        <f t="shared" si="14"/>
        <v>125.47342667196519</v>
      </c>
      <c r="H31" s="20">
        <f t="shared" si="15"/>
        <v>188.72963443664173</v>
      </c>
      <c r="I31" s="4">
        <v>1</v>
      </c>
      <c r="J31" s="4">
        <v>1</v>
      </c>
      <c r="K31" s="24">
        <f t="shared" si="16"/>
        <v>1.1807801420343431</v>
      </c>
      <c r="L31" s="20">
        <f t="shared" si="6"/>
        <v>3.4969855069652018</v>
      </c>
      <c r="M31" s="20" cm="1">
        <f t="array" ref="M31">_xlfn.IFS(I31=0,D31,I31=1,D31,I31=2,0)</f>
        <v>1.2429264652993086</v>
      </c>
      <c r="N31" s="20" cm="1">
        <f t="array" ref="N31">_xlfn.IFS(J31=0,E31,J31=1,E31,J31=2,0)</f>
        <v>3.6810373757528443</v>
      </c>
      <c r="O31" s="20">
        <f t="shared" si="1"/>
        <v>26.814133338910718</v>
      </c>
      <c r="P31" s="24">
        <f t="shared" si="7"/>
        <v>98.659293333054464</v>
      </c>
      <c r="Q31" s="25">
        <f t="shared" si="8"/>
        <v>0.7862963174743528</v>
      </c>
      <c r="R31" s="22" cm="1">
        <f t="array" ref="R31">_xlfn.IFS(Q31&gt;0,0.02,AND(Q31&gt;-0.33,Q31&lt;0),(0.02+Q31*0.02/0.33),Q31&lt;-0.33,0)</f>
        <v>0.02</v>
      </c>
      <c r="S31" s="24">
        <f t="shared" si="18"/>
        <v>0</v>
      </c>
      <c r="T31" s="24">
        <f t="shared" si="18"/>
        <v>0</v>
      </c>
      <c r="U31" s="24">
        <f t="shared" si="3"/>
        <v>0</v>
      </c>
      <c r="V31" s="24">
        <f t="shared" si="9"/>
        <v>0</v>
      </c>
      <c r="W31" s="9"/>
      <c r="X31" s="9"/>
      <c r="Y31" s="9"/>
      <c r="Z31" s="9"/>
    </row>
    <row r="32" spans="1:26" ht="14.25" customHeight="1" x14ac:dyDescent="0.35">
      <c r="A32" s="8">
        <f t="shared" si="17"/>
        <v>25</v>
      </c>
      <c r="B32" s="23">
        <f t="shared" si="11"/>
        <v>44802</v>
      </c>
      <c r="C32" s="5">
        <f t="shared" si="12"/>
        <v>0</v>
      </c>
      <c r="D32" s="20">
        <f t="shared" si="4"/>
        <v>1.2547342667196519</v>
      </c>
      <c r="E32" s="20">
        <f t="shared" si="13"/>
        <v>3.7745926887328345</v>
      </c>
      <c r="F32" s="20">
        <f t="shared" si="5"/>
        <v>5.0293269554524862</v>
      </c>
      <c r="G32" s="24">
        <f t="shared" si="14"/>
        <v>126.66542422534886</v>
      </c>
      <c r="H32" s="20">
        <f t="shared" si="15"/>
        <v>193.50749504432159</v>
      </c>
      <c r="I32" s="4">
        <v>1</v>
      </c>
      <c r="J32" s="4">
        <v>1</v>
      </c>
      <c r="K32" s="24">
        <f t="shared" si="16"/>
        <v>1.1919975533836693</v>
      </c>
      <c r="L32" s="20">
        <f t="shared" si="6"/>
        <v>3.5858630542961927</v>
      </c>
      <c r="M32" s="20" cm="1">
        <f t="array" ref="M32">_xlfn.IFS(I32=0,D32,I32=1,D32,I32=2,0)</f>
        <v>1.2547342667196519</v>
      </c>
      <c r="N32" s="20" cm="1">
        <f t="array" ref="N32">_xlfn.IFS(J32=0,E32,J32=1,E32,J32=2,0)</f>
        <v>3.7745926887328345</v>
      </c>
      <c r="O32" s="20">
        <f t="shared" si="1"/>
        <v>28.06886760563037</v>
      </c>
      <c r="P32" s="24">
        <f t="shared" si="7"/>
        <v>98.596556619718484</v>
      </c>
      <c r="Q32" s="25">
        <f t="shared" si="8"/>
        <v>0.77840150319400969</v>
      </c>
      <c r="R32" s="22" cm="1">
        <f t="array" ref="R32">_xlfn.IFS(Q32&gt;0,0.02,AND(Q32&gt;-0.33,Q32&lt;0),(0.02+Q32*0.02/0.33),Q32&lt;-0.33,0)</f>
        <v>0.02</v>
      </c>
      <c r="S32" s="24">
        <f t="shared" si="18"/>
        <v>0</v>
      </c>
      <c r="T32" s="24">
        <f t="shared" si="18"/>
        <v>0</v>
      </c>
      <c r="U32" s="24">
        <f t="shared" si="3"/>
        <v>0</v>
      </c>
      <c r="V32" s="24">
        <f t="shared" si="9"/>
        <v>0</v>
      </c>
      <c r="W32" s="9"/>
      <c r="X32" s="9"/>
      <c r="Y32" s="9"/>
      <c r="Z32" s="9"/>
    </row>
    <row r="33" spans="1:26" ht="14.25" customHeight="1" x14ac:dyDescent="0.35">
      <c r="A33" s="8">
        <f t="shared" si="17"/>
        <v>26</v>
      </c>
      <c r="B33" s="23">
        <f t="shared" si="11"/>
        <v>44803</v>
      </c>
      <c r="C33" s="5">
        <f t="shared" si="12"/>
        <v>0</v>
      </c>
      <c r="D33" s="20">
        <f t="shared" si="4"/>
        <v>1.2666542422534885</v>
      </c>
      <c r="E33" s="20">
        <f t="shared" si="13"/>
        <v>3.8701499008864317</v>
      </c>
      <c r="F33" s="20">
        <f t="shared" si="5"/>
        <v>5.1368041431399201</v>
      </c>
      <c r="G33" s="24">
        <f t="shared" si="14"/>
        <v>127.86874575548967</v>
      </c>
      <c r="H33" s="20">
        <f t="shared" si="15"/>
        <v>198.3874589803045</v>
      </c>
      <c r="I33" s="4">
        <v>1</v>
      </c>
      <c r="J33" s="4">
        <v>1</v>
      </c>
      <c r="K33" s="24">
        <f t="shared" si="16"/>
        <v>1.203321530140814</v>
      </c>
      <c r="L33" s="20">
        <f t="shared" si="6"/>
        <v>3.6766424058421099</v>
      </c>
      <c r="M33" s="20" cm="1">
        <f t="array" ref="M33">_xlfn.IFS(I33=0,D33,I33=1,D33,I33=2,0)</f>
        <v>1.2666542422534885</v>
      </c>
      <c r="N33" s="20" cm="1">
        <f t="array" ref="N33">_xlfn.IFS(J33=0,E33,J33=1,E33,J33=2,0)</f>
        <v>3.8701499008864317</v>
      </c>
      <c r="O33" s="20">
        <f t="shared" si="1"/>
        <v>29.335521847883854</v>
      </c>
      <c r="P33" s="24">
        <f t="shared" si="7"/>
        <v>98.533223907605816</v>
      </c>
      <c r="Q33" s="25">
        <f t="shared" si="8"/>
        <v>0.77058098384745888</v>
      </c>
      <c r="R33" s="22" cm="1">
        <f t="array" ref="R33">_xlfn.IFS(Q33&gt;0,0.02,AND(Q33&gt;-0.33,Q33&lt;0),(0.02+Q33*0.02/0.33),Q33&lt;-0.33,0)</f>
        <v>0.02</v>
      </c>
      <c r="S33" s="24">
        <f t="shared" si="18"/>
        <v>0</v>
      </c>
      <c r="T33" s="24">
        <f t="shared" si="18"/>
        <v>0</v>
      </c>
      <c r="U33" s="24">
        <f t="shared" si="3"/>
        <v>0</v>
      </c>
      <c r="V33" s="24">
        <f t="shared" si="9"/>
        <v>0</v>
      </c>
      <c r="W33" s="9"/>
      <c r="X33" s="9"/>
      <c r="Y33" s="9"/>
      <c r="Z33" s="9"/>
    </row>
    <row r="34" spans="1:26" ht="14.25" customHeight="1" x14ac:dyDescent="0.35">
      <c r="A34" s="8">
        <f t="shared" si="17"/>
        <v>27</v>
      </c>
      <c r="B34" s="23">
        <f t="shared" si="11"/>
        <v>44804</v>
      </c>
      <c r="C34" s="5">
        <f t="shared" si="12"/>
        <v>0</v>
      </c>
      <c r="D34" s="20">
        <f t="shared" si="4"/>
        <v>1.2786874575548968</v>
      </c>
      <c r="E34" s="20">
        <f t="shared" si="13"/>
        <v>3.96774917960609</v>
      </c>
      <c r="F34" s="20">
        <f t="shared" si="5"/>
        <v>5.2464366371609863</v>
      </c>
      <c r="G34" s="24">
        <f t="shared" si="14"/>
        <v>129.08349884016681</v>
      </c>
      <c r="H34" s="20">
        <f t="shared" si="15"/>
        <v>203.37157378560744</v>
      </c>
      <c r="I34" s="4">
        <v>1</v>
      </c>
      <c r="J34" s="4">
        <v>1</v>
      </c>
      <c r="K34" s="24">
        <f t="shared" si="16"/>
        <v>1.2147530846771519</v>
      </c>
      <c r="L34" s="20">
        <f t="shared" si="6"/>
        <v>3.7693617206257852</v>
      </c>
      <c r="M34" s="20" cm="1">
        <f t="array" ref="M34">_xlfn.IFS(I34=0,D34,I34=1,D34,I34=2,0)</f>
        <v>1.2786874575548968</v>
      </c>
      <c r="N34" s="20" cm="1">
        <f t="array" ref="N34">_xlfn.IFS(J34=0,E34,J34=1,E34,J34=2,0)</f>
        <v>3.96774917960609</v>
      </c>
      <c r="O34" s="20">
        <f t="shared" si="1"/>
        <v>30.614209305438745</v>
      </c>
      <c r="P34" s="24">
        <f t="shared" si="7"/>
        <v>98.469289534728063</v>
      </c>
      <c r="Q34" s="25">
        <f t="shared" si="8"/>
        <v>0.7628340602748479</v>
      </c>
      <c r="R34" s="22" cm="1">
        <f t="array" ref="R34">_xlfn.IFS(Q34&gt;0,0.02,AND(Q34&gt;-0.33,Q34&lt;0),(0.02+Q34*0.02/0.33),Q34&lt;-0.33,0)</f>
        <v>0.02</v>
      </c>
      <c r="S34" s="24">
        <f t="shared" si="18"/>
        <v>0</v>
      </c>
      <c r="T34" s="24">
        <f t="shared" si="18"/>
        <v>0</v>
      </c>
      <c r="U34" s="24">
        <f t="shared" si="3"/>
        <v>0</v>
      </c>
      <c r="V34" s="24">
        <f t="shared" si="9"/>
        <v>0</v>
      </c>
      <c r="W34" s="9"/>
      <c r="X34" s="9"/>
      <c r="Y34" s="9"/>
      <c r="Z34" s="9"/>
    </row>
    <row r="35" spans="1:26" ht="14.25" customHeight="1" x14ac:dyDescent="0.35">
      <c r="A35" s="8">
        <f t="shared" si="17"/>
        <v>28</v>
      </c>
      <c r="B35" s="23">
        <f t="shared" si="11"/>
        <v>44805</v>
      </c>
      <c r="C35" s="5">
        <f t="shared" si="12"/>
        <v>0</v>
      </c>
      <c r="D35" s="20">
        <f t="shared" si="4"/>
        <v>1.2908349884016681</v>
      </c>
      <c r="E35" s="20">
        <f t="shared" si="13"/>
        <v>4.0674314757121488</v>
      </c>
      <c r="F35" s="20">
        <f t="shared" si="5"/>
        <v>5.3582664641138171</v>
      </c>
      <c r="G35" s="24">
        <f t="shared" si="14"/>
        <v>130.30979207914839</v>
      </c>
      <c r="H35" s="20">
        <f t="shared" si="15"/>
        <v>208.46192692651556</v>
      </c>
      <c r="I35" s="4">
        <v>1</v>
      </c>
      <c r="J35" s="4">
        <v>1</v>
      </c>
      <c r="K35" s="24">
        <f t="shared" si="16"/>
        <v>1.2262932389815846</v>
      </c>
      <c r="L35" s="20">
        <f t="shared" si="6"/>
        <v>3.8640599019265411</v>
      </c>
      <c r="M35" s="20" cm="1">
        <f t="array" ref="M35">_xlfn.IFS(I35=0,D35,I35=1,D35,I35=2,0)</f>
        <v>1.2908349884016681</v>
      </c>
      <c r="N35" s="20" cm="1">
        <f t="array" ref="N35">_xlfn.IFS(J35=0,E35,J35=1,E35,J35=2,0)</f>
        <v>4.0674314757121488</v>
      </c>
      <c r="O35" s="20">
        <f t="shared" si="1"/>
        <v>31.905044293840412</v>
      </c>
      <c r="P35" s="24">
        <f t="shared" si="7"/>
        <v>98.40474778530799</v>
      </c>
      <c r="Q35" s="25">
        <f t="shared" si="8"/>
        <v>0.75516003989583746</v>
      </c>
      <c r="R35" s="22" cm="1">
        <f t="array" ref="R35">_xlfn.IFS(Q35&gt;0,0.02,AND(Q35&gt;-0.33,Q35&lt;0),(0.02+Q35*0.02/0.33),Q35&lt;-0.33,0)</f>
        <v>0.02</v>
      </c>
      <c r="S35" s="24">
        <f t="shared" si="18"/>
        <v>0</v>
      </c>
      <c r="T35" s="24">
        <f t="shared" si="18"/>
        <v>0</v>
      </c>
      <c r="U35" s="24">
        <f t="shared" si="3"/>
        <v>0</v>
      </c>
      <c r="V35" s="24">
        <f t="shared" si="9"/>
        <v>0</v>
      </c>
      <c r="W35" s="9"/>
      <c r="X35" s="9"/>
      <c r="Y35" s="9"/>
      <c r="Z35" s="9"/>
    </row>
    <row r="36" spans="1:26" ht="14.25" customHeight="1" x14ac:dyDescent="0.35">
      <c r="A36" s="8">
        <f t="shared" si="17"/>
        <v>29</v>
      </c>
      <c r="B36" s="23">
        <f t="shared" si="11"/>
        <v>44806</v>
      </c>
      <c r="C36" s="5">
        <f t="shared" si="12"/>
        <v>0</v>
      </c>
      <c r="D36" s="20">
        <f t="shared" si="4"/>
        <v>1.3030979207914839</v>
      </c>
      <c r="E36" s="20">
        <f t="shared" si="13"/>
        <v>4.169238538530311</v>
      </c>
      <c r="F36" s="20">
        <f t="shared" si="5"/>
        <v>5.4723364593217951</v>
      </c>
      <c r="G36" s="24">
        <f t="shared" si="14"/>
        <v>131.54773510390029</v>
      </c>
      <c r="H36" s="20">
        <f t="shared" si="15"/>
        <v>213.66064656287125</v>
      </c>
      <c r="I36" s="4">
        <v>1</v>
      </c>
      <c r="J36" s="4">
        <v>1</v>
      </c>
      <c r="K36" s="24">
        <f t="shared" si="16"/>
        <v>1.2379430247519096</v>
      </c>
      <c r="L36" s="20">
        <f t="shared" si="6"/>
        <v>3.9607766116037952</v>
      </c>
      <c r="M36" s="20" cm="1">
        <f t="array" ref="M36">_xlfn.IFS(I36=0,D36,I36=1,D36,I36=2,0)</f>
        <v>1.3030979207914839</v>
      </c>
      <c r="N36" s="20" cm="1">
        <f t="array" ref="N36">_xlfn.IFS(J36=0,E36,J36=1,E36,J36=2,0)</f>
        <v>4.169238538530311</v>
      </c>
      <c r="O36" s="20">
        <f t="shared" si="1"/>
        <v>33.208142214631899</v>
      </c>
      <c r="P36" s="24">
        <f t="shared" si="7"/>
        <v>98.339592889268403</v>
      </c>
      <c r="Q36" s="25">
        <f t="shared" si="8"/>
        <v>0.74755823664768439</v>
      </c>
      <c r="R36" s="22" cm="1">
        <f t="array" ref="R36">_xlfn.IFS(Q36&gt;0,0.02,AND(Q36&gt;-0.33,Q36&lt;0),(0.02+Q36*0.02/0.33),Q36&lt;-0.33,0)</f>
        <v>0.02</v>
      </c>
      <c r="S36" s="24">
        <f t="shared" si="18"/>
        <v>0</v>
      </c>
      <c r="T36" s="24">
        <f t="shared" si="18"/>
        <v>0</v>
      </c>
      <c r="U36" s="24">
        <f t="shared" si="3"/>
        <v>0</v>
      </c>
      <c r="V36" s="24">
        <f t="shared" si="9"/>
        <v>0</v>
      </c>
      <c r="W36" s="9"/>
      <c r="X36" s="9"/>
      <c r="Y36" s="9"/>
      <c r="Z36" s="9"/>
    </row>
    <row r="37" spans="1:26" ht="14.25" customHeight="1" x14ac:dyDescent="0.35">
      <c r="A37" s="8">
        <f t="shared" si="17"/>
        <v>30</v>
      </c>
      <c r="B37" s="23">
        <f t="shared" si="11"/>
        <v>44807</v>
      </c>
      <c r="C37" s="5">
        <f t="shared" si="12"/>
        <v>0</v>
      </c>
      <c r="D37" s="20">
        <f t="shared" si="4"/>
        <v>1.315477351039003</v>
      </c>
      <c r="E37" s="20">
        <f t="shared" si="13"/>
        <v>4.273212931257425</v>
      </c>
      <c r="F37" s="20">
        <f t="shared" si="5"/>
        <v>5.5886902822964277</v>
      </c>
      <c r="G37" s="24">
        <f t="shared" si="14"/>
        <v>132.79743858738735</v>
      </c>
      <c r="H37" s="20">
        <f t="shared" si="15"/>
        <v>218.96990233105285</v>
      </c>
      <c r="I37" s="4">
        <v>1</v>
      </c>
      <c r="J37" s="4">
        <v>1</v>
      </c>
      <c r="K37" s="24">
        <f t="shared" si="16"/>
        <v>1.2497034834870528</v>
      </c>
      <c r="L37" s="20">
        <f t="shared" si="6"/>
        <v>4.0595522846945533</v>
      </c>
      <c r="M37" s="20" cm="1">
        <f t="array" ref="M37">_xlfn.IFS(I37=0,D37,I37=1,D37,I37=2,0)</f>
        <v>1.315477351039003</v>
      </c>
      <c r="N37" s="20" cm="1">
        <f t="array" ref="N37">_xlfn.IFS(J37=0,E37,J37=1,E37,J37=2,0)</f>
        <v>4.273212931257425</v>
      </c>
      <c r="O37" s="20">
        <f t="shared" si="1"/>
        <v>34.523619565670899</v>
      </c>
      <c r="P37" s="24">
        <f t="shared" si="7"/>
        <v>98.273819021716449</v>
      </c>
      <c r="Q37" s="25">
        <f t="shared" si="8"/>
        <v>0.74002797092390726</v>
      </c>
      <c r="R37" s="22" cm="1">
        <f t="array" ref="R37">_xlfn.IFS(Q37&gt;0,0.02,AND(Q37&gt;-0.33,Q37&lt;0),(0.02+Q37*0.02/0.33),Q37&lt;-0.33,0)</f>
        <v>0.02</v>
      </c>
      <c r="S37" s="24">
        <f t="shared" si="18"/>
        <v>0</v>
      </c>
      <c r="T37" s="24">
        <f t="shared" si="18"/>
        <v>0</v>
      </c>
      <c r="U37" s="24">
        <f t="shared" si="3"/>
        <v>0</v>
      </c>
      <c r="V37" s="24">
        <f t="shared" si="9"/>
        <v>0</v>
      </c>
      <c r="W37" s="9"/>
      <c r="X37" s="9"/>
      <c r="Y37" s="9"/>
      <c r="Z37" s="9"/>
    </row>
    <row r="38" spans="1:26" ht="14.25" customHeight="1" x14ac:dyDescent="0.35">
      <c r="A38" s="8">
        <f t="shared" si="17"/>
        <v>31</v>
      </c>
      <c r="B38" s="23">
        <f t="shared" si="11"/>
        <v>44808</v>
      </c>
      <c r="C38" s="5">
        <f t="shared" si="12"/>
        <v>0</v>
      </c>
      <c r="D38" s="20">
        <f t="shared" si="4"/>
        <v>1.3279743858738735</v>
      </c>
      <c r="E38" s="20">
        <f t="shared" si="13"/>
        <v>4.3793980466210574</v>
      </c>
      <c r="F38" s="20">
        <f t="shared" si="5"/>
        <v>5.7073724324949309</v>
      </c>
      <c r="G38" s="24">
        <f t="shared" si="14"/>
        <v>134.05901425396752</v>
      </c>
      <c r="H38" s="20">
        <f t="shared" si="15"/>
        <v>224.39190614192302</v>
      </c>
      <c r="I38" s="4">
        <v>1</v>
      </c>
      <c r="J38" s="4">
        <v>1</v>
      </c>
      <c r="K38" s="24">
        <f t="shared" si="16"/>
        <v>1.2615756665801798</v>
      </c>
      <c r="L38" s="20">
        <f t="shared" si="6"/>
        <v>4.1604281442900044</v>
      </c>
      <c r="M38" s="20" cm="1">
        <f t="array" ref="M38">_xlfn.IFS(I38=0,D38,I38=1,D38,I38=2,0)</f>
        <v>1.3279743858738735</v>
      </c>
      <c r="N38" s="20" cm="1">
        <f t="array" ref="N38">_xlfn.IFS(J38=0,E38,J38=1,E38,J38=2,0)</f>
        <v>4.3793980466210574</v>
      </c>
      <c r="O38" s="20">
        <f t="shared" si="1"/>
        <v>35.851593951544771</v>
      </c>
      <c r="P38" s="24">
        <f t="shared" si="7"/>
        <v>98.207420302422747</v>
      </c>
      <c r="Q38" s="25">
        <f t="shared" si="8"/>
        <v>0.73256856951352878</v>
      </c>
      <c r="R38" s="22" cm="1">
        <f t="array" ref="R38">_xlfn.IFS(Q38&gt;0,0.02,AND(Q38&gt;-0.33,Q38&lt;0),(0.02+Q38*0.02/0.33),Q38&lt;-0.33,0)</f>
        <v>0.02</v>
      </c>
      <c r="S38" s="24">
        <f t="shared" si="18"/>
        <v>0</v>
      </c>
      <c r="T38" s="24">
        <f t="shared" si="18"/>
        <v>0</v>
      </c>
      <c r="U38" s="24">
        <f t="shared" si="3"/>
        <v>0</v>
      </c>
      <c r="V38" s="24">
        <f t="shared" si="9"/>
        <v>0</v>
      </c>
      <c r="W38" s="9"/>
      <c r="X38" s="9"/>
      <c r="Y38" s="9"/>
      <c r="Z38" s="9"/>
    </row>
    <row r="39" spans="1:26" ht="14.25" customHeight="1" x14ac:dyDescent="0.35">
      <c r="A39" s="8">
        <f t="shared" si="17"/>
        <v>32</v>
      </c>
      <c r="B39" s="23">
        <f t="shared" si="11"/>
        <v>44809</v>
      </c>
      <c r="C39" s="5">
        <f t="shared" si="12"/>
        <v>0</v>
      </c>
      <c r="D39" s="20">
        <f t="shared" si="4"/>
        <v>1.3405901425396751</v>
      </c>
      <c r="E39" s="20">
        <f t="shared" si="13"/>
        <v>4.4878381228384603</v>
      </c>
      <c r="F39" s="20">
        <f t="shared" si="5"/>
        <v>5.8284282653781352</v>
      </c>
      <c r="G39" s="24">
        <f t="shared" si="14"/>
        <v>135.3325748893802</v>
      </c>
      <c r="H39" s="20">
        <f t="shared" si="15"/>
        <v>229.92891299403223</v>
      </c>
      <c r="I39" s="4">
        <v>1</v>
      </c>
      <c r="J39" s="4">
        <v>1</v>
      </c>
      <c r="K39" s="24">
        <f t="shared" si="16"/>
        <v>1.2735606354126914</v>
      </c>
      <c r="L39" s="20">
        <f t="shared" si="6"/>
        <v>4.2634462166965372</v>
      </c>
      <c r="M39" s="20" cm="1">
        <f t="array" ref="M39">_xlfn.IFS(I39=0,D39,I39=1,D39,I39=2,0)</f>
        <v>1.3405901425396751</v>
      </c>
      <c r="N39" s="20" cm="1">
        <f t="array" ref="N39">_xlfn.IFS(J39=0,E39,J39=1,E39,J39=2,0)</f>
        <v>4.4878381228384603</v>
      </c>
      <c r="O39" s="20">
        <f t="shared" si="1"/>
        <v>37.192184094084446</v>
      </c>
      <c r="P39" s="24">
        <f t="shared" si="7"/>
        <v>98.140390795295758</v>
      </c>
      <c r="Q39" s="25">
        <f t="shared" si="8"/>
        <v>0.72517936554089035</v>
      </c>
      <c r="R39" s="22" cm="1">
        <f t="array" ref="R39">_xlfn.IFS(Q39&gt;0,0.02,AND(Q39&gt;-0.33,Q39&lt;0),(0.02+Q39*0.02/0.33),Q39&lt;-0.33,0)</f>
        <v>0.02</v>
      </c>
      <c r="S39" s="24">
        <f t="shared" ref="S39:T54" si="19">0.9*0.82*IF(I39=0,M39,0)</f>
        <v>0</v>
      </c>
      <c r="T39" s="24">
        <f t="shared" si="19"/>
        <v>0</v>
      </c>
      <c r="U39" s="24">
        <f t="shared" si="3"/>
        <v>0</v>
      </c>
      <c r="V39" s="24">
        <f t="shared" si="9"/>
        <v>0</v>
      </c>
      <c r="W39" s="9"/>
      <c r="X39" s="9"/>
      <c r="Y39" s="9"/>
      <c r="Z39" s="9"/>
    </row>
    <row r="40" spans="1:26" ht="14.25" customHeight="1" x14ac:dyDescent="0.35">
      <c r="A40" s="8">
        <f t="shared" si="17"/>
        <v>33</v>
      </c>
      <c r="B40" s="23">
        <f t="shared" si="11"/>
        <v>44810</v>
      </c>
      <c r="C40" s="5">
        <f t="shared" si="12"/>
        <v>0</v>
      </c>
      <c r="D40" s="20">
        <f t="shared" si="4"/>
        <v>1.353325748893802</v>
      </c>
      <c r="E40" s="20">
        <f t="shared" si="13"/>
        <v>4.5985782598806448</v>
      </c>
      <c r="F40" s="20">
        <f t="shared" si="5"/>
        <v>5.9519040087744468</v>
      </c>
      <c r="G40" s="24">
        <f t="shared" si="14"/>
        <v>136.61823435082931</v>
      </c>
      <c r="H40" s="20">
        <f t="shared" si="15"/>
        <v>235.58322180236794</v>
      </c>
      <c r="I40" s="4">
        <v>1</v>
      </c>
      <c r="J40" s="4">
        <v>1</v>
      </c>
      <c r="K40" s="24">
        <f t="shared" si="16"/>
        <v>1.2856594614491119</v>
      </c>
      <c r="L40" s="20">
        <f t="shared" si="6"/>
        <v>4.3686493468866123</v>
      </c>
      <c r="M40" s="20" cm="1">
        <f t="array" ref="M40">_xlfn.IFS(I40=0,D40,I40=1,D40,I40=2,0)</f>
        <v>1.353325748893802</v>
      </c>
      <c r="N40" s="20" cm="1">
        <f t="array" ref="N40">_xlfn.IFS(J40=0,E40,J40=1,E40,J40=2,0)</f>
        <v>4.5985782598806448</v>
      </c>
      <c r="O40" s="20">
        <f t="shared" si="1"/>
        <v>38.545509842978248</v>
      </c>
      <c r="P40" s="24">
        <f t="shared" si="7"/>
        <v>98.072724507851063</v>
      </c>
      <c r="Q40" s="25">
        <f t="shared" si="8"/>
        <v>0.71785969840603292</v>
      </c>
      <c r="R40" s="22" cm="1">
        <f t="array" ref="R40">_xlfn.IFS(Q40&gt;0,0.02,AND(Q40&gt;-0.33,Q40&lt;0),(0.02+Q40*0.02/0.33),Q40&lt;-0.33,0)</f>
        <v>0.02</v>
      </c>
      <c r="S40" s="24">
        <f t="shared" si="19"/>
        <v>0</v>
      </c>
      <c r="T40" s="24">
        <f t="shared" si="19"/>
        <v>0</v>
      </c>
      <c r="U40" s="24">
        <f t="shared" si="3"/>
        <v>0</v>
      </c>
      <c r="V40" s="24">
        <f t="shared" si="9"/>
        <v>0</v>
      </c>
      <c r="W40" s="9"/>
      <c r="X40" s="9"/>
      <c r="Y40" s="9"/>
      <c r="Z40" s="9"/>
    </row>
    <row r="41" spans="1:26" ht="14.25" customHeight="1" x14ac:dyDescent="0.35">
      <c r="A41" s="8">
        <f t="shared" si="17"/>
        <v>34</v>
      </c>
      <c r="B41" s="23">
        <f t="shared" si="11"/>
        <v>44811</v>
      </c>
      <c r="C41" s="5">
        <f t="shared" si="12"/>
        <v>0</v>
      </c>
      <c r="D41" s="20">
        <f t="shared" si="4"/>
        <v>1.3661823435082932</v>
      </c>
      <c r="E41" s="20">
        <f t="shared" si="13"/>
        <v>4.711664436047359</v>
      </c>
      <c r="F41" s="20">
        <f t="shared" si="5"/>
        <v>6.0778467795556521</v>
      </c>
      <c r="G41" s="24">
        <f t="shared" si="14"/>
        <v>137.91610757716219</v>
      </c>
      <c r="H41" s="20">
        <f t="shared" si="15"/>
        <v>241.35717624294583</v>
      </c>
      <c r="I41" s="4">
        <v>1</v>
      </c>
      <c r="J41" s="4">
        <v>1</v>
      </c>
      <c r="K41" s="24">
        <f t="shared" si="16"/>
        <v>1.2978732263328785</v>
      </c>
      <c r="L41" s="20">
        <f t="shared" si="6"/>
        <v>4.4760812142449904</v>
      </c>
      <c r="M41" s="20" cm="1">
        <f t="array" ref="M41">_xlfn.IFS(I41=0,D41,I41=1,D41,I41=2,0)</f>
        <v>1.3661823435082932</v>
      </c>
      <c r="N41" s="20" cm="1">
        <f t="array" ref="N41">_xlfn.IFS(J41=0,E41,J41=1,E41,J41=2,0)</f>
        <v>4.711664436047359</v>
      </c>
      <c r="O41" s="20">
        <f t="shared" si="1"/>
        <v>39.91169218648654</v>
      </c>
      <c r="P41" s="24">
        <f t="shared" si="7"/>
        <v>98.004415390675661</v>
      </c>
      <c r="Q41" s="25">
        <f t="shared" si="8"/>
        <v>0.7106089137256395</v>
      </c>
      <c r="R41" s="22" cm="1">
        <f t="array" ref="R41">_xlfn.IFS(Q41&gt;0,0.02,AND(Q41&gt;-0.33,Q41&lt;0),(0.02+Q41*0.02/0.33),Q41&lt;-0.33,0)</f>
        <v>0.02</v>
      </c>
      <c r="S41" s="24">
        <f t="shared" si="19"/>
        <v>0</v>
      </c>
      <c r="T41" s="24">
        <f t="shared" si="19"/>
        <v>0</v>
      </c>
      <c r="U41" s="24">
        <f t="shared" si="3"/>
        <v>0</v>
      </c>
      <c r="V41" s="24">
        <f t="shared" si="9"/>
        <v>0</v>
      </c>
      <c r="W41" s="9"/>
      <c r="X41" s="9"/>
      <c r="Y41" s="9"/>
      <c r="Z41" s="9"/>
    </row>
    <row r="42" spans="1:26" ht="14.25" customHeight="1" x14ac:dyDescent="0.35">
      <c r="A42" s="8">
        <f t="shared" si="17"/>
        <v>35</v>
      </c>
      <c r="B42" s="23">
        <f t="shared" si="11"/>
        <v>44812</v>
      </c>
      <c r="C42" s="5">
        <f t="shared" si="12"/>
        <v>0</v>
      </c>
      <c r="D42" s="20">
        <f t="shared" si="4"/>
        <v>1.3791610757716219</v>
      </c>
      <c r="E42" s="20">
        <f t="shared" si="13"/>
        <v>4.8271435248589167</v>
      </c>
      <c r="F42" s="20">
        <f t="shared" si="5"/>
        <v>6.2063046006305385</v>
      </c>
      <c r="G42" s="24">
        <f t="shared" si="14"/>
        <v>139.22631059914522</v>
      </c>
      <c r="H42" s="20">
        <f t="shared" si="15"/>
        <v>247.25316561354484</v>
      </c>
      <c r="I42" s="4">
        <v>1</v>
      </c>
      <c r="J42" s="4">
        <v>1</v>
      </c>
      <c r="K42" s="24">
        <f t="shared" si="16"/>
        <v>1.3102030219830407</v>
      </c>
      <c r="L42" s="20">
        <f t="shared" si="6"/>
        <v>4.5857863486159705</v>
      </c>
      <c r="M42" s="20" cm="1">
        <f t="array" ref="M42">_xlfn.IFS(I42=0,D42,I42=1,D42,I42=2,0)</f>
        <v>1.3791610757716219</v>
      </c>
      <c r="N42" s="20" cm="1">
        <f t="array" ref="N42">_xlfn.IFS(J42=0,E42,J42=1,E42,J42=2,0)</f>
        <v>4.8271435248589167</v>
      </c>
      <c r="O42" s="20">
        <f t="shared" si="1"/>
        <v>41.29085326225816</v>
      </c>
      <c r="P42" s="24">
        <f t="shared" si="7"/>
        <v>97.935457336887055</v>
      </c>
      <c r="Q42" s="25">
        <f t="shared" si="8"/>
        <v>0.70342636327453134</v>
      </c>
      <c r="R42" s="22" cm="1">
        <f t="array" ref="R42">_xlfn.IFS(Q42&gt;0,0.02,AND(Q42&gt;-0.33,Q42&lt;0),(0.02+Q42*0.02/0.33),Q42&lt;-0.33,0)</f>
        <v>0.02</v>
      </c>
      <c r="S42" s="24">
        <f t="shared" si="19"/>
        <v>0</v>
      </c>
      <c r="T42" s="24">
        <f t="shared" si="19"/>
        <v>0</v>
      </c>
      <c r="U42" s="24">
        <f t="shared" si="3"/>
        <v>0</v>
      </c>
      <c r="V42" s="24">
        <f t="shared" si="9"/>
        <v>0</v>
      </c>
      <c r="W42" s="9"/>
      <c r="X42" s="9"/>
      <c r="Y42" s="9"/>
      <c r="Z42" s="9"/>
    </row>
    <row r="43" spans="1:26" ht="14.25" customHeight="1" x14ac:dyDescent="0.35">
      <c r="A43" s="8">
        <f t="shared" si="17"/>
        <v>36</v>
      </c>
      <c r="B43" s="23">
        <f t="shared" si="11"/>
        <v>44813</v>
      </c>
      <c r="C43" s="5">
        <f t="shared" si="12"/>
        <v>0</v>
      </c>
      <c r="D43" s="20">
        <f t="shared" si="4"/>
        <v>1.3922631059914523</v>
      </c>
      <c r="E43" s="20">
        <f t="shared" si="13"/>
        <v>4.9450633122708965</v>
      </c>
      <c r="F43" s="20">
        <f t="shared" si="5"/>
        <v>6.3373264182623483</v>
      </c>
      <c r="G43" s="24">
        <f t="shared" si="14"/>
        <v>140.54896054983709</v>
      </c>
      <c r="H43" s="20">
        <f t="shared" si="15"/>
        <v>253.27362571089407</v>
      </c>
      <c r="I43" s="4">
        <v>1</v>
      </c>
      <c r="J43" s="4">
        <v>1</v>
      </c>
      <c r="K43" s="24">
        <f t="shared" si="16"/>
        <v>1.3226499506918796</v>
      </c>
      <c r="L43" s="20">
        <f t="shared" si="6"/>
        <v>4.6978101466573516</v>
      </c>
      <c r="M43" s="20" cm="1">
        <f t="array" ref="M43">_xlfn.IFS(I43=0,D43,I43=1,D43,I43=2,0)</f>
        <v>1.3922631059914523</v>
      </c>
      <c r="N43" s="20" cm="1">
        <f t="array" ref="N43">_xlfn.IFS(J43=0,E43,J43=1,E43,J43=2,0)</f>
        <v>4.9450633122708965</v>
      </c>
      <c r="O43" s="20">
        <f t="shared" si="1"/>
        <v>42.683116368249614</v>
      </c>
      <c r="P43" s="24">
        <f t="shared" si="7"/>
        <v>97.865844181587477</v>
      </c>
      <c r="Q43" s="25">
        <f t="shared" si="8"/>
        <v>0.69631140492771804</v>
      </c>
      <c r="R43" s="22" cm="1">
        <f t="array" ref="R43">_xlfn.IFS(Q43&gt;0,0.02,AND(Q43&gt;-0.33,Q43&lt;0),(0.02+Q43*0.02/0.33),Q43&lt;-0.33,0)</f>
        <v>0.02</v>
      </c>
      <c r="S43" s="24">
        <f t="shared" si="19"/>
        <v>0</v>
      </c>
      <c r="T43" s="24">
        <f t="shared" si="19"/>
        <v>0</v>
      </c>
      <c r="U43" s="24">
        <f t="shared" si="3"/>
        <v>0</v>
      </c>
      <c r="V43" s="24">
        <f t="shared" si="9"/>
        <v>0</v>
      </c>
      <c r="W43" s="9"/>
      <c r="X43" s="9"/>
      <c r="Y43" s="9"/>
      <c r="Z43" s="9"/>
    </row>
    <row r="44" spans="1:26" ht="14.25" customHeight="1" x14ac:dyDescent="0.35">
      <c r="A44" s="8">
        <f t="shared" si="17"/>
        <v>37</v>
      </c>
      <c r="B44" s="23">
        <f t="shared" si="11"/>
        <v>44814</v>
      </c>
      <c r="C44" s="5">
        <f t="shared" si="12"/>
        <v>0</v>
      </c>
      <c r="D44" s="20">
        <f t="shared" si="4"/>
        <v>1.405489605498371</v>
      </c>
      <c r="E44" s="20">
        <f t="shared" si="13"/>
        <v>5.0654725142178814</v>
      </c>
      <c r="F44" s="20">
        <f t="shared" si="5"/>
        <v>6.4709621197162521</v>
      </c>
      <c r="G44" s="24">
        <f t="shared" si="14"/>
        <v>141.88417567506053</v>
      </c>
      <c r="H44" s="20">
        <f t="shared" si="15"/>
        <v>259.42103972462451</v>
      </c>
      <c r="I44" s="4">
        <v>1</v>
      </c>
      <c r="J44" s="4">
        <v>1</v>
      </c>
      <c r="K44" s="24">
        <f t="shared" si="16"/>
        <v>1.3352151252234523</v>
      </c>
      <c r="L44" s="20">
        <f t="shared" si="6"/>
        <v>4.8121988885069866</v>
      </c>
      <c r="M44" s="20" cm="1">
        <f t="array" ref="M44">_xlfn.IFS(I44=0,D44,I44=1,D44,I44=2,0)</f>
        <v>1.405489605498371</v>
      </c>
      <c r="N44" s="20" cm="1">
        <f t="array" ref="N44">_xlfn.IFS(J44=0,E44,J44=1,E44,J44=2,0)</f>
        <v>5.0654725142178814</v>
      </c>
      <c r="O44" s="20">
        <f t="shared" si="1"/>
        <v>44.088605973747988</v>
      </c>
      <c r="P44" s="24">
        <f t="shared" si="7"/>
        <v>97.795569701312544</v>
      </c>
      <c r="Q44" s="25">
        <f t="shared" si="8"/>
        <v>0.68926340260298957</v>
      </c>
      <c r="R44" s="22" cm="1">
        <f t="array" ref="R44">_xlfn.IFS(Q44&gt;0,0.02,AND(Q44&gt;-0.33,Q44&lt;0),(0.02+Q44*0.02/0.33),Q44&lt;-0.33,0)</f>
        <v>0.02</v>
      </c>
      <c r="S44" s="24">
        <f t="shared" si="19"/>
        <v>0</v>
      </c>
      <c r="T44" s="24">
        <f t="shared" si="19"/>
        <v>0</v>
      </c>
      <c r="U44" s="24">
        <f t="shared" si="3"/>
        <v>0</v>
      </c>
      <c r="V44" s="24">
        <f t="shared" si="9"/>
        <v>0</v>
      </c>
      <c r="W44" s="9"/>
      <c r="X44" s="9"/>
      <c r="Y44" s="9"/>
      <c r="Z44" s="9"/>
    </row>
    <row r="45" spans="1:26" ht="14.25" customHeight="1" x14ac:dyDescent="0.35">
      <c r="A45" s="8">
        <f t="shared" si="17"/>
        <v>38</v>
      </c>
      <c r="B45" s="23">
        <f t="shared" si="11"/>
        <v>44815</v>
      </c>
      <c r="C45" s="5">
        <f t="shared" si="12"/>
        <v>0</v>
      </c>
      <c r="D45" s="20">
        <f t="shared" si="4"/>
        <v>1.4188417567506053</v>
      </c>
      <c r="E45" s="20">
        <f t="shared" si="13"/>
        <v>5.1884207944924903</v>
      </c>
      <c r="F45" s="20">
        <f t="shared" si="5"/>
        <v>6.607262551243096</v>
      </c>
      <c r="G45" s="24">
        <f t="shared" si="14"/>
        <v>143.23207534397361</v>
      </c>
      <c r="H45" s="20">
        <f t="shared" si="15"/>
        <v>265.69793914830547</v>
      </c>
      <c r="I45" s="4">
        <v>1</v>
      </c>
      <c r="J45" s="4">
        <v>1</v>
      </c>
      <c r="K45" s="24">
        <f t="shared" si="16"/>
        <v>1.3478996689130749</v>
      </c>
      <c r="L45" s="20">
        <f t="shared" si="6"/>
        <v>4.9289997547678652</v>
      </c>
      <c r="M45" s="20" cm="1">
        <f t="array" ref="M45">_xlfn.IFS(I45=0,D45,I45=1,D45,I45=2,0)</f>
        <v>1.4188417567506053</v>
      </c>
      <c r="N45" s="20" cm="1">
        <f t="array" ref="N45">_xlfn.IFS(J45=0,E45,J45=1,E45,J45=2,0)</f>
        <v>5.1884207944924903</v>
      </c>
      <c r="O45" s="20">
        <f t="shared" si="1"/>
        <v>45.507447730498598</v>
      </c>
      <c r="P45" s="24">
        <f t="shared" si="7"/>
        <v>97.724627613475008</v>
      </c>
      <c r="Q45" s="25">
        <f t="shared" si="8"/>
        <v>0.68228172620405103</v>
      </c>
      <c r="R45" s="22" cm="1">
        <f t="array" ref="R45">_xlfn.IFS(Q45&gt;0,0.02,AND(Q45&gt;-0.33,Q45&lt;0),(0.02+Q45*0.02/0.33),Q45&lt;-0.33,0)</f>
        <v>0.02</v>
      </c>
      <c r="S45" s="24">
        <f t="shared" si="19"/>
        <v>0</v>
      </c>
      <c r="T45" s="24">
        <f t="shared" si="19"/>
        <v>0</v>
      </c>
      <c r="U45" s="24">
        <f t="shared" si="3"/>
        <v>0</v>
      </c>
      <c r="V45" s="24">
        <f t="shared" si="9"/>
        <v>0</v>
      </c>
      <c r="W45" s="9"/>
      <c r="X45" s="9"/>
      <c r="Y45" s="9"/>
      <c r="Z45" s="9"/>
    </row>
    <row r="46" spans="1:26" ht="14.25" customHeight="1" x14ac:dyDescent="0.35">
      <c r="A46" s="8">
        <f t="shared" si="17"/>
        <v>39</v>
      </c>
      <c r="B46" s="23">
        <f t="shared" si="11"/>
        <v>44816</v>
      </c>
      <c r="C46" s="5">
        <f t="shared" si="12"/>
        <v>0</v>
      </c>
      <c r="D46" s="20">
        <f t="shared" si="4"/>
        <v>1.432320753439736</v>
      </c>
      <c r="E46" s="20">
        <f t="shared" si="13"/>
        <v>5.3139587829661092</v>
      </c>
      <c r="F46" s="20">
        <f t="shared" si="5"/>
        <v>6.7462795364058454</v>
      </c>
      <c r="G46" s="24">
        <f t="shared" si="14"/>
        <v>144.59278005974136</v>
      </c>
      <c r="H46" s="20">
        <f t="shared" si="15"/>
        <v>272.10690470789098</v>
      </c>
      <c r="I46" s="4">
        <v>1</v>
      </c>
      <c r="J46" s="4">
        <v>1</v>
      </c>
      <c r="K46" s="24">
        <f t="shared" si="16"/>
        <v>1.3607047157677492</v>
      </c>
      <c r="L46" s="20">
        <f t="shared" si="6"/>
        <v>5.0482608438178032</v>
      </c>
      <c r="M46" s="20" cm="1">
        <f t="array" ref="M46">_xlfn.IFS(I46=0,D46,I46=1,D46,I46=2,0)</f>
        <v>1.432320753439736</v>
      </c>
      <c r="N46" s="20" cm="1">
        <f t="array" ref="N46">_xlfn.IFS(J46=0,E46,J46=1,E46,J46=2,0)</f>
        <v>5.3139587829661092</v>
      </c>
      <c r="O46" s="20">
        <f t="shared" si="1"/>
        <v>46.93976848393833</v>
      </c>
      <c r="P46" s="24">
        <f t="shared" si="7"/>
        <v>97.653011575803021</v>
      </c>
      <c r="Q46" s="25">
        <f t="shared" si="8"/>
        <v>0.67536575156419121</v>
      </c>
      <c r="R46" s="22" cm="1">
        <f t="array" ref="R46">_xlfn.IFS(Q46&gt;0,0.02,AND(Q46&gt;-0.33,Q46&lt;0),(0.02+Q46*0.02/0.33),Q46&lt;-0.33,0)</f>
        <v>0.02</v>
      </c>
      <c r="S46" s="24">
        <f t="shared" si="19"/>
        <v>0</v>
      </c>
      <c r="T46" s="24">
        <f t="shared" si="19"/>
        <v>0</v>
      </c>
      <c r="U46" s="24">
        <f t="shared" si="3"/>
        <v>0</v>
      </c>
      <c r="V46" s="24">
        <f t="shared" si="9"/>
        <v>0</v>
      </c>
      <c r="W46" s="9"/>
      <c r="X46" s="9"/>
      <c r="Y46" s="9"/>
      <c r="Z46" s="9"/>
    </row>
    <row r="47" spans="1:26" ht="14.25" customHeight="1" x14ac:dyDescent="0.35">
      <c r="A47" s="8">
        <f t="shared" si="17"/>
        <v>40</v>
      </c>
      <c r="B47" s="23">
        <f t="shared" si="11"/>
        <v>44817</v>
      </c>
      <c r="C47" s="5">
        <f t="shared" si="12"/>
        <v>0</v>
      </c>
      <c r="D47" s="20">
        <f t="shared" si="4"/>
        <v>1.4459278005974137</v>
      </c>
      <c r="E47" s="20">
        <f t="shared" si="13"/>
        <v>5.4421380941578192</v>
      </c>
      <c r="F47" s="20">
        <f t="shared" si="5"/>
        <v>6.8880658947552327</v>
      </c>
      <c r="G47" s="24">
        <f t="shared" si="14"/>
        <v>145.96641147030891</v>
      </c>
      <c r="H47" s="20">
        <f t="shared" si="15"/>
        <v>278.65056730790843</v>
      </c>
      <c r="I47" s="4">
        <v>1</v>
      </c>
      <c r="J47" s="4">
        <v>1</v>
      </c>
      <c r="K47" s="24">
        <f t="shared" si="16"/>
        <v>1.3736314105675429</v>
      </c>
      <c r="L47" s="20">
        <f t="shared" si="6"/>
        <v>5.1700311894499285</v>
      </c>
      <c r="M47" s="20" cm="1">
        <f t="array" ref="M47">_xlfn.IFS(I47=0,D47,I47=1,D47,I47=2,0)</f>
        <v>1.4459278005974137</v>
      </c>
      <c r="N47" s="20" cm="1">
        <f t="array" ref="N47">_xlfn.IFS(J47=0,E47,J47=1,E47,J47=2,0)</f>
        <v>5.4421380941578192</v>
      </c>
      <c r="O47" s="20">
        <f t="shared" si="1"/>
        <v>48.385696284535747</v>
      </c>
      <c r="P47" s="24">
        <f t="shared" si="7"/>
        <v>97.580715185773158</v>
      </c>
      <c r="Q47" s="25">
        <f t="shared" si="8"/>
        <v>0.66851486039048158</v>
      </c>
      <c r="R47" s="22" cm="1">
        <f t="array" ref="R47">_xlfn.IFS(Q47&gt;0,0.02,AND(Q47&gt;-0.33,Q47&lt;0),(0.02+Q47*0.02/0.33),Q47&lt;-0.33,0)</f>
        <v>0.02</v>
      </c>
      <c r="S47" s="24">
        <f t="shared" si="19"/>
        <v>0</v>
      </c>
      <c r="T47" s="24">
        <f t="shared" si="19"/>
        <v>0</v>
      </c>
      <c r="U47" s="24">
        <f t="shared" si="3"/>
        <v>0</v>
      </c>
      <c r="V47" s="24">
        <f t="shared" si="9"/>
        <v>0</v>
      </c>
      <c r="W47" s="9"/>
      <c r="X47" s="9"/>
      <c r="Y47" s="9"/>
      <c r="Z47" s="9"/>
    </row>
    <row r="48" spans="1:26" ht="14.25" customHeight="1" x14ac:dyDescent="0.35">
      <c r="A48" s="8">
        <f t="shared" si="17"/>
        <v>41</v>
      </c>
      <c r="B48" s="23">
        <f t="shared" si="11"/>
        <v>44818</v>
      </c>
      <c r="C48" s="5">
        <f t="shared" si="12"/>
        <v>0</v>
      </c>
      <c r="D48" s="20">
        <f t="shared" si="4"/>
        <v>1.4596641147030891</v>
      </c>
      <c r="E48" s="20">
        <f t="shared" si="13"/>
        <v>5.573011346158169</v>
      </c>
      <c r="F48" s="20">
        <f t="shared" si="5"/>
        <v>7.0326754608612578</v>
      </c>
      <c r="G48" s="24">
        <f t="shared" si="14"/>
        <v>147.35309237927686</v>
      </c>
      <c r="H48" s="20">
        <f t="shared" si="15"/>
        <v>285.33160899572664</v>
      </c>
      <c r="I48" s="4">
        <v>1</v>
      </c>
      <c r="J48" s="4">
        <v>1</v>
      </c>
      <c r="K48" s="24">
        <f t="shared" si="16"/>
        <v>1.3866809089679346</v>
      </c>
      <c r="L48" s="20">
        <f t="shared" si="6"/>
        <v>5.29436077885026</v>
      </c>
      <c r="M48" s="20" cm="1">
        <f t="array" ref="M48">_xlfn.IFS(I48=0,D48,I48=1,D48,I48=2,0)</f>
        <v>1.4596641147030891</v>
      </c>
      <c r="N48" s="20" cm="1">
        <f t="array" ref="N48">_xlfn.IFS(J48=0,E48,J48=1,E48,J48=2,0)</f>
        <v>5.573011346158169</v>
      </c>
      <c r="O48" s="20">
        <f t="shared" si="1"/>
        <v>49.845360399238835</v>
      </c>
      <c r="P48" s="24">
        <f t="shared" si="7"/>
        <v>97.507731980038017</v>
      </c>
      <c r="Q48" s="25">
        <f t="shared" si="8"/>
        <v>0.66172844020850086</v>
      </c>
      <c r="R48" s="22" cm="1">
        <f t="array" ref="R48">_xlfn.IFS(Q48&gt;0,0.02,AND(Q48&gt;-0.33,Q48&lt;0),(0.02+Q48*0.02/0.33),Q48&lt;-0.33,0)</f>
        <v>0.02</v>
      </c>
      <c r="S48" s="24">
        <f t="shared" si="19"/>
        <v>0</v>
      </c>
      <c r="T48" s="24">
        <f t="shared" si="19"/>
        <v>0</v>
      </c>
      <c r="U48" s="24">
        <f t="shared" si="3"/>
        <v>0</v>
      </c>
      <c r="V48" s="24">
        <f t="shared" si="9"/>
        <v>0</v>
      </c>
      <c r="W48" s="9"/>
      <c r="X48" s="9"/>
      <c r="Y48" s="9"/>
      <c r="Z48" s="9"/>
    </row>
    <row r="49" spans="1:26" ht="14.25" customHeight="1" x14ac:dyDescent="0.35">
      <c r="A49" s="8">
        <f t="shared" si="17"/>
        <v>42</v>
      </c>
      <c r="B49" s="23">
        <f t="shared" si="11"/>
        <v>44819</v>
      </c>
      <c r="C49" s="5">
        <f t="shared" si="12"/>
        <v>0</v>
      </c>
      <c r="D49" s="20">
        <f t="shared" si="4"/>
        <v>1.4735309237927685</v>
      </c>
      <c r="E49" s="20">
        <f t="shared" si="13"/>
        <v>5.706632179914533</v>
      </c>
      <c r="F49" s="20">
        <f t="shared" si="5"/>
        <v>7.1801631037073017</v>
      </c>
      <c r="G49" s="24">
        <f t="shared" si="14"/>
        <v>148.75294675687999</v>
      </c>
      <c r="H49" s="20">
        <f t="shared" si="15"/>
        <v>292.15276394424853</v>
      </c>
      <c r="I49" s="4">
        <v>1</v>
      </c>
      <c r="J49" s="4">
        <v>1</v>
      </c>
      <c r="K49" s="24">
        <f t="shared" si="16"/>
        <v>1.39985437760313</v>
      </c>
      <c r="L49" s="20">
        <f t="shared" si="6"/>
        <v>5.421300570918806</v>
      </c>
      <c r="M49" s="20" cm="1">
        <f t="array" ref="M49">_xlfn.IFS(I49=0,D49,I49=1,D49,I49=2,0)</f>
        <v>1.4735309237927685</v>
      </c>
      <c r="N49" s="20" cm="1">
        <f t="array" ref="N49">_xlfn.IFS(J49=0,E49,J49=1,E49,J49=2,0)</f>
        <v>5.706632179914533</v>
      </c>
      <c r="O49" s="20">
        <f t="shared" si="1"/>
        <v>51.3188913230316</v>
      </c>
      <c r="P49" s="24">
        <f t="shared" si="7"/>
        <v>97.434055433848386</v>
      </c>
      <c r="Q49" s="25">
        <f t="shared" si="8"/>
        <v>0.65500588430757889</v>
      </c>
      <c r="R49" s="22" cm="1">
        <f t="array" ref="R49">_xlfn.IFS(Q49&gt;0,0.02,AND(Q49&gt;-0.33,Q49&lt;0),(0.02+Q49*0.02/0.33),Q49&lt;-0.33,0)</f>
        <v>0.02</v>
      </c>
      <c r="S49" s="24">
        <f t="shared" si="19"/>
        <v>0</v>
      </c>
      <c r="T49" s="24">
        <f t="shared" si="19"/>
        <v>0</v>
      </c>
      <c r="U49" s="24">
        <f t="shared" si="3"/>
        <v>0</v>
      </c>
      <c r="V49" s="24">
        <f t="shared" si="9"/>
        <v>0</v>
      </c>
      <c r="W49" s="9"/>
      <c r="X49" s="9"/>
      <c r="Y49" s="9"/>
      <c r="Z49" s="9"/>
    </row>
    <row r="50" spans="1:26" ht="14.25" customHeight="1" x14ac:dyDescent="0.35">
      <c r="A50" s="8">
        <f t="shared" si="17"/>
        <v>43</v>
      </c>
      <c r="B50" s="23">
        <f t="shared" si="11"/>
        <v>44820</v>
      </c>
      <c r="C50" s="5">
        <f t="shared" si="12"/>
        <v>0</v>
      </c>
      <c r="D50" s="20">
        <f t="shared" si="4"/>
        <v>1.4875294675688</v>
      </c>
      <c r="E50" s="20">
        <f t="shared" si="13"/>
        <v>5.8430552788849708</v>
      </c>
      <c r="F50" s="20">
        <f t="shared" si="5"/>
        <v>7.3305847464537708</v>
      </c>
      <c r="G50" s="24">
        <f t="shared" si="14"/>
        <v>150.16609975107036</v>
      </c>
      <c r="H50" s="20">
        <f t="shared" si="15"/>
        <v>299.11681945337961</v>
      </c>
      <c r="I50" s="4">
        <v>1</v>
      </c>
      <c r="J50" s="4">
        <v>1</v>
      </c>
      <c r="K50" s="24">
        <f t="shared" si="16"/>
        <v>1.41315299419036</v>
      </c>
      <c r="L50" s="20">
        <f t="shared" si="6"/>
        <v>5.5509025149407218</v>
      </c>
      <c r="M50" s="20" cm="1">
        <f t="array" ref="M50">_xlfn.IFS(I50=0,D50,I50=1,D50,I50=2,0)</f>
        <v>1.4875294675688</v>
      </c>
      <c r="N50" s="20" cm="1">
        <f t="array" ref="N50">_xlfn.IFS(J50=0,E50,J50=1,E50,J50=2,0)</f>
        <v>5.8430552788849708</v>
      </c>
      <c r="O50" s="20">
        <f t="shared" si="1"/>
        <v>52.806420790600399</v>
      </c>
      <c r="P50" s="24">
        <f t="shared" si="7"/>
        <v>97.359678960469964</v>
      </c>
      <c r="Q50" s="25">
        <f t="shared" si="8"/>
        <v>0.64834659168655673</v>
      </c>
      <c r="R50" s="22" cm="1">
        <f t="array" ref="R50">_xlfn.IFS(Q50&gt;0,0.02,AND(Q50&gt;-0.33,Q50&lt;0),(0.02+Q50*0.02/0.33),Q50&lt;-0.33,0)</f>
        <v>0.02</v>
      </c>
      <c r="S50" s="24">
        <f t="shared" si="19"/>
        <v>0</v>
      </c>
      <c r="T50" s="24">
        <f t="shared" si="19"/>
        <v>0</v>
      </c>
      <c r="U50" s="24">
        <f t="shared" si="3"/>
        <v>0</v>
      </c>
      <c r="V50" s="24">
        <f t="shared" si="9"/>
        <v>0</v>
      </c>
      <c r="W50" s="9"/>
      <c r="X50" s="9"/>
      <c r="Y50" s="9"/>
      <c r="Z50" s="9"/>
    </row>
    <row r="51" spans="1:26" ht="14.25" customHeight="1" x14ac:dyDescent="0.35">
      <c r="A51" s="8">
        <f t="shared" si="17"/>
        <v>44</v>
      </c>
      <c r="B51" s="23">
        <f t="shared" si="11"/>
        <v>44821</v>
      </c>
      <c r="C51" s="5">
        <f t="shared" si="12"/>
        <v>0</v>
      </c>
      <c r="D51" s="20">
        <f t="shared" si="4"/>
        <v>1.5016609975107036</v>
      </c>
      <c r="E51" s="20">
        <f t="shared" si="13"/>
        <v>5.9823363890675925</v>
      </c>
      <c r="F51" s="20">
        <f t="shared" si="5"/>
        <v>7.4839973865782961</v>
      </c>
      <c r="G51" s="24">
        <f t="shared" si="14"/>
        <v>151.59267769870553</v>
      </c>
      <c r="H51" s="20">
        <f t="shared" si="15"/>
        <v>306.22661697062898</v>
      </c>
      <c r="I51" s="4">
        <v>1</v>
      </c>
      <c r="J51" s="4">
        <v>1</v>
      </c>
      <c r="K51" s="24">
        <f t="shared" si="16"/>
        <v>1.4265779476351683</v>
      </c>
      <c r="L51" s="20">
        <f t="shared" si="6"/>
        <v>5.6832195696142129</v>
      </c>
      <c r="M51" s="20" cm="1">
        <f t="array" ref="M51">_xlfn.IFS(I51=0,D51,I51=1,D51,I51=2,0)</f>
        <v>1.5016609975107036</v>
      </c>
      <c r="N51" s="20" cm="1">
        <f t="array" ref="N51">_xlfn.IFS(J51=0,E51,J51=1,E51,J51=2,0)</f>
        <v>5.9823363890675925</v>
      </c>
      <c r="O51" s="20">
        <f t="shared" si="1"/>
        <v>54.308081788111103</v>
      </c>
      <c r="P51" s="24">
        <f t="shared" si="7"/>
        <v>97.284595910594419</v>
      </c>
      <c r="Q51" s="25">
        <f t="shared" si="8"/>
        <v>0.64174996700005615</v>
      </c>
      <c r="R51" s="22" cm="1">
        <f t="array" ref="R51">_xlfn.IFS(Q51&gt;0,0.02,AND(Q51&gt;-0.33,Q51&lt;0),(0.02+Q51*0.02/0.33),Q51&lt;-0.33,0)</f>
        <v>0.02</v>
      </c>
      <c r="S51" s="24">
        <f t="shared" si="19"/>
        <v>0</v>
      </c>
      <c r="T51" s="24">
        <f t="shared" si="19"/>
        <v>0</v>
      </c>
      <c r="U51" s="24">
        <f t="shared" si="3"/>
        <v>0</v>
      </c>
      <c r="V51" s="24">
        <f t="shared" si="9"/>
        <v>0</v>
      </c>
      <c r="W51" s="9"/>
      <c r="X51" s="9"/>
      <c r="Y51" s="9"/>
      <c r="Z51" s="9"/>
    </row>
    <row r="52" spans="1:26" ht="14.25" customHeight="1" x14ac:dyDescent="0.35">
      <c r="A52" s="8">
        <f t="shared" si="17"/>
        <v>45</v>
      </c>
      <c r="B52" s="23">
        <f t="shared" si="11"/>
        <v>44822</v>
      </c>
      <c r="C52" s="5">
        <f t="shared" si="12"/>
        <v>0</v>
      </c>
      <c r="D52" s="20">
        <f t="shared" si="4"/>
        <v>1.5159267769870552</v>
      </c>
      <c r="E52" s="20">
        <f t="shared" si="13"/>
        <v>6.1245323394125801</v>
      </c>
      <c r="F52" s="20">
        <f t="shared" si="5"/>
        <v>7.6404591163996356</v>
      </c>
      <c r="G52" s="24">
        <f t="shared" si="14"/>
        <v>153.03280813684324</v>
      </c>
      <c r="H52" s="20">
        <f t="shared" si="15"/>
        <v>313.48505313120864</v>
      </c>
      <c r="I52" s="4">
        <v>1</v>
      </c>
      <c r="J52" s="4">
        <v>1</v>
      </c>
      <c r="K52" s="24">
        <f t="shared" si="16"/>
        <v>1.4401304381377025</v>
      </c>
      <c r="L52" s="20">
        <f t="shared" si="6"/>
        <v>5.8183057224419512</v>
      </c>
      <c r="M52" s="20" cm="1">
        <f t="array" ref="M52">_xlfn.IFS(I52=0,D52,I52=1,D52,I52=2,0)</f>
        <v>1.5159267769870552</v>
      </c>
      <c r="N52" s="20" cm="1">
        <f t="array" ref="N52">_xlfn.IFS(J52=0,E52,J52=1,E52,J52=2,0)</f>
        <v>6.1245323394125801</v>
      </c>
      <c r="O52" s="20">
        <f t="shared" si="1"/>
        <v>55.824008565098161</v>
      </c>
      <c r="P52" s="24">
        <f t="shared" si="7"/>
        <v>97.208799571745089</v>
      </c>
      <c r="Q52" s="25">
        <f t="shared" si="8"/>
        <v>0.63521542050525626</v>
      </c>
      <c r="R52" s="22" cm="1">
        <f t="array" ref="R52">_xlfn.IFS(Q52&gt;0,0.02,AND(Q52&gt;-0.33,Q52&lt;0),(0.02+Q52*0.02/0.33),Q52&lt;-0.33,0)</f>
        <v>0.02</v>
      </c>
      <c r="S52" s="24">
        <f t="shared" si="19"/>
        <v>0</v>
      </c>
      <c r="T52" s="24">
        <f t="shared" si="19"/>
        <v>0</v>
      </c>
      <c r="U52" s="24">
        <f t="shared" si="3"/>
        <v>0</v>
      </c>
      <c r="V52" s="24">
        <f t="shared" si="9"/>
        <v>0</v>
      </c>
      <c r="W52" s="9"/>
      <c r="X52" s="9"/>
      <c r="Y52" s="9"/>
      <c r="Z52" s="9"/>
    </row>
    <row r="53" spans="1:26" ht="14.25" customHeight="1" x14ac:dyDescent="0.35">
      <c r="A53" s="8">
        <f t="shared" si="17"/>
        <v>46</v>
      </c>
      <c r="B53" s="23">
        <f t="shared" si="11"/>
        <v>44823</v>
      </c>
      <c r="C53" s="5">
        <f t="shared" si="12"/>
        <v>0</v>
      </c>
      <c r="D53" s="20">
        <f t="shared" si="4"/>
        <v>1.5303280813684326</v>
      </c>
      <c r="E53" s="20">
        <f t="shared" si="13"/>
        <v>6.2697010626241729</v>
      </c>
      <c r="F53" s="20">
        <f t="shared" si="5"/>
        <v>7.8000291439926057</v>
      </c>
      <c r="G53" s="24">
        <f t="shared" si="14"/>
        <v>154.48661981414327</v>
      </c>
      <c r="H53" s="20">
        <f t="shared" si="15"/>
        <v>320.89508081800159</v>
      </c>
      <c r="I53" s="4">
        <v>1</v>
      </c>
      <c r="J53" s="4">
        <v>1</v>
      </c>
      <c r="K53" s="24">
        <f t="shared" si="16"/>
        <v>1.4538116773000109</v>
      </c>
      <c r="L53" s="20">
        <f t="shared" si="6"/>
        <v>5.9562160094929641</v>
      </c>
      <c r="M53" s="20" cm="1">
        <f t="array" ref="M53">_xlfn.IFS(I53=0,D53,I53=1,D53,I53=2,0)</f>
        <v>1.5303280813684326</v>
      </c>
      <c r="N53" s="20" cm="1">
        <f t="array" ref="N53">_xlfn.IFS(J53=0,E53,J53=1,E53,J53=2,0)</f>
        <v>6.2697010626241729</v>
      </c>
      <c r="O53" s="20">
        <f t="shared" si="1"/>
        <v>57.354336646466592</v>
      </c>
      <c r="P53" s="24">
        <f t="shared" si="7"/>
        <v>97.132283167676675</v>
      </c>
      <c r="Q53" s="25">
        <f t="shared" si="8"/>
        <v>0.62874236800916916</v>
      </c>
      <c r="R53" s="22" cm="1">
        <f t="array" ref="R53">_xlfn.IFS(Q53&gt;0,0.02,AND(Q53&gt;-0.33,Q53&lt;0),(0.02+Q53*0.02/0.33),Q53&lt;-0.33,0)</f>
        <v>0.02</v>
      </c>
      <c r="S53" s="24">
        <f t="shared" si="19"/>
        <v>0</v>
      </c>
      <c r="T53" s="24">
        <f t="shared" si="19"/>
        <v>0</v>
      </c>
      <c r="U53" s="24">
        <f t="shared" si="3"/>
        <v>0</v>
      </c>
      <c r="V53" s="24">
        <f t="shared" si="9"/>
        <v>0</v>
      </c>
      <c r="W53" s="9"/>
      <c r="X53" s="9"/>
      <c r="Y53" s="9"/>
      <c r="Z53" s="9"/>
    </row>
    <row r="54" spans="1:26" ht="14.25" customHeight="1" x14ac:dyDescent="0.35">
      <c r="A54" s="8">
        <f t="shared" si="17"/>
        <v>47</v>
      </c>
      <c r="B54" s="23">
        <f t="shared" si="11"/>
        <v>44824</v>
      </c>
      <c r="C54" s="5">
        <f t="shared" si="12"/>
        <v>0</v>
      </c>
      <c r="D54" s="20">
        <f t="shared" si="4"/>
        <v>1.5448661981414327</v>
      </c>
      <c r="E54" s="20">
        <f t="shared" si="13"/>
        <v>6.417901616360032</v>
      </c>
      <c r="F54" s="20">
        <f t="shared" si="5"/>
        <v>7.9627678145014649</v>
      </c>
      <c r="G54" s="24">
        <f t="shared" si="14"/>
        <v>155.95424270237763</v>
      </c>
      <c r="H54" s="20">
        <f t="shared" si="15"/>
        <v>328.459710241778</v>
      </c>
      <c r="I54" s="4">
        <v>1</v>
      </c>
      <c r="J54" s="4">
        <v>1</v>
      </c>
      <c r="K54" s="24">
        <f t="shared" si="16"/>
        <v>1.4676228882343609</v>
      </c>
      <c r="L54" s="20">
        <f t="shared" si="6"/>
        <v>6.0970065355420298</v>
      </c>
      <c r="M54" s="20" cm="1">
        <f t="array" ref="M54">_xlfn.IFS(I54=0,D54,I54=1,D54,I54=2,0)</f>
        <v>1.5448661981414327</v>
      </c>
      <c r="N54" s="20" cm="1">
        <f t="array" ref="N54">_xlfn.IFS(J54=0,E54,J54=1,E54,J54=2,0)</f>
        <v>6.417901616360032</v>
      </c>
      <c r="O54" s="20">
        <f t="shared" si="1"/>
        <v>58.89920284460802</v>
      </c>
      <c r="P54" s="24">
        <f t="shared" si="7"/>
        <v>97.0550398577696</v>
      </c>
      <c r="Q54" s="25">
        <f t="shared" si="8"/>
        <v>0.62233023081641325</v>
      </c>
      <c r="R54" s="22" cm="1">
        <f t="array" ref="R54">_xlfn.IFS(Q54&gt;0,0.02,AND(Q54&gt;-0.33,Q54&lt;0),(0.02+Q54*0.02/0.33),Q54&lt;-0.33,0)</f>
        <v>0.02</v>
      </c>
      <c r="S54" s="24">
        <f t="shared" si="19"/>
        <v>0</v>
      </c>
      <c r="T54" s="24">
        <f t="shared" si="19"/>
        <v>0</v>
      </c>
      <c r="U54" s="24">
        <f t="shared" si="3"/>
        <v>0</v>
      </c>
      <c r="V54" s="24">
        <f t="shared" si="9"/>
        <v>0</v>
      </c>
      <c r="W54" s="9"/>
      <c r="X54" s="9"/>
      <c r="Y54" s="9"/>
      <c r="Z54" s="9"/>
    </row>
    <row r="55" spans="1:26" ht="14.25" customHeight="1" x14ac:dyDescent="0.35">
      <c r="A55" s="8">
        <f t="shared" si="17"/>
        <v>48</v>
      </c>
      <c r="B55" s="23">
        <f t="shared" si="11"/>
        <v>44825</v>
      </c>
      <c r="C55" s="5">
        <f t="shared" si="12"/>
        <v>0</v>
      </c>
      <c r="D55" s="20">
        <f t="shared" si="4"/>
        <v>1.5595424270237763</v>
      </c>
      <c r="E55" s="20">
        <f t="shared" si="13"/>
        <v>6.5691942048355605</v>
      </c>
      <c r="F55" s="20">
        <f t="shared" si="5"/>
        <v>8.1287366318593364</v>
      </c>
      <c r="G55" s="24">
        <f t="shared" si="14"/>
        <v>157.4358080080502</v>
      </c>
      <c r="H55" s="20">
        <f t="shared" si="15"/>
        <v>336.18201004204434</v>
      </c>
      <c r="I55" s="4">
        <v>1</v>
      </c>
      <c r="J55" s="4">
        <v>1</v>
      </c>
      <c r="K55" s="24">
        <f t="shared" si="16"/>
        <v>1.4815653056725875</v>
      </c>
      <c r="L55" s="20">
        <f t="shared" si="6"/>
        <v>6.2407344945937826</v>
      </c>
      <c r="M55" s="20" cm="1">
        <f t="array" ref="M55">_xlfn.IFS(I55=0,D55,I55=1,D55,I55=2,0)</f>
        <v>1.5595424270237763</v>
      </c>
      <c r="N55" s="20" cm="1">
        <f t="array" ref="N55">_xlfn.IFS(J55=0,E55,J55=1,E55,J55=2,0)</f>
        <v>6.5691942048355605</v>
      </c>
      <c r="O55" s="20">
        <f t="shared" si="1"/>
        <v>60.458745271631791</v>
      </c>
      <c r="P55" s="24">
        <f t="shared" si="7"/>
        <v>96.977062736418418</v>
      </c>
      <c r="Q55" s="25">
        <f t="shared" si="8"/>
        <v>0.61597843567747734</v>
      </c>
      <c r="R55" s="22" cm="1">
        <f t="array" ref="R55">_xlfn.IFS(Q55&gt;0,0.02,AND(Q55&gt;-0.33,Q55&lt;0),(0.02+Q55*0.02/0.33),Q55&lt;-0.33,0)</f>
        <v>0.02</v>
      </c>
      <c r="S55" s="24">
        <f t="shared" ref="S55:T70" si="20">0.9*0.82*IF(I55=0,M55,0)</f>
        <v>0</v>
      </c>
      <c r="T55" s="24">
        <f t="shared" si="20"/>
        <v>0</v>
      </c>
      <c r="U55" s="24">
        <f t="shared" si="3"/>
        <v>0</v>
      </c>
      <c r="V55" s="24">
        <f t="shared" si="9"/>
        <v>0</v>
      </c>
      <c r="W55" s="9"/>
      <c r="X55" s="9"/>
      <c r="Y55" s="9"/>
      <c r="Z55" s="9"/>
    </row>
    <row r="56" spans="1:26" ht="14.25" customHeight="1" x14ac:dyDescent="0.35">
      <c r="A56" s="8">
        <f t="shared" si="17"/>
        <v>49</v>
      </c>
      <c r="B56" s="23">
        <f t="shared" si="11"/>
        <v>44826</v>
      </c>
      <c r="C56" s="5">
        <f t="shared" si="12"/>
        <v>0</v>
      </c>
      <c r="D56" s="20">
        <f t="shared" si="4"/>
        <v>1.5743580800805022</v>
      </c>
      <c r="E56" s="20">
        <f t="shared" si="13"/>
        <v>6.7236402008408866</v>
      </c>
      <c r="F56" s="20">
        <f t="shared" si="5"/>
        <v>8.297998280921389</v>
      </c>
      <c r="G56" s="24">
        <f t="shared" si="14"/>
        <v>158.93144818412668</v>
      </c>
      <c r="H56" s="20">
        <f t="shared" si="15"/>
        <v>344.06510840891963</v>
      </c>
      <c r="I56" s="4">
        <v>1</v>
      </c>
      <c r="J56" s="4">
        <v>1</v>
      </c>
      <c r="K56" s="24">
        <f t="shared" si="16"/>
        <v>1.495640176076477</v>
      </c>
      <c r="L56" s="20">
        <f t="shared" si="6"/>
        <v>6.3874581907988421</v>
      </c>
      <c r="M56" s="20" cm="1">
        <f t="array" ref="M56">_xlfn.IFS(I56=0,D56,I56=1,D56,I56=2,0)</f>
        <v>1.5743580800805022</v>
      </c>
      <c r="N56" s="20" cm="1">
        <f t="array" ref="N56">_xlfn.IFS(J56=0,E56,J56=1,E56,J56=2,0)</f>
        <v>6.7236402008408866</v>
      </c>
      <c r="O56" s="20">
        <f t="shared" si="1"/>
        <v>62.033103351712285</v>
      </c>
      <c r="P56" s="24">
        <f t="shared" si="7"/>
        <v>96.898344832414395</v>
      </c>
      <c r="Q56" s="25">
        <f t="shared" si="8"/>
        <v>0.60968641473747132</v>
      </c>
      <c r="R56" s="22" cm="1">
        <f t="array" ref="R56">_xlfn.IFS(Q56&gt;0,0.02,AND(Q56&gt;-0.33,Q56&lt;0),(0.02+Q56*0.02/0.33),Q56&lt;-0.33,0)</f>
        <v>0.02</v>
      </c>
      <c r="S56" s="24">
        <f t="shared" si="20"/>
        <v>0</v>
      </c>
      <c r="T56" s="24">
        <f t="shared" si="20"/>
        <v>0</v>
      </c>
      <c r="U56" s="24">
        <f t="shared" si="3"/>
        <v>0</v>
      </c>
      <c r="V56" s="24">
        <f t="shared" si="9"/>
        <v>0</v>
      </c>
      <c r="W56" s="9"/>
      <c r="X56" s="9"/>
      <c r="Y56" s="9"/>
      <c r="Z56" s="9"/>
    </row>
    <row r="57" spans="1:26" ht="14.25" customHeight="1" x14ac:dyDescent="0.35">
      <c r="A57" s="8">
        <f t="shared" si="17"/>
        <v>50</v>
      </c>
      <c r="B57" s="23">
        <f t="shared" si="11"/>
        <v>44827</v>
      </c>
      <c r="C57" s="5">
        <f t="shared" si="12"/>
        <v>0</v>
      </c>
      <c r="D57" s="20">
        <f t="shared" si="4"/>
        <v>1.5893144818412668</v>
      </c>
      <c r="E57" s="20">
        <f t="shared" si="13"/>
        <v>6.8813021681783928</v>
      </c>
      <c r="F57" s="20">
        <f t="shared" si="5"/>
        <v>8.4706166500196591</v>
      </c>
      <c r="G57" s="24">
        <f t="shared" si="14"/>
        <v>160.44129694187589</v>
      </c>
      <c r="H57" s="20">
        <f t="shared" si="15"/>
        <v>352.11219422643831</v>
      </c>
      <c r="I57" s="4">
        <v>1</v>
      </c>
      <c r="J57" s="4">
        <v>1</v>
      </c>
      <c r="K57" s="24">
        <f t="shared" si="16"/>
        <v>1.5098487577492035</v>
      </c>
      <c r="L57" s="20">
        <f t="shared" si="6"/>
        <v>6.5372370597694731</v>
      </c>
      <c r="M57" s="20" cm="1">
        <f t="array" ref="M57">_xlfn.IFS(I57=0,D57,I57=1,D57,I57=2,0)</f>
        <v>1.5893144818412668</v>
      </c>
      <c r="N57" s="20" cm="1">
        <f t="array" ref="N57">_xlfn.IFS(J57=0,E57,J57=1,E57,J57=2,0)</f>
        <v>6.8813021681783928</v>
      </c>
      <c r="O57" s="20">
        <f t="shared" si="1"/>
        <v>63.622417833553541</v>
      </c>
      <c r="P57" s="24">
        <f t="shared" si="7"/>
        <v>96.818879108322349</v>
      </c>
      <c r="Q57" s="25">
        <f t="shared" si="8"/>
        <v>0.60345360548536053</v>
      </c>
      <c r="R57" s="22" cm="1">
        <f t="array" ref="R57">_xlfn.IFS(Q57&gt;0,0.02,AND(Q57&gt;-0.33,Q57&lt;0),(0.02+Q57*0.02/0.33),Q57&lt;-0.33,0)</f>
        <v>0.02</v>
      </c>
      <c r="S57" s="24">
        <f t="shared" si="20"/>
        <v>0</v>
      </c>
      <c r="T57" s="24">
        <f t="shared" si="20"/>
        <v>0</v>
      </c>
      <c r="U57" s="24">
        <f t="shared" si="3"/>
        <v>0</v>
      </c>
      <c r="V57" s="24">
        <f t="shared" si="9"/>
        <v>0</v>
      </c>
      <c r="W57" s="9"/>
      <c r="X57" s="9"/>
      <c r="Y57" s="9"/>
      <c r="Z57" s="9"/>
    </row>
    <row r="58" spans="1:26" ht="14.25" customHeight="1" x14ac:dyDescent="0.35">
      <c r="A58" s="8">
        <f t="shared" si="17"/>
        <v>51</v>
      </c>
      <c r="B58" s="23">
        <f t="shared" si="11"/>
        <v>44828</v>
      </c>
      <c r="C58" s="5">
        <f t="shared" si="12"/>
        <v>0</v>
      </c>
      <c r="D58" s="20">
        <f t="shared" si="4"/>
        <v>1.604412969418759</v>
      </c>
      <c r="E58" s="20">
        <f t="shared" si="13"/>
        <v>7.0422438845287658</v>
      </c>
      <c r="F58" s="20">
        <f t="shared" si="5"/>
        <v>8.6466568539475244</v>
      </c>
      <c r="G58" s="24">
        <f t="shared" si="14"/>
        <v>161.96548926282372</v>
      </c>
      <c r="H58" s="20">
        <f t="shared" si="15"/>
        <v>360.32651823768845</v>
      </c>
      <c r="I58" s="4">
        <v>1</v>
      </c>
      <c r="J58" s="4">
        <v>1</v>
      </c>
      <c r="K58" s="24">
        <f t="shared" si="16"/>
        <v>1.524192320947821</v>
      </c>
      <c r="L58" s="20">
        <f t="shared" si="6"/>
        <v>6.6901316903023273</v>
      </c>
      <c r="M58" s="20" cm="1">
        <f t="array" ref="M58">_xlfn.IFS(I58=0,D58,I58=1,D58,I58=2,0)</f>
        <v>1.604412969418759</v>
      </c>
      <c r="N58" s="20" cm="1">
        <f t="array" ref="N58">_xlfn.IFS(J58=0,E58,J58=1,E58,J58=2,0)</f>
        <v>7.0422438845287658</v>
      </c>
      <c r="O58" s="20">
        <f t="shared" si="1"/>
        <v>65.226830802972302</v>
      </c>
      <c r="P58" s="24">
        <f t="shared" si="7"/>
        <v>96.738658459851422</v>
      </c>
      <c r="Q58" s="25">
        <f t="shared" si="8"/>
        <v>0.59727945070367561</v>
      </c>
      <c r="R58" s="22" cm="1">
        <f t="array" ref="R58">_xlfn.IFS(Q58&gt;0,0.02,AND(Q58&gt;-0.33,Q58&lt;0),(0.02+Q58*0.02/0.33),Q58&lt;-0.33,0)</f>
        <v>0.02</v>
      </c>
      <c r="S58" s="24">
        <f t="shared" si="20"/>
        <v>0</v>
      </c>
      <c r="T58" s="24">
        <f t="shared" si="20"/>
        <v>0</v>
      </c>
      <c r="U58" s="24">
        <f t="shared" si="3"/>
        <v>0</v>
      </c>
      <c r="V58" s="24">
        <f t="shared" si="9"/>
        <v>0</v>
      </c>
      <c r="W58" s="9"/>
      <c r="X58" s="9"/>
      <c r="Y58" s="9"/>
      <c r="Z58" s="9"/>
    </row>
    <row r="59" spans="1:26" ht="14.25" customHeight="1" x14ac:dyDescent="0.35">
      <c r="A59" s="8">
        <f t="shared" si="17"/>
        <v>52</v>
      </c>
      <c r="B59" s="23">
        <f t="shared" si="11"/>
        <v>44829</v>
      </c>
      <c r="C59" s="5">
        <f t="shared" si="12"/>
        <v>0</v>
      </c>
      <c r="D59" s="20">
        <f t="shared" si="4"/>
        <v>1.6196548926282373</v>
      </c>
      <c r="E59" s="20">
        <f t="shared" si="13"/>
        <v>7.2065303647537693</v>
      </c>
      <c r="F59" s="20">
        <f t="shared" si="5"/>
        <v>8.8261852573820061</v>
      </c>
      <c r="G59" s="24">
        <f t="shared" si="14"/>
        <v>163.50416141082056</v>
      </c>
      <c r="H59" s="20">
        <f t="shared" si="15"/>
        <v>368.71139423220131</v>
      </c>
      <c r="I59" s="4">
        <v>1</v>
      </c>
      <c r="J59" s="4">
        <v>1</v>
      </c>
      <c r="K59" s="24">
        <f t="shared" si="16"/>
        <v>1.5386721479968253</v>
      </c>
      <c r="L59" s="20">
        <f t="shared" si="6"/>
        <v>6.8462038465160804</v>
      </c>
      <c r="M59" s="20" cm="1">
        <f t="array" ref="M59">_xlfn.IFS(I59=0,D59,I59=1,D59,I59=2,0)</f>
        <v>1.6196548926282373</v>
      </c>
      <c r="N59" s="20" cm="1">
        <f t="array" ref="N59">_xlfn.IFS(J59=0,E59,J59=1,E59,J59=2,0)</f>
        <v>7.2065303647537693</v>
      </c>
      <c r="O59" s="20">
        <f t="shared" si="1"/>
        <v>66.846485695600535</v>
      </c>
      <c r="P59" s="24">
        <f t="shared" si="7"/>
        <v>96.657675715220023</v>
      </c>
      <c r="Q59" s="25">
        <f t="shared" si="8"/>
        <v>0.59116339841869803</v>
      </c>
      <c r="R59" s="22" cm="1">
        <f t="array" ref="R59">_xlfn.IFS(Q59&gt;0,0.02,AND(Q59&gt;-0.33,Q59&lt;0),(0.02+Q59*0.02/0.33),Q59&lt;-0.33,0)</f>
        <v>0.02</v>
      </c>
      <c r="S59" s="24">
        <f t="shared" si="20"/>
        <v>0</v>
      </c>
      <c r="T59" s="24">
        <f t="shared" si="20"/>
        <v>0</v>
      </c>
      <c r="U59" s="24">
        <f t="shared" si="3"/>
        <v>0</v>
      </c>
      <c r="V59" s="24">
        <f t="shared" si="9"/>
        <v>0</v>
      </c>
      <c r="W59" s="9"/>
      <c r="X59" s="9"/>
      <c r="Y59" s="9"/>
      <c r="Z59" s="9"/>
    </row>
    <row r="60" spans="1:26" ht="14.25" customHeight="1" x14ac:dyDescent="0.35">
      <c r="A60" s="8">
        <f t="shared" si="17"/>
        <v>53</v>
      </c>
      <c r="B60" s="23">
        <f t="shared" si="11"/>
        <v>44830</v>
      </c>
      <c r="C60" s="5">
        <f t="shared" si="12"/>
        <v>0</v>
      </c>
      <c r="D60" s="20">
        <f t="shared" si="4"/>
        <v>1.6350416141082056</v>
      </c>
      <c r="E60" s="20">
        <f t="shared" si="13"/>
        <v>7.3742278846440268</v>
      </c>
      <c r="F60" s="20">
        <f t="shared" si="5"/>
        <v>9.0092694987522322</v>
      </c>
      <c r="G60" s="24">
        <f t="shared" si="14"/>
        <v>165.05745094422335</v>
      </c>
      <c r="H60" s="20">
        <f t="shared" si="15"/>
        <v>377.27020025601593</v>
      </c>
      <c r="I60" s="4">
        <v>1</v>
      </c>
      <c r="J60" s="4">
        <v>1</v>
      </c>
      <c r="K60" s="24">
        <f t="shared" si="16"/>
        <v>1.5532895334027952</v>
      </c>
      <c r="L60" s="20">
        <f t="shared" si="6"/>
        <v>7.005516490411825</v>
      </c>
      <c r="M60" s="20" cm="1">
        <f t="array" ref="M60">_xlfn.IFS(I60=0,D60,I60=1,D60,I60=2,0)</f>
        <v>1.6350416141082056</v>
      </c>
      <c r="N60" s="20" cm="1">
        <f t="array" ref="N60">_xlfn.IFS(J60=0,E60,J60=1,E60,J60=2,0)</f>
        <v>7.3742278846440268</v>
      </c>
      <c r="O60" s="20">
        <f t="shared" si="1"/>
        <v>68.481527309708738</v>
      </c>
      <c r="P60" s="24">
        <f t="shared" si="7"/>
        <v>96.575923634514609</v>
      </c>
      <c r="Q60" s="25">
        <f t="shared" si="8"/>
        <v>0.58510490185111241</v>
      </c>
      <c r="R60" s="22" cm="1">
        <f t="array" ref="R60">_xlfn.IFS(Q60&gt;0,0.02,AND(Q60&gt;-0.33,Q60&lt;0),(0.02+Q60*0.02/0.33),Q60&lt;-0.33,0)</f>
        <v>0.02</v>
      </c>
      <c r="S60" s="24">
        <f t="shared" si="20"/>
        <v>0</v>
      </c>
      <c r="T60" s="24">
        <f t="shared" si="20"/>
        <v>0</v>
      </c>
      <c r="U60" s="24">
        <f t="shared" si="3"/>
        <v>0</v>
      </c>
      <c r="V60" s="24">
        <f t="shared" si="9"/>
        <v>0</v>
      </c>
      <c r="W60" s="9"/>
      <c r="X60" s="9"/>
      <c r="Y60" s="9"/>
      <c r="Z60" s="9"/>
    </row>
    <row r="61" spans="1:26" ht="14.25" customHeight="1" x14ac:dyDescent="0.35">
      <c r="A61" s="8">
        <f t="shared" si="17"/>
        <v>54</v>
      </c>
      <c r="B61" s="23">
        <f t="shared" si="11"/>
        <v>44831</v>
      </c>
      <c r="C61" s="5">
        <f t="shared" si="12"/>
        <v>0</v>
      </c>
      <c r="D61" s="20">
        <f t="shared" si="4"/>
        <v>1.6505745094422335</v>
      </c>
      <c r="E61" s="20">
        <f t="shared" si="13"/>
        <v>7.5454040051203188</v>
      </c>
      <c r="F61" s="20">
        <f t="shared" si="5"/>
        <v>9.1959785145625528</v>
      </c>
      <c r="G61" s="24">
        <f t="shared" si="14"/>
        <v>166.62549672819347</v>
      </c>
      <c r="H61" s="20">
        <f t="shared" si="15"/>
        <v>386.00637984485036</v>
      </c>
      <c r="I61" s="4">
        <v>1</v>
      </c>
      <c r="J61" s="4">
        <v>1</v>
      </c>
      <c r="K61" s="24">
        <f t="shared" si="16"/>
        <v>1.5680457839701218</v>
      </c>
      <c r="L61" s="20">
        <f t="shared" si="6"/>
        <v>7.1681338048643024</v>
      </c>
      <c r="M61" s="20" cm="1">
        <f t="array" ref="M61">_xlfn.IFS(I61=0,D61,I61=1,D61,I61=2,0)</f>
        <v>1.6505745094422335</v>
      </c>
      <c r="N61" s="20" cm="1">
        <f t="array" ref="N61">_xlfn.IFS(J61=0,E61,J61=1,E61,J61=2,0)</f>
        <v>7.5454040051203188</v>
      </c>
      <c r="O61" s="20">
        <f t="shared" si="1"/>
        <v>70.132101819150975</v>
      </c>
      <c r="P61" s="24">
        <f t="shared" si="7"/>
        <v>96.493394909042493</v>
      </c>
      <c r="Q61" s="25">
        <f t="shared" si="8"/>
        <v>0.57910341936712473</v>
      </c>
      <c r="R61" s="22" cm="1">
        <f t="array" ref="R61">_xlfn.IFS(Q61&gt;0,0.02,AND(Q61&gt;-0.33,Q61&lt;0),(0.02+Q61*0.02/0.33),Q61&lt;-0.33,0)</f>
        <v>0.02</v>
      </c>
      <c r="S61" s="24">
        <f t="shared" si="20"/>
        <v>0</v>
      </c>
      <c r="T61" s="24">
        <f t="shared" si="20"/>
        <v>0</v>
      </c>
      <c r="U61" s="24">
        <f t="shared" si="3"/>
        <v>0</v>
      </c>
      <c r="V61" s="24">
        <f t="shared" si="9"/>
        <v>0</v>
      </c>
      <c r="W61" s="9"/>
      <c r="X61" s="9"/>
      <c r="Y61" s="9"/>
      <c r="Z61" s="9"/>
    </row>
    <row r="62" spans="1:26" ht="14.25" customHeight="1" x14ac:dyDescent="0.35">
      <c r="A62" s="8">
        <f t="shared" si="17"/>
        <v>55</v>
      </c>
      <c r="B62" s="23">
        <f t="shared" si="11"/>
        <v>44832</v>
      </c>
      <c r="C62" s="5">
        <f t="shared" si="12"/>
        <v>0</v>
      </c>
      <c r="D62" s="20">
        <f t="shared" si="4"/>
        <v>1.6662549672819347</v>
      </c>
      <c r="E62" s="20">
        <f t="shared" si="13"/>
        <v>7.7201275968970071</v>
      </c>
      <c r="F62" s="20">
        <f t="shared" si="5"/>
        <v>9.3863825641789411</v>
      </c>
      <c r="G62" s="24">
        <f t="shared" si="14"/>
        <v>168.20843894711132</v>
      </c>
      <c r="H62" s="20">
        <f t="shared" si="15"/>
        <v>394.92344328082032</v>
      </c>
      <c r="I62" s="4">
        <v>1</v>
      </c>
      <c r="J62" s="4">
        <v>1</v>
      </c>
      <c r="K62" s="24">
        <f t="shared" si="16"/>
        <v>1.5829422189178379</v>
      </c>
      <c r="L62" s="20">
        <f t="shared" si="6"/>
        <v>7.3341212170521564</v>
      </c>
      <c r="M62" s="20" cm="1">
        <f t="array" ref="M62">_xlfn.IFS(I62=0,D62,I62=1,D62,I62=2,0)</f>
        <v>1.6662549672819347</v>
      </c>
      <c r="N62" s="20" cm="1">
        <f t="array" ref="N62">_xlfn.IFS(J62=0,E62,J62=1,E62,J62=2,0)</f>
        <v>7.7201275968970071</v>
      </c>
      <c r="O62" s="20">
        <f t="shared" si="1"/>
        <v>71.798356786432905</v>
      </c>
      <c r="P62" s="24">
        <f t="shared" si="7"/>
        <v>96.410082160678414</v>
      </c>
      <c r="Q62" s="25">
        <f t="shared" si="8"/>
        <v>0.57315841443003945</v>
      </c>
      <c r="R62" s="22" cm="1">
        <f t="array" ref="R62">_xlfn.IFS(Q62&gt;0,0.02,AND(Q62&gt;-0.33,Q62&lt;0),(0.02+Q62*0.02/0.33),Q62&lt;-0.33,0)</f>
        <v>0.02</v>
      </c>
      <c r="S62" s="24">
        <f t="shared" si="20"/>
        <v>0</v>
      </c>
      <c r="T62" s="24">
        <f t="shared" si="20"/>
        <v>0</v>
      </c>
      <c r="U62" s="24">
        <f t="shared" si="3"/>
        <v>0</v>
      </c>
      <c r="V62" s="24">
        <f t="shared" si="9"/>
        <v>0</v>
      </c>
      <c r="W62" s="9"/>
      <c r="X62" s="9"/>
      <c r="Y62" s="9"/>
      <c r="Z62" s="9"/>
    </row>
    <row r="63" spans="1:26" ht="14.25" customHeight="1" x14ac:dyDescent="0.35">
      <c r="A63" s="8">
        <f t="shared" si="17"/>
        <v>56</v>
      </c>
      <c r="B63" s="23">
        <f t="shared" si="11"/>
        <v>44833</v>
      </c>
      <c r="C63" s="5">
        <f t="shared" si="12"/>
        <v>0</v>
      </c>
      <c r="D63" s="20">
        <f t="shared" si="4"/>
        <v>1.6820843894711133</v>
      </c>
      <c r="E63" s="20">
        <f t="shared" si="13"/>
        <v>7.8984688656164064</v>
      </c>
      <c r="F63" s="20">
        <f t="shared" si="5"/>
        <v>9.5805532550875192</v>
      </c>
      <c r="G63" s="24">
        <f t="shared" si="14"/>
        <v>169.80641911710887</v>
      </c>
      <c r="H63" s="20">
        <f t="shared" si="15"/>
        <v>404.02496887315351</v>
      </c>
      <c r="I63" s="4">
        <v>1</v>
      </c>
      <c r="J63" s="4">
        <v>1</v>
      </c>
      <c r="K63" s="24">
        <f t="shared" si="16"/>
        <v>1.5979801699975575</v>
      </c>
      <c r="L63" s="20">
        <f t="shared" si="6"/>
        <v>7.503545422335586</v>
      </c>
      <c r="M63" s="20" cm="1">
        <f t="array" ref="M63">_xlfn.IFS(I63=0,D63,I63=1,D63,I63=2,0)</f>
        <v>1.6820843894711133</v>
      </c>
      <c r="N63" s="20" cm="1">
        <f t="array" ref="N63">_xlfn.IFS(J63=0,E63,J63=1,E63,J63=2,0)</f>
        <v>7.8984688656164064</v>
      </c>
      <c r="O63" s="20">
        <f t="shared" si="1"/>
        <v>73.480441175904019</v>
      </c>
      <c r="P63" s="24">
        <f t="shared" si="7"/>
        <v>96.325977941204854</v>
      </c>
      <c r="Q63" s="25">
        <f t="shared" si="8"/>
        <v>0.56726935555229263</v>
      </c>
      <c r="R63" s="22" cm="1">
        <f t="array" ref="R63">_xlfn.IFS(Q63&gt;0,0.02,AND(Q63&gt;-0.33,Q63&lt;0),(0.02+Q63*0.02/0.33),Q63&lt;-0.33,0)</f>
        <v>0.02</v>
      </c>
      <c r="S63" s="24">
        <f t="shared" si="20"/>
        <v>0</v>
      </c>
      <c r="T63" s="24">
        <f t="shared" si="20"/>
        <v>0</v>
      </c>
      <c r="U63" s="24">
        <f t="shared" si="3"/>
        <v>0</v>
      </c>
      <c r="V63" s="24">
        <f t="shared" si="9"/>
        <v>0</v>
      </c>
      <c r="W63" s="9"/>
      <c r="X63" s="9"/>
      <c r="Y63" s="9"/>
      <c r="Z63" s="9"/>
    </row>
    <row r="64" spans="1:26" ht="14.25" customHeight="1" x14ac:dyDescent="0.35">
      <c r="A64" s="8">
        <f t="shared" si="17"/>
        <v>57</v>
      </c>
      <c r="B64" s="23">
        <f t="shared" si="11"/>
        <v>44834</v>
      </c>
      <c r="C64" s="5">
        <f t="shared" si="12"/>
        <v>0</v>
      </c>
      <c r="D64" s="20">
        <f t="shared" si="4"/>
        <v>1.6980641911710888</v>
      </c>
      <c r="E64" s="20">
        <f t="shared" si="13"/>
        <v>8.0804993774630702</v>
      </c>
      <c r="F64" s="20">
        <f t="shared" si="5"/>
        <v>9.7785635686341585</v>
      </c>
      <c r="G64" s="24">
        <f t="shared" si="14"/>
        <v>171.41958009872141</v>
      </c>
      <c r="H64" s="20">
        <f t="shared" si="15"/>
        <v>413.31460426335593</v>
      </c>
      <c r="I64" s="4">
        <v>1</v>
      </c>
      <c r="J64" s="4">
        <v>1</v>
      </c>
      <c r="K64" s="24">
        <f t="shared" si="16"/>
        <v>1.6131609816125343</v>
      </c>
      <c r="L64" s="20">
        <f t="shared" si="6"/>
        <v>7.6764744085899164</v>
      </c>
      <c r="M64" s="20" cm="1">
        <f t="array" ref="M64">_xlfn.IFS(I64=0,D64,I64=1,D64,I64=2,0)</f>
        <v>1.6980641911710888</v>
      </c>
      <c r="N64" s="20" cm="1">
        <f t="array" ref="N64">_xlfn.IFS(J64=0,E64,J64=1,E64,J64=2,0)</f>
        <v>8.0804993774630702</v>
      </c>
      <c r="O64" s="20">
        <f t="shared" si="1"/>
        <v>75.178505367075104</v>
      </c>
      <c r="P64" s="24">
        <f t="shared" si="7"/>
        <v>96.241074731646307</v>
      </c>
      <c r="Q64" s="25">
        <f t="shared" si="8"/>
        <v>0.56143571624793731</v>
      </c>
      <c r="R64" s="22" cm="1">
        <f t="array" ref="R64">_xlfn.IFS(Q64&gt;0,0.02,AND(Q64&gt;-0.33,Q64&lt;0),(0.02+Q64*0.02/0.33),Q64&lt;-0.33,0)</f>
        <v>0.02</v>
      </c>
      <c r="S64" s="24">
        <f t="shared" si="20"/>
        <v>0</v>
      </c>
      <c r="T64" s="24">
        <f t="shared" si="20"/>
        <v>0</v>
      </c>
      <c r="U64" s="24">
        <f t="shared" si="3"/>
        <v>0</v>
      </c>
      <c r="V64" s="24">
        <f t="shared" si="9"/>
        <v>0</v>
      </c>
      <c r="W64" s="9"/>
      <c r="X64" s="9"/>
      <c r="Y64" s="9"/>
      <c r="Z64" s="9"/>
    </row>
    <row r="65" spans="1:26" ht="14.25" customHeight="1" x14ac:dyDescent="0.35">
      <c r="A65" s="8">
        <f t="shared" si="17"/>
        <v>58</v>
      </c>
      <c r="B65" s="23">
        <f t="shared" si="11"/>
        <v>44835</v>
      </c>
      <c r="C65" s="5">
        <f t="shared" si="12"/>
        <v>0</v>
      </c>
      <c r="D65" s="20">
        <f t="shared" si="4"/>
        <v>1.7141958009872142</v>
      </c>
      <c r="E65" s="20">
        <f t="shared" si="13"/>
        <v>8.2662920852671196</v>
      </c>
      <c r="F65" s="20">
        <f t="shared" si="5"/>
        <v>9.980487886254334</v>
      </c>
      <c r="G65" s="24">
        <f t="shared" si="14"/>
        <v>173.04806610965926</v>
      </c>
      <c r="H65" s="20">
        <f t="shared" si="15"/>
        <v>422.7960677552976</v>
      </c>
      <c r="I65" s="4">
        <v>1</v>
      </c>
      <c r="J65" s="4">
        <v>1</v>
      </c>
      <c r="K65" s="24">
        <f t="shared" si="16"/>
        <v>1.6284860109378534</v>
      </c>
      <c r="L65" s="20">
        <f t="shared" si="6"/>
        <v>7.8529774810037631</v>
      </c>
      <c r="M65" s="20" cm="1">
        <f t="array" ref="M65">_xlfn.IFS(I65=0,D65,I65=1,D65,I65=2,0)</f>
        <v>1.7141958009872142</v>
      </c>
      <c r="N65" s="20" cm="1">
        <f t="array" ref="N65">_xlfn.IFS(J65=0,E65,J65=1,E65,J65=2,0)</f>
        <v>8.2662920852671196</v>
      </c>
      <c r="O65" s="20">
        <f t="shared" si="1"/>
        <v>76.892701168062317</v>
      </c>
      <c r="P65" s="24">
        <f t="shared" si="7"/>
        <v>96.155364941596943</v>
      </c>
      <c r="Q65" s="25">
        <f t="shared" si="8"/>
        <v>0.55565697498557431</v>
      </c>
      <c r="R65" s="22" cm="1">
        <f t="array" ref="R65">_xlfn.IFS(Q65&gt;0,0.02,AND(Q65&gt;-0.33,Q65&lt;0),(0.02+Q65*0.02/0.33),Q65&lt;-0.33,0)</f>
        <v>0.02</v>
      </c>
      <c r="S65" s="24">
        <f t="shared" si="20"/>
        <v>0</v>
      </c>
      <c r="T65" s="24">
        <f t="shared" si="20"/>
        <v>0</v>
      </c>
      <c r="U65" s="24">
        <f t="shared" si="3"/>
        <v>0</v>
      </c>
      <c r="V65" s="24">
        <f t="shared" si="9"/>
        <v>0</v>
      </c>
      <c r="W65" s="9"/>
      <c r="X65" s="9"/>
      <c r="Y65" s="9"/>
      <c r="Z65" s="9"/>
    </row>
    <row r="66" spans="1:26" ht="14.25" customHeight="1" x14ac:dyDescent="0.35">
      <c r="A66" s="8">
        <f t="shared" si="17"/>
        <v>59</v>
      </c>
      <c r="B66" s="23">
        <f t="shared" si="11"/>
        <v>44836</v>
      </c>
      <c r="C66" s="5">
        <f t="shared" si="12"/>
        <v>0</v>
      </c>
      <c r="D66" s="20">
        <f t="shared" si="4"/>
        <v>1.7304806610965926</v>
      </c>
      <c r="E66" s="20">
        <f t="shared" si="13"/>
        <v>8.4559213551059518</v>
      </c>
      <c r="F66" s="20">
        <f t="shared" si="5"/>
        <v>10.186402016202544</v>
      </c>
      <c r="G66" s="24">
        <f t="shared" si="14"/>
        <v>174.69202273770102</v>
      </c>
      <c r="H66" s="20">
        <f t="shared" si="15"/>
        <v>432.47314967068996</v>
      </c>
      <c r="I66" s="4">
        <v>1</v>
      </c>
      <c r="J66" s="4">
        <v>1</v>
      </c>
      <c r="K66" s="24">
        <f t="shared" si="16"/>
        <v>1.6439566280417628</v>
      </c>
      <c r="L66" s="20">
        <f t="shared" si="6"/>
        <v>8.0331252873506536</v>
      </c>
      <c r="M66" s="20" cm="1">
        <f t="array" ref="M66">_xlfn.IFS(I66=0,D66,I66=1,D66,I66=2,0)</f>
        <v>1.7304806610965926</v>
      </c>
      <c r="N66" s="20" cm="1">
        <f t="array" ref="N66">_xlfn.IFS(J66=0,E66,J66=1,E66,J66=2,0)</f>
        <v>8.4559213551059518</v>
      </c>
      <c r="O66" s="20">
        <f t="shared" si="1"/>
        <v>78.623181829158909</v>
      </c>
      <c r="P66" s="24">
        <f t="shared" si="7"/>
        <v>96.068840908542114</v>
      </c>
      <c r="Q66" s="25">
        <f t="shared" si="8"/>
        <v>0.54993261514172787</v>
      </c>
      <c r="R66" s="22" cm="1">
        <f t="array" ref="R66">_xlfn.IFS(Q66&gt;0,0.02,AND(Q66&gt;-0.33,Q66&lt;0),(0.02+Q66*0.02/0.33),Q66&lt;-0.33,0)</f>
        <v>0.02</v>
      </c>
      <c r="S66" s="24">
        <f t="shared" si="20"/>
        <v>0</v>
      </c>
      <c r="T66" s="24">
        <f t="shared" si="20"/>
        <v>0</v>
      </c>
      <c r="U66" s="24">
        <f t="shared" si="3"/>
        <v>0</v>
      </c>
      <c r="V66" s="24">
        <f t="shared" si="9"/>
        <v>0</v>
      </c>
      <c r="W66" s="9"/>
      <c r="X66" s="9"/>
      <c r="Y66" s="9"/>
      <c r="Z66" s="9"/>
    </row>
    <row r="67" spans="1:26" ht="14.25" customHeight="1" x14ac:dyDescent="0.35">
      <c r="A67" s="8">
        <f t="shared" si="17"/>
        <v>60</v>
      </c>
      <c r="B67" s="23">
        <f t="shared" si="11"/>
        <v>44837</v>
      </c>
      <c r="C67" s="5">
        <f t="shared" si="12"/>
        <v>0</v>
      </c>
      <c r="D67" s="20">
        <f t="shared" si="4"/>
        <v>1.7469202273770104</v>
      </c>
      <c r="E67" s="20">
        <f t="shared" si="13"/>
        <v>8.649462993413799</v>
      </c>
      <c r="F67" s="20">
        <f t="shared" si="5"/>
        <v>10.39638322079081</v>
      </c>
      <c r="G67" s="24">
        <f t="shared" si="14"/>
        <v>176.35159695370919</v>
      </c>
      <c r="H67" s="20">
        <f t="shared" si="15"/>
        <v>442.34971373044124</v>
      </c>
      <c r="I67" s="4">
        <v>1</v>
      </c>
      <c r="J67" s="4">
        <v>1</v>
      </c>
      <c r="K67" s="24">
        <f t="shared" si="16"/>
        <v>1.6595742160081597</v>
      </c>
      <c r="L67" s="20">
        <f t="shared" si="6"/>
        <v>8.216989843743109</v>
      </c>
      <c r="M67" s="20" cm="1">
        <f t="array" ref="M67">_xlfn.IFS(I67=0,D67,I67=1,D67,I67=2,0)</f>
        <v>1.7469202273770104</v>
      </c>
      <c r="N67" s="20" cm="1">
        <f t="array" ref="N67">_xlfn.IFS(J67=0,E67,J67=1,E67,J67=2,0)</f>
        <v>8.649462993413799</v>
      </c>
      <c r="O67" s="20">
        <f t="shared" si="1"/>
        <v>80.370102056535899</v>
      </c>
      <c r="P67" s="24">
        <f t="shared" si="7"/>
        <v>95.981494897173292</v>
      </c>
      <c r="Q67" s="25">
        <f t="shared" si="8"/>
        <v>0.54426212495465875</v>
      </c>
      <c r="R67" s="22" cm="1">
        <f t="array" ref="R67">_xlfn.IFS(Q67&gt;0,0.02,AND(Q67&gt;-0.33,Q67&lt;0),(0.02+Q67*0.02/0.33),Q67&lt;-0.33,0)</f>
        <v>0.02</v>
      </c>
      <c r="S67" s="24">
        <f t="shared" si="20"/>
        <v>0</v>
      </c>
      <c r="T67" s="24">
        <f t="shared" si="20"/>
        <v>0</v>
      </c>
      <c r="U67" s="24">
        <f t="shared" si="3"/>
        <v>0</v>
      </c>
      <c r="V67" s="24">
        <f t="shared" si="9"/>
        <v>0</v>
      </c>
      <c r="W67" s="9"/>
      <c r="X67" s="9"/>
      <c r="Y67" s="9"/>
      <c r="Z67" s="9"/>
    </row>
    <row r="68" spans="1:26" ht="14.25" customHeight="1" x14ac:dyDescent="0.35">
      <c r="A68" s="8">
        <f t="shared" si="17"/>
        <v>61</v>
      </c>
      <c r="B68" s="23">
        <f t="shared" si="11"/>
        <v>44838</v>
      </c>
      <c r="C68" s="5">
        <f t="shared" si="12"/>
        <v>0</v>
      </c>
      <c r="D68" s="20">
        <f t="shared" si="4"/>
        <v>1.7635159695370919</v>
      </c>
      <c r="E68" s="20">
        <f t="shared" si="13"/>
        <v>8.846994274608825</v>
      </c>
      <c r="F68" s="20">
        <f t="shared" si="5"/>
        <v>10.610510244145917</v>
      </c>
      <c r="G68" s="24">
        <f t="shared" si="14"/>
        <v>178.02693712476943</v>
      </c>
      <c r="H68" s="20">
        <f t="shared" si="15"/>
        <v>452.42969846237986</v>
      </c>
      <c r="I68" s="4">
        <v>1</v>
      </c>
      <c r="J68" s="4">
        <v>1</v>
      </c>
      <c r="K68" s="24">
        <f t="shared" si="16"/>
        <v>1.6753401710602371</v>
      </c>
      <c r="L68" s="20">
        <f t="shared" si="6"/>
        <v>8.4046445608783831</v>
      </c>
      <c r="M68" s="20" cm="1">
        <f t="array" ref="M68">_xlfn.IFS(I68=0,D68,I68=1,D68,I68=2,0)</f>
        <v>1.7635159695370919</v>
      </c>
      <c r="N68" s="20" cm="1">
        <f t="array" ref="N68">_xlfn.IFS(J68=0,E68,J68=1,E68,J68=2,0)</f>
        <v>8.846994274608825</v>
      </c>
      <c r="O68" s="20">
        <f t="shared" si="1"/>
        <v>82.133618026073009</v>
      </c>
      <c r="P68" s="24">
        <f t="shared" si="7"/>
        <v>95.893319098696423</v>
      </c>
      <c r="Q68" s="25">
        <f t="shared" si="8"/>
        <v>0.53864499747861183</v>
      </c>
      <c r="R68" s="22" cm="1">
        <f t="array" ref="R68">_xlfn.IFS(Q68&gt;0,0.02,AND(Q68&gt;-0.33,Q68&lt;0),(0.02+Q68*0.02/0.33),Q68&lt;-0.33,0)</f>
        <v>0.02</v>
      </c>
      <c r="S68" s="24">
        <f t="shared" si="20"/>
        <v>0</v>
      </c>
      <c r="T68" s="24">
        <f t="shared" si="20"/>
        <v>0</v>
      </c>
      <c r="U68" s="24">
        <f t="shared" si="3"/>
        <v>0</v>
      </c>
      <c r="V68" s="24">
        <f t="shared" si="9"/>
        <v>0</v>
      </c>
      <c r="W68" s="9"/>
      <c r="X68" s="9"/>
      <c r="Y68" s="9"/>
      <c r="Z68" s="9"/>
    </row>
    <row r="69" spans="1:26" ht="14.25" customHeight="1" x14ac:dyDescent="0.35">
      <c r="A69" s="8">
        <f t="shared" si="17"/>
        <v>62</v>
      </c>
      <c r="B69" s="23">
        <f t="shared" si="11"/>
        <v>44839</v>
      </c>
      <c r="C69" s="5">
        <f t="shared" si="12"/>
        <v>0</v>
      </c>
      <c r="D69" s="20">
        <f t="shared" si="4"/>
        <v>1.7802693712476945</v>
      </c>
      <c r="E69" s="20">
        <f t="shared" si="13"/>
        <v>9.0485939692475981</v>
      </c>
      <c r="F69" s="20">
        <f t="shared" si="5"/>
        <v>10.828863340495293</v>
      </c>
      <c r="G69" s="24">
        <f t="shared" si="14"/>
        <v>179.71819302745473</v>
      </c>
      <c r="H69" s="20">
        <f t="shared" si="15"/>
        <v>462.7171186358504</v>
      </c>
      <c r="I69" s="4">
        <v>1</v>
      </c>
      <c r="J69" s="4">
        <v>1</v>
      </c>
      <c r="K69" s="24">
        <f t="shared" si="16"/>
        <v>1.6912559026853096</v>
      </c>
      <c r="L69" s="20">
        <f t="shared" si="6"/>
        <v>8.5961642707852182</v>
      </c>
      <c r="M69" s="20" cm="1">
        <f t="array" ref="M69">_xlfn.IFS(I69=0,D69,I69=1,D69,I69=2,0)</f>
        <v>1.7802693712476945</v>
      </c>
      <c r="N69" s="20" cm="1">
        <f t="array" ref="N69">_xlfn.IFS(J69=0,E69,J69=1,E69,J69=2,0)</f>
        <v>9.0485939692475981</v>
      </c>
      <c r="O69" s="20">
        <f t="shared" si="1"/>
        <v>83.913887397320707</v>
      </c>
      <c r="P69" s="24">
        <f t="shared" si="7"/>
        <v>95.804305630134024</v>
      </c>
      <c r="Q69" s="25">
        <f t="shared" si="8"/>
        <v>0.53308073053849614</v>
      </c>
      <c r="R69" s="22" cm="1">
        <f t="array" ref="R69">_xlfn.IFS(Q69&gt;0,0.02,AND(Q69&gt;-0.33,Q69&lt;0),(0.02+Q69*0.02/0.33),Q69&lt;-0.33,0)</f>
        <v>0.02</v>
      </c>
      <c r="S69" s="24">
        <f t="shared" si="20"/>
        <v>0</v>
      </c>
      <c r="T69" s="24">
        <f t="shared" si="20"/>
        <v>0</v>
      </c>
      <c r="U69" s="24">
        <f t="shared" si="3"/>
        <v>0</v>
      </c>
      <c r="V69" s="24">
        <f t="shared" si="9"/>
        <v>0</v>
      </c>
      <c r="W69" s="9"/>
      <c r="X69" s="9"/>
      <c r="Y69" s="9"/>
      <c r="Z69" s="9"/>
    </row>
    <row r="70" spans="1:26" ht="14.25" customHeight="1" x14ac:dyDescent="0.35">
      <c r="A70" s="8">
        <f t="shared" si="17"/>
        <v>63</v>
      </c>
      <c r="B70" s="23">
        <f t="shared" si="11"/>
        <v>44840</v>
      </c>
      <c r="C70" s="5">
        <f t="shared" si="12"/>
        <v>0</v>
      </c>
      <c r="D70" s="20">
        <f t="shared" si="4"/>
        <v>1.7971819302745473</v>
      </c>
      <c r="E70" s="20">
        <f t="shared" si="13"/>
        <v>9.2543423727170087</v>
      </c>
      <c r="F70" s="20">
        <f t="shared" si="5"/>
        <v>11.051524302991556</v>
      </c>
      <c r="G70" s="24">
        <f t="shared" si="14"/>
        <v>181.42551586121556</v>
      </c>
      <c r="H70" s="20">
        <f t="shared" si="15"/>
        <v>473.21606672369239</v>
      </c>
      <c r="I70" s="4">
        <v>1</v>
      </c>
      <c r="J70" s="4">
        <v>1</v>
      </c>
      <c r="K70" s="24">
        <f t="shared" si="16"/>
        <v>1.7073228337608199</v>
      </c>
      <c r="L70" s="20">
        <f t="shared" si="6"/>
        <v>8.7916252540811577</v>
      </c>
      <c r="M70" s="20" cm="1">
        <f t="array" ref="M70">_xlfn.IFS(I70=0,D70,I70=1,D70,I70=2,0)</f>
        <v>1.7971819302745473</v>
      </c>
      <c r="N70" s="20" cm="1">
        <f t="array" ref="N70">_xlfn.IFS(J70=0,E70,J70=1,E70,J70=2,0)</f>
        <v>9.2543423727170087</v>
      </c>
      <c r="O70" s="20">
        <f t="shared" si="1"/>
        <v>85.711069327595254</v>
      </c>
      <c r="P70" s="24">
        <f t="shared" si="7"/>
        <v>95.714446533620304</v>
      </c>
      <c r="Q70" s="25">
        <f t="shared" si="8"/>
        <v>0.52756882668498872</v>
      </c>
      <c r="R70" s="22" cm="1">
        <f t="array" ref="R70">_xlfn.IFS(Q70&gt;0,0.02,AND(Q70&gt;-0.33,Q70&lt;0),(0.02+Q70*0.02/0.33),Q70&lt;-0.33,0)</f>
        <v>0.02</v>
      </c>
      <c r="S70" s="24">
        <f t="shared" si="20"/>
        <v>0</v>
      </c>
      <c r="T70" s="24">
        <f t="shared" si="20"/>
        <v>0</v>
      </c>
      <c r="U70" s="24">
        <f t="shared" si="3"/>
        <v>0</v>
      </c>
      <c r="V70" s="24">
        <f t="shared" si="9"/>
        <v>0</v>
      </c>
      <c r="W70" s="9"/>
      <c r="X70" s="9"/>
      <c r="Y70" s="9"/>
      <c r="Z70" s="9"/>
    </row>
    <row r="71" spans="1:26" ht="14.25" customHeight="1" x14ac:dyDescent="0.35">
      <c r="A71" s="8">
        <f t="shared" si="17"/>
        <v>64</v>
      </c>
      <c r="B71" s="23">
        <f t="shared" si="11"/>
        <v>44841</v>
      </c>
      <c r="C71" s="5">
        <f t="shared" si="12"/>
        <v>0</v>
      </c>
      <c r="D71" s="20">
        <f t="shared" si="4"/>
        <v>1.8142551586121556</v>
      </c>
      <c r="E71" s="20">
        <f t="shared" si="13"/>
        <v>9.4643213344738477</v>
      </c>
      <c r="F71" s="20">
        <f t="shared" si="5"/>
        <v>11.278576493086003</v>
      </c>
      <c r="G71" s="24">
        <f t="shared" si="14"/>
        <v>183.1490582618971</v>
      </c>
      <c r="H71" s="20">
        <f t="shared" si="15"/>
        <v>483.93071439212406</v>
      </c>
      <c r="I71" s="4">
        <v>1</v>
      </c>
      <c r="J71" s="4">
        <v>1</v>
      </c>
      <c r="K71" s="24">
        <f t="shared" si="16"/>
        <v>1.7235424006815476</v>
      </c>
      <c r="L71" s="20">
        <f t="shared" si="6"/>
        <v>8.9911052677501555</v>
      </c>
      <c r="M71" s="20" cm="1">
        <f t="array" ref="M71">_xlfn.IFS(I71=0,D71,I71=1,D71,I71=2,0)</f>
        <v>1.8142551586121556</v>
      </c>
      <c r="N71" s="20" cm="1">
        <f t="array" ref="N71">_xlfn.IFS(J71=0,E71,J71=1,E71,J71=2,0)</f>
        <v>9.4643213344738477</v>
      </c>
      <c r="O71" s="20">
        <f t="shared" ref="O71:O134" si="21">O70+M71+N71-(L71/0.95)</f>
        <v>87.52532448620741</v>
      </c>
      <c r="P71" s="24">
        <f t="shared" si="7"/>
        <v>95.623733775689686</v>
      </c>
      <c r="Q71" s="25">
        <f t="shared" si="8"/>
        <v>0.52210879315006309</v>
      </c>
      <c r="R71" s="22" cm="1">
        <f t="array" ref="R71">_xlfn.IFS(Q71&gt;0,0.02,AND(Q71&gt;-0.33,Q71&lt;0),(0.02+Q71*0.02/0.33),Q71&lt;-0.33,0)</f>
        <v>0.02</v>
      </c>
      <c r="S71" s="24">
        <f t="shared" ref="S71:T86" si="22">0.9*0.82*IF(I71=0,M71,0)</f>
        <v>0</v>
      </c>
      <c r="T71" s="24">
        <f t="shared" si="22"/>
        <v>0</v>
      </c>
      <c r="U71" s="24">
        <f t="shared" ref="U71:U323" si="23">S71+T71</f>
        <v>0</v>
      </c>
      <c r="V71" s="24">
        <f t="shared" si="9"/>
        <v>0</v>
      </c>
      <c r="W71" s="9"/>
      <c r="X71" s="9"/>
      <c r="Y71" s="9"/>
      <c r="Z71" s="9"/>
    </row>
    <row r="72" spans="1:26" ht="14.25" customHeight="1" x14ac:dyDescent="0.35">
      <c r="A72" s="8">
        <f t="shared" si="17"/>
        <v>65</v>
      </c>
      <c r="B72" s="23">
        <f t="shared" si="11"/>
        <v>44842</v>
      </c>
      <c r="C72" s="5">
        <f t="shared" si="12"/>
        <v>0</v>
      </c>
      <c r="D72" s="20">
        <f t="shared" ref="D72:D135" si="24">D71-M71+(A72-A71)*G71*0.01</f>
        <v>1.8314905826189709</v>
      </c>
      <c r="E72" s="20">
        <f t="shared" si="13"/>
        <v>9.6786142878424819</v>
      </c>
      <c r="F72" s="20">
        <f t="shared" ref="F72:F135" si="25">D72+E72</f>
        <v>11.510104870461452</v>
      </c>
      <c r="G72" s="24">
        <f t="shared" si="14"/>
        <v>184.88897431538513</v>
      </c>
      <c r="H72" s="20">
        <f t="shared" si="15"/>
        <v>494.8653140190624</v>
      </c>
      <c r="I72" s="4">
        <v>1</v>
      </c>
      <c r="J72" s="4">
        <v>1</v>
      </c>
      <c r="K72" s="24">
        <f t="shared" si="16"/>
        <v>1.7399160534880223</v>
      </c>
      <c r="L72" s="20">
        <f t="shared" si="16"/>
        <v>9.1946835734503569</v>
      </c>
      <c r="M72" s="20" cm="1">
        <f t="array" ref="M72">_xlfn.IFS(I72=0,D72,I72=1,D72,I72=2,0)</f>
        <v>1.8314905826189709</v>
      </c>
      <c r="N72" s="20" cm="1">
        <f t="array" ref="N72">_xlfn.IFS(J72=0,E72,J72=1,E72,J72=2,0)</f>
        <v>9.6786142878424819</v>
      </c>
      <c r="O72" s="20">
        <f t="shared" si="21"/>
        <v>89.356815068826378</v>
      </c>
      <c r="P72" s="24">
        <f t="shared" ref="P72:P324" si="26">G72-O72</f>
        <v>95.532159246558749</v>
      </c>
      <c r="Q72" s="25">
        <f t="shared" ref="Q72:Q324" si="27">P72/G72</f>
        <v>0.51670014180293522</v>
      </c>
      <c r="R72" s="22" cm="1">
        <f t="array" ref="R72">_xlfn.IFS(Q72&gt;0,0.02,AND(Q72&gt;-0.33,Q72&lt;0),(0.02+Q72*0.02/0.33),Q72&lt;-0.33,0)</f>
        <v>0.02</v>
      </c>
      <c r="S72" s="24">
        <f t="shared" si="22"/>
        <v>0</v>
      </c>
      <c r="T72" s="24">
        <f t="shared" si="22"/>
        <v>0</v>
      </c>
      <c r="U72" s="24">
        <f t="shared" si="23"/>
        <v>0</v>
      </c>
      <c r="V72" s="24">
        <f t="shared" ref="V72:V135" si="28">V71+U72</f>
        <v>0</v>
      </c>
      <c r="W72" s="9"/>
      <c r="X72" s="9"/>
      <c r="Y72" s="9"/>
      <c r="Z72" s="9"/>
    </row>
    <row r="73" spans="1:26" ht="14.25" customHeight="1" x14ac:dyDescent="0.35">
      <c r="A73" s="8">
        <f t="shared" si="17"/>
        <v>66</v>
      </c>
      <c r="B73" s="23">
        <f t="shared" si="11"/>
        <v>44843</v>
      </c>
      <c r="C73" s="5">
        <f t="shared" ref="C73:C136" si="29">T73</f>
        <v>0</v>
      </c>
      <c r="D73" s="20">
        <f t="shared" si="24"/>
        <v>1.8488897431538514</v>
      </c>
      <c r="E73" s="20">
        <f t="shared" ref="E73:E136" si="30">E72-N72+(A73-A72)*H72*R72</f>
        <v>9.8973062803812475</v>
      </c>
      <c r="F73" s="20">
        <f t="shared" si="25"/>
        <v>11.746196023535099</v>
      </c>
      <c r="G73" s="24">
        <f t="shared" ref="G73:G136" si="31">C73+G72+K73</f>
        <v>186.6454195713813</v>
      </c>
      <c r="H73" s="20">
        <f t="shared" ref="H73:H136" si="32">IF(Q73&lt;-0.33,G73,H72+C73+K73+L73)</f>
        <v>506.02420024142071</v>
      </c>
      <c r="I73" s="4">
        <v>1</v>
      </c>
      <c r="J73" s="4">
        <v>1</v>
      </c>
      <c r="K73" s="24">
        <f t="shared" ref="K73:L88" si="33">IF(I73=1,D73*0.95,0)</f>
        <v>1.7564452559961587</v>
      </c>
      <c r="L73" s="20">
        <f t="shared" si="33"/>
        <v>9.4024409663621853</v>
      </c>
      <c r="M73" s="20" cm="1">
        <f t="array" ref="M73">_xlfn.IFS(I73=0,D73,I73=1,D73,I73=2,0)</f>
        <v>1.8488897431538514</v>
      </c>
      <c r="N73" s="20" cm="1">
        <f t="array" ref="N73">_xlfn.IFS(J73=0,E73,J73=1,E73,J73=2,0)</f>
        <v>9.8973062803812475</v>
      </c>
      <c r="O73" s="20">
        <f t="shared" si="21"/>
        <v>91.205704811980226</v>
      </c>
      <c r="P73" s="24">
        <f t="shared" si="26"/>
        <v>95.43971475940107</v>
      </c>
      <c r="Q73" s="25">
        <f t="shared" si="27"/>
        <v>0.51134238910642427</v>
      </c>
      <c r="R73" s="22" cm="1">
        <f t="array" ref="R73">_xlfn.IFS(Q73&gt;0,0.02,AND(Q73&gt;-0.33,Q73&lt;0),(0.02+Q73*0.02/0.33),Q73&lt;-0.33,0)</f>
        <v>0.02</v>
      </c>
      <c r="S73" s="24">
        <f t="shared" si="22"/>
        <v>0</v>
      </c>
      <c r="T73" s="24">
        <f t="shared" si="22"/>
        <v>0</v>
      </c>
      <c r="U73" s="24">
        <f t="shared" si="23"/>
        <v>0</v>
      </c>
      <c r="V73" s="24">
        <f t="shared" si="28"/>
        <v>0</v>
      </c>
      <c r="W73" s="9"/>
      <c r="X73" s="9"/>
      <c r="Y73" s="9"/>
      <c r="Z73" s="9"/>
    </row>
    <row r="74" spans="1:26" ht="14.25" customHeight="1" x14ac:dyDescent="0.35">
      <c r="A74" s="8">
        <f t="shared" si="17"/>
        <v>67</v>
      </c>
      <c r="B74" s="23">
        <f t="shared" si="11"/>
        <v>44844</v>
      </c>
      <c r="C74" s="5">
        <f t="shared" si="29"/>
        <v>0</v>
      </c>
      <c r="D74" s="20">
        <f t="shared" si="24"/>
        <v>1.866454195713813</v>
      </c>
      <c r="E74" s="20">
        <f t="shared" si="30"/>
        <v>10.120484004828414</v>
      </c>
      <c r="F74" s="20">
        <f t="shared" si="25"/>
        <v>11.986938200542227</v>
      </c>
      <c r="G74" s="24">
        <f t="shared" si="31"/>
        <v>188.41855105730943</v>
      </c>
      <c r="H74" s="20">
        <f t="shared" si="32"/>
        <v>517.41179153193582</v>
      </c>
      <c r="I74" s="4">
        <v>1</v>
      </c>
      <c r="J74" s="4">
        <v>1</v>
      </c>
      <c r="K74" s="24">
        <f t="shared" si="33"/>
        <v>1.7731314859281222</v>
      </c>
      <c r="L74" s="20">
        <f t="shared" si="33"/>
        <v>9.6144598045869927</v>
      </c>
      <c r="M74" s="20" cm="1">
        <f t="array" ref="M74">_xlfn.IFS(I74=0,D74,I74=1,D74,I74=2,0)</f>
        <v>1.866454195713813</v>
      </c>
      <c r="N74" s="20" cm="1">
        <f t="array" ref="N74">_xlfn.IFS(J74=0,E74,J74=1,E74,J74=2,0)</f>
        <v>10.120484004828414</v>
      </c>
      <c r="O74" s="20">
        <f t="shared" si="21"/>
        <v>93.07215900769404</v>
      </c>
      <c r="P74" s="24">
        <f t="shared" si="26"/>
        <v>95.346392049615389</v>
      </c>
      <c r="Q74" s="25">
        <f t="shared" si="27"/>
        <v>0.5060350560737239</v>
      </c>
      <c r="R74" s="22" cm="1">
        <f t="array" ref="R74">_xlfn.IFS(Q74&gt;0,0.02,AND(Q74&gt;-0.33,Q74&lt;0),(0.02+Q74*0.02/0.33),Q74&lt;-0.33,0)</f>
        <v>0.02</v>
      </c>
      <c r="S74" s="24">
        <f t="shared" si="22"/>
        <v>0</v>
      </c>
      <c r="T74" s="24">
        <f t="shared" si="22"/>
        <v>0</v>
      </c>
      <c r="U74" s="24">
        <f t="shared" si="23"/>
        <v>0</v>
      </c>
      <c r="V74" s="24">
        <f t="shared" si="28"/>
        <v>0</v>
      </c>
      <c r="W74" s="9"/>
      <c r="X74" s="9"/>
      <c r="Y74" s="9"/>
      <c r="Z74" s="9"/>
    </row>
    <row r="75" spans="1:26" ht="14.25" customHeight="1" x14ac:dyDescent="0.35">
      <c r="A75" s="8">
        <f t="shared" ref="A75:A138" si="34">A74+$D$4</f>
        <v>68</v>
      </c>
      <c r="B75" s="23">
        <f t="shared" si="11"/>
        <v>44845</v>
      </c>
      <c r="C75" s="5">
        <f t="shared" si="29"/>
        <v>0</v>
      </c>
      <c r="D75" s="20">
        <f t="shared" si="24"/>
        <v>1.8841855105730942</v>
      </c>
      <c r="E75" s="20">
        <f t="shared" si="30"/>
        <v>10.348235830638716</v>
      </c>
      <c r="F75" s="20">
        <f t="shared" si="25"/>
        <v>12.232421341211809</v>
      </c>
      <c r="G75" s="24">
        <f t="shared" si="31"/>
        <v>190.20852729235386</v>
      </c>
      <c r="H75" s="20">
        <f t="shared" si="32"/>
        <v>529.03259180608711</v>
      </c>
      <c r="I75" s="4">
        <v>1</v>
      </c>
      <c r="J75" s="4">
        <v>1</v>
      </c>
      <c r="K75" s="24">
        <f t="shared" si="33"/>
        <v>1.7899762350444395</v>
      </c>
      <c r="L75" s="20">
        <f t="shared" si="33"/>
        <v>9.8308240391067798</v>
      </c>
      <c r="M75" s="20" cm="1">
        <f t="array" ref="M75">_xlfn.IFS(I75=0,D75,I75=1,D75,I75=2,0)</f>
        <v>1.8841855105730942</v>
      </c>
      <c r="N75" s="20" cm="1">
        <f t="array" ref="N75">_xlfn.IFS(J75=0,E75,J75=1,E75,J75=2,0)</f>
        <v>10.348235830638716</v>
      </c>
      <c r="O75" s="20">
        <f t="shared" si="21"/>
        <v>94.95634451826713</v>
      </c>
      <c r="P75" s="24">
        <f t="shared" si="26"/>
        <v>95.252182774086734</v>
      </c>
      <c r="Q75" s="25">
        <f t="shared" si="27"/>
        <v>0.5007776682255809</v>
      </c>
      <c r="R75" s="22" cm="1">
        <f t="array" ref="R75">_xlfn.IFS(Q75&gt;0,0.02,AND(Q75&gt;-0.33,Q75&lt;0),(0.02+Q75*0.02/0.33),Q75&lt;-0.33,0)</f>
        <v>0.02</v>
      </c>
      <c r="S75" s="24">
        <f t="shared" si="22"/>
        <v>0</v>
      </c>
      <c r="T75" s="24">
        <f t="shared" si="22"/>
        <v>0</v>
      </c>
      <c r="U75" s="24">
        <f t="shared" si="23"/>
        <v>0</v>
      </c>
      <c r="V75" s="24">
        <f t="shared" si="28"/>
        <v>0</v>
      </c>
      <c r="W75" s="9"/>
      <c r="X75" s="9"/>
      <c r="Y75" s="9"/>
      <c r="Z75" s="9"/>
    </row>
    <row r="76" spans="1:26" ht="14.25" customHeight="1" x14ac:dyDescent="0.35">
      <c r="A76" s="8">
        <f t="shared" si="34"/>
        <v>69</v>
      </c>
      <c r="B76" s="23">
        <f t="shared" si="11"/>
        <v>44846</v>
      </c>
      <c r="C76" s="5">
        <f t="shared" si="29"/>
        <v>0</v>
      </c>
      <c r="D76" s="20">
        <f t="shared" si="24"/>
        <v>1.9020852729235387</v>
      </c>
      <c r="E76" s="20">
        <f t="shared" si="30"/>
        <v>10.580651836121742</v>
      </c>
      <c r="F76" s="20">
        <f t="shared" si="25"/>
        <v>12.482737109045281</v>
      </c>
      <c r="G76" s="24">
        <f t="shared" si="31"/>
        <v>192.01550830163123</v>
      </c>
      <c r="H76" s="20">
        <f t="shared" si="32"/>
        <v>540.89119205968018</v>
      </c>
      <c r="I76" s="4">
        <v>1</v>
      </c>
      <c r="J76" s="4">
        <v>1</v>
      </c>
      <c r="K76" s="24">
        <f t="shared" si="33"/>
        <v>1.8069810092773617</v>
      </c>
      <c r="L76" s="20">
        <f t="shared" si="33"/>
        <v>10.051619244315654</v>
      </c>
      <c r="M76" s="20" cm="1">
        <f t="array" ref="M76">_xlfn.IFS(I76=0,D76,I76=1,D76,I76=2,0)</f>
        <v>1.9020852729235387</v>
      </c>
      <c r="N76" s="20" cm="1">
        <f t="array" ref="N76">_xlfn.IFS(J76=0,E76,J76=1,E76,J76=2,0)</f>
        <v>10.580651836121742</v>
      </c>
      <c r="O76" s="20">
        <f t="shared" si="21"/>
        <v>96.858429791190673</v>
      </c>
      <c r="P76" s="24">
        <f t="shared" si="26"/>
        <v>95.157078510440556</v>
      </c>
      <c r="Q76" s="25">
        <f t="shared" si="27"/>
        <v>0.49556975554787608</v>
      </c>
      <c r="R76" s="22" cm="1">
        <f t="array" ref="R76">_xlfn.IFS(Q76&gt;0,0.02,AND(Q76&gt;-0.33,Q76&lt;0),(0.02+Q76*0.02/0.33),Q76&lt;-0.33,0)</f>
        <v>0.02</v>
      </c>
      <c r="S76" s="24">
        <f t="shared" si="22"/>
        <v>0</v>
      </c>
      <c r="T76" s="24">
        <f t="shared" si="22"/>
        <v>0</v>
      </c>
      <c r="U76" s="24">
        <f t="shared" si="23"/>
        <v>0</v>
      </c>
      <c r="V76" s="24">
        <f t="shared" si="28"/>
        <v>0</v>
      </c>
      <c r="W76" s="9"/>
      <c r="X76" s="9"/>
      <c r="Y76" s="9"/>
      <c r="Z76" s="9"/>
    </row>
    <row r="77" spans="1:26" ht="14.25" customHeight="1" x14ac:dyDescent="0.35">
      <c r="A77" s="8">
        <f t="shared" si="34"/>
        <v>70</v>
      </c>
      <c r="B77" s="23">
        <f t="shared" si="11"/>
        <v>44847</v>
      </c>
      <c r="C77" s="5">
        <f t="shared" si="29"/>
        <v>0</v>
      </c>
      <c r="D77" s="20">
        <f t="shared" si="24"/>
        <v>1.9201550830163123</v>
      </c>
      <c r="E77" s="20">
        <f t="shared" si="30"/>
        <v>10.817823841193604</v>
      </c>
      <c r="F77" s="20">
        <f t="shared" si="25"/>
        <v>12.737978924209916</v>
      </c>
      <c r="G77" s="24">
        <f t="shared" si="31"/>
        <v>193.83965563049674</v>
      </c>
      <c r="H77" s="20">
        <f t="shared" si="32"/>
        <v>552.99227203767953</v>
      </c>
      <c r="I77" s="4">
        <v>1</v>
      </c>
      <c r="J77" s="4">
        <v>1</v>
      </c>
      <c r="K77" s="24">
        <f t="shared" si="33"/>
        <v>1.8241473288654966</v>
      </c>
      <c r="L77" s="20">
        <f t="shared" si="33"/>
        <v>10.276932649133924</v>
      </c>
      <c r="M77" s="20" cm="1">
        <f t="array" ref="M77">_xlfn.IFS(I77=0,D77,I77=1,D77,I77=2,0)</f>
        <v>1.9201550830163123</v>
      </c>
      <c r="N77" s="20" cm="1">
        <f t="array" ref="N77">_xlfn.IFS(J77=0,E77,J77=1,E77,J77=2,0)</f>
        <v>10.817823841193604</v>
      </c>
      <c r="O77" s="20">
        <f t="shared" si="21"/>
        <v>98.778584874206985</v>
      </c>
      <c r="P77" s="24">
        <f t="shared" si="26"/>
        <v>95.061070756289752</v>
      </c>
      <c r="Q77" s="25">
        <f t="shared" si="27"/>
        <v>0.49041085244960486</v>
      </c>
      <c r="R77" s="22" cm="1">
        <f t="array" ref="R77">_xlfn.IFS(Q77&gt;0,0.02,AND(Q77&gt;-0.33,Q77&lt;0),(0.02+Q77*0.02/0.33),Q77&lt;-0.33,0)</f>
        <v>0.02</v>
      </c>
      <c r="S77" s="24">
        <f t="shared" si="22"/>
        <v>0</v>
      </c>
      <c r="T77" s="24">
        <f t="shared" si="22"/>
        <v>0</v>
      </c>
      <c r="U77" s="24">
        <f t="shared" si="23"/>
        <v>0</v>
      </c>
      <c r="V77" s="24">
        <f t="shared" si="28"/>
        <v>0</v>
      </c>
      <c r="W77" s="9"/>
      <c r="X77" s="9"/>
      <c r="Y77" s="9"/>
      <c r="Z77" s="9"/>
    </row>
    <row r="78" spans="1:26" ht="14.25" customHeight="1" x14ac:dyDescent="0.35">
      <c r="A78" s="8">
        <f t="shared" si="34"/>
        <v>71</v>
      </c>
      <c r="B78" s="23">
        <f t="shared" si="11"/>
        <v>44848</v>
      </c>
      <c r="C78" s="5">
        <f t="shared" si="29"/>
        <v>0</v>
      </c>
      <c r="D78" s="20">
        <f t="shared" si="24"/>
        <v>1.9383965563049674</v>
      </c>
      <c r="E78" s="20">
        <f t="shared" si="30"/>
        <v>11.059845440753591</v>
      </c>
      <c r="F78" s="20">
        <f t="shared" si="25"/>
        <v>12.998241997058559</v>
      </c>
      <c r="G78" s="24">
        <f t="shared" si="31"/>
        <v>195.68113235898645</v>
      </c>
      <c r="H78" s="20">
        <f t="shared" si="32"/>
        <v>565.34060193488517</v>
      </c>
      <c r="I78" s="4">
        <v>1</v>
      </c>
      <c r="J78" s="4">
        <v>1</v>
      </c>
      <c r="K78" s="24">
        <f t="shared" si="33"/>
        <v>1.8414767284897189</v>
      </c>
      <c r="L78" s="20">
        <f t="shared" si="33"/>
        <v>10.506853168715912</v>
      </c>
      <c r="M78" s="20" cm="1">
        <f t="array" ref="M78">_xlfn.IFS(I78=0,D78,I78=1,D78,I78=2,0)</f>
        <v>1.9383965563049674</v>
      </c>
      <c r="N78" s="20" cm="1">
        <f t="array" ref="N78">_xlfn.IFS(J78=0,E78,J78=1,E78,J78=2,0)</f>
        <v>11.059845440753591</v>
      </c>
      <c r="O78" s="20">
        <f t="shared" si="21"/>
        <v>100.71698143051195</v>
      </c>
      <c r="P78" s="24">
        <f t="shared" si="26"/>
        <v>94.964150928474496</v>
      </c>
      <c r="Q78" s="25">
        <f t="shared" si="27"/>
        <v>0.48530049772125294</v>
      </c>
      <c r="R78" s="22" cm="1">
        <f t="array" ref="R78">_xlfn.IFS(Q78&gt;0,0.02,AND(Q78&gt;-0.33,Q78&lt;0),(0.02+Q78*0.02/0.33),Q78&lt;-0.33,0)</f>
        <v>0.02</v>
      </c>
      <c r="S78" s="24">
        <f t="shared" si="22"/>
        <v>0</v>
      </c>
      <c r="T78" s="24">
        <f t="shared" si="22"/>
        <v>0</v>
      </c>
      <c r="U78" s="24">
        <f t="shared" si="23"/>
        <v>0</v>
      </c>
      <c r="V78" s="24">
        <f t="shared" si="28"/>
        <v>0</v>
      </c>
      <c r="W78" s="9"/>
      <c r="X78" s="9"/>
      <c r="Y78" s="9"/>
      <c r="Z78" s="9"/>
    </row>
    <row r="79" spans="1:26" ht="14.25" customHeight="1" x14ac:dyDescent="0.35">
      <c r="A79" s="8">
        <f t="shared" si="34"/>
        <v>72</v>
      </c>
      <c r="B79" s="23">
        <f t="shared" si="11"/>
        <v>44849</v>
      </c>
      <c r="C79" s="5">
        <f t="shared" si="29"/>
        <v>0</v>
      </c>
      <c r="D79" s="20">
        <f t="shared" si="24"/>
        <v>1.9568113235898645</v>
      </c>
      <c r="E79" s="20">
        <f t="shared" si="30"/>
        <v>11.306812038697704</v>
      </c>
      <c r="F79" s="20">
        <f t="shared" si="25"/>
        <v>13.263623362287568</v>
      </c>
      <c r="G79" s="24">
        <f t="shared" si="31"/>
        <v>197.54010311639681</v>
      </c>
      <c r="H79" s="20">
        <f t="shared" si="32"/>
        <v>577.94104412905835</v>
      </c>
      <c r="I79" s="4">
        <v>1</v>
      </c>
      <c r="J79" s="4">
        <v>1</v>
      </c>
      <c r="K79" s="24">
        <f t="shared" si="33"/>
        <v>1.8589707574103713</v>
      </c>
      <c r="L79" s="20">
        <f t="shared" si="33"/>
        <v>10.741471436762819</v>
      </c>
      <c r="M79" s="20" cm="1">
        <f t="array" ref="M79">_xlfn.IFS(I79=0,D79,I79=1,D79,I79=2,0)</f>
        <v>1.9568113235898645</v>
      </c>
      <c r="N79" s="20" cm="1">
        <f t="array" ref="N79">_xlfn.IFS(J79=0,E79,J79=1,E79,J79=2,0)</f>
        <v>11.306812038697704</v>
      </c>
      <c r="O79" s="20">
        <f t="shared" si="21"/>
        <v>102.67379275410181</v>
      </c>
      <c r="P79" s="24">
        <f t="shared" si="26"/>
        <v>94.866310362294996</v>
      </c>
      <c r="Q79" s="25">
        <f t="shared" si="27"/>
        <v>0.48023823449356406</v>
      </c>
      <c r="R79" s="22" cm="1">
        <f t="array" ref="R79">_xlfn.IFS(Q79&gt;0,0.02,AND(Q79&gt;-0.33,Q79&lt;0),(0.02+Q79*0.02/0.33),Q79&lt;-0.33,0)</f>
        <v>0.02</v>
      </c>
      <c r="S79" s="24">
        <f t="shared" si="22"/>
        <v>0</v>
      </c>
      <c r="T79" s="24">
        <f t="shared" si="22"/>
        <v>0</v>
      </c>
      <c r="U79" s="24">
        <f t="shared" si="23"/>
        <v>0</v>
      </c>
      <c r="V79" s="24">
        <f t="shared" si="28"/>
        <v>0</v>
      </c>
      <c r="W79" s="9"/>
      <c r="X79" s="9"/>
      <c r="Y79" s="9"/>
      <c r="Z79" s="9"/>
    </row>
    <row r="80" spans="1:26" ht="14.25" customHeight="1" x14ac:dyDescent="0.35">
      <c r="A80" s="8">
        <f t="shared" si="34"/>
        <v>73</v>
      </c>
      <c r="B80" s="23">
        <f t="shared" si="11"/>
        <v>44850</v>
      </c>
      <c r="C80" s="5">
        <f t="shared" si="29"/>
        <v>0</v>
      </c>
      <c r="D80" s="20">
        <f t="shared" si="24"/>
        <v>1.975401031163968</v>
      </c>
      <c r="E80" s="20">
        <f t="shared" si="30"/>
        <v>11.558820882581168</v>
      </c>
      <c r="F80" s="20">
        <f t="shared" si="25"/>
        <v>13.534221913745135</v>
      </c>
      <c r="G80" s="24">
        <f t="shared" si="31"/>
        <v>199.41673409600259</v>
      </c>
      <c r="H80" s="20">
        <f t="shared" si="32"/>
        <v>590.79855494711626</v>
      </c>
      <c r="I80" s="4">
        <v>1</v>
      </c>
      <c r="J80" s="4">
        <v>1</v>
      </c>
      <c r="K80" s="24">
        <f t="shared" si="33"/>
        <v>1.8766309796057696</v>
      </c>
      <c r="L80" s="20">
        <f t="shared" si="33"/>
        <v>10.980879838452109</v>
      </c>
      <c r="M80" s="20" cm="1">
        <f t="array" ref="M80">_xlfn.IFS(I80=0,D80,I80=1,D80,I80=2,0)</f>
        <v>1.975401031163968</v>
      </c>
      <c r="N80" s="20" cm="1">
        <f t="array" ref="N80">_xlfn.IFS(J80=0,E80,J80=1,E80,J80=2,0)</f>
        <v>11.558820882581168</v>
      </c>
      <c r="O80" s="20">
        <f t="shared" si="21"/>
        <v>104.64919378526578</v>
      </c>
      <c r="P80" s="24">
        <f t="shared" si="26"/>
        <v>94.767540310736806</v>
      </c>
      <c r="Q80" s="25">
        <f t="shared" si="27"/>
        <v>0.47522361019669546</v>
      </c>
      <c r="R80" s="22" cm="1">
        <f t="array" ref="R80">_xlfn.IFS(Q80&gt;0,0.02,AND(Q80&gt;-0.33,Q80&lt;0),(0.02+Q80*0.02/0.33),Q80&lt;-0.33,0)</f>
        <v>0.02</v>
      </c>
      <c r="S80" s="24">
        <f t="shared" si="22"/>
        <v>0</v>
      </c>
      <c r="T80" s="24">
        <f t="shared" si="22"/>
        <v>0</v>
      </c>
      <c r="U80" s="24">
        <f t="shared" si="23"/>
        <v>0</v>
      </c>
      <c r="V80" s="24">
        <f t="shared" si="28"/>
        <v>0</v>
      </c>
      <c r="W80" s="9"/>
      <c r="X80" s="9"/>
      <c r="Y80" s="9"/>
      <c r="Z80" s="9"/>
    </row>
    <row r="81" spans="1:26" ht="14.25" customHeight="1" x14ac:dyDescent="0.35">
      <c r="A81" s="8">
        <f t="shared" si="34"/>
        <v>74</v>
      </c>
      <c r="B81" s="23">
        <f t="shared" si="11"/>
        <v>44851</v>
      </c>
      <c r="C81" s="5">
        <f t="shared" si="29"/>
        <v>0</v>
      </c>
      <c r="D81" s="20">
        <f t="shared" si="24"/>
        <v>1.9941673409600258</v>
      </c>
      <c r="E81" s="20">
        <f t="shared" si="30"/>
        <v>11.815971098942326</v>
      </c>
      <c r="F81" s="20">
        <f t="shared" si="25"/>
        <v>13.810138439902351</v>
      </c>
      <c r="G81" s="24">
        <f t="shared" si="31"/>
        <v>201.31119306991462</v>
      </c>
      <c r="H81" s="20">
        <f t="shared" si="32"/>
        <v>603.9181864650235</v>
      </c>
      <c r="I81" s="4">
        <v>1</v>
      </c>
      <c r="J81" s="4">
        <v>1</v>
      </c>
      <c r="K81" s="24">
        <f t="shared" si="33"/>
        <v>1.8944589739120243</v>
      </c>
      <c r="L81" s="20">
        <f t="shared" si="33"/>
        <v>11.225172543995209</v>
      </c>
      <c r="M81" s="20" cm="1">
        <f t="array" ref="M81">_xlfn.IFS(I81=0,D81,I81=1,D81,I81=2,0)</f>
        <v>1.9941673409600258</v>
      </c>
      <c r="N81" s="20" cm="1">
        <f t="array" ref="N81">_xlfn.IFS(J81=0,E81,J81=1,E81,J81=2,0)</f>
        <v>11.815971098942326</v>
      </c>
      <c r="O81" s="20">
        <f t="shared" si="21"/>
        <v>106.64336112622581</v>
      </c>
      <c r="P81" s="24">
        <f t="shared" si="26"/>
        <v>94.66783194368881</v>
      </c>
      <c r="Q81" s="25">
        <f t="shared" si="27"/>
        <v>0.47025617651975776</v>
      </c>
      <c r="R81" s="22" cm="1">
        <f t="array" ref="R81">_xlfn.IFS(Q81&gt;0,0.02,AND(Q81&gt;-0.33,Q81&lt;0),(0.02+Q81*0.02/0.33),Q81&lt;-0.33,0)</f>
        <v>0.02</v>
      </c>
      <c r="S81" s="24">
        <f t="shared" si="22"/>
        <v>0</v>
      </c>
      <c r="T81" s="24">
        <f t="shared" si="22"/>
        <v>0</v>
      </c>
      <c r="U81" s="24">
        <f t="shared" si="23"/>
        <v>0</v>
      </c>
      <c r="V81" s="24">
        <f t="shared" si="28"/>
        <v>0</v>
      </c>
      <c r="W81" s="9"/>
      <c r="X81" s="9"/>
      <c r="Y81" s="9"/>
      <c r="Z81" s="9"/>
    </row>
    <row r="82" spans="1:26" ht="14.25" customHeight="1" x14ac:dyDescent="0.35">
      <c r="A82" s="8">
        <f t="shared" si="34"/>
        <v>75</v>
      </c>
      <c r="B82" s="23">
        <f t="shared" si="11"/>
        <v>44852</v>
      </c>
      <c r="C82" s="5">
        <f t="shared" si="29"/>
        <v>0</v>
      </c>
      <c r="D82" s="20">
        <f t="shared" si="24"/>
        <v>2.0131119306991461</v>
      </c>
      <c r="E82" s="20">
        <f t="shared" si="30"/>
        <v>12.07836372930047</v>
      </c>
      <c r="F82" s="20">
        <f t="shared" si="25"/>
        <v>14.091475659999617</v>
      </c>
      <c r="G82" s="24">
        <f t="shared" si="31"/>
        <v>203.2236494040788</v>
      </c>
      <c r="H82" s="20">
        <f t="shared" si="32"/>
        <v>617.30508834202317</v>
      </c>
      <c r="I82" s="4">
        <v>1</v>
      </c>
      <c r="J82" s="4">
        <v>1</v>
      </c>
      <c r="K82" s="24">
        <f t="shared" si="33"/>
        <v>1.9124563341641887</v>
      </c>
      <c r="L82" s="20">
        <f t="shared" si="33"/>
        <v>11.474445542835445</v>
      </c>
      <c r="M82" s="20" cm="1">
        <f t="array" ref="M82">_xlfn.IFS(I82=0,D82,I82=1,D82,I82=2,0)</f>
        <v>2.0131119306991461</v>
      </c>
      <c r="N82" s="20" cm="1">
        <f t="array" ref="N82">_xlfn.IFS(J82=0,E82,J82=1,E82,J82=2,0)</f>
        <v>12.07836372930047</v>
      </c>
      <c r="O82" s="20">
        <f t="shared" si="21"/>
        <v>108.65647305692497</v>
      </c>
      <c r="P82" s="24">
        <f t="shared" si="26"/>
        <v>94.567176347153833</v>
      </c>
      <c r="Q82" s="25">
        <f t="shared" si="27"/>
        <v>0.46533548937073571</v>
      </c>
      <c r="R82" s="22" cm="1">
        <f t="array" ref="R82">_xlfn.IFS(Q82&gt;0,0.02,AND(Q82&gt;-0.33,Q82&lt;0),(0.02+Q82*0.02/0.33),Q82&lt;-0.33,0)</f>
        <v>0.02</v>
      </c>
      <c r="S82" s="24">
        <f t="shared" si="22"/>
        <v>0</v>
      </c>
      <c r="T82" s="24">
        <f t="shared" si="22"/>
        <v>0</v>
      </c>
      <c r="U82" s="24">
        <f t="shared" si="23"/>
        <v>0</v>
      </c>
      <c r="V82" s="24">
        <f t="shared" si="28"/>
        <v>0</v>
      </c>
      <c r="W82" s="9"/>
      <c r="X82" s="9"/>
      <c r="Y82" s="9"/>
      <c r="Z82" s="9"/>
    </row>
    <row r="83" spans="1:26" ht="14.25" customHeight="1" x14ac:dyDescent="0.35">
      <c r="A83" s="8">
        <f t="shared" si="34"/>
        <v>76</v>
      </c>
      <c r="B83" s="23">
        <f t="shared" si="11"/>
        <v>44853</v>
      </c>
      <c r="C83" s="5">
        <f t="shared" si="29"/>
        <v>0</v>
      </c>
      <c r="D83" s="20">
        <f t="shared" si="24"/>
        <v>2.032236494040788</v>
      </c>
      <c r="E83" s="20">
        <f t="shared" si="30"/>
        <v>12.346101766840464</v>
      </c>
      <c r="F83" s="20">
        <f t="shared" si="25"/>
        <v>14.378338260881252</v>
      </c>
      <c r="G83" s="24">
        <f t="shared" si="31"/>
        <v>205.15427407341755</v>
      </c>
      <c r="H83" s="20">
        <f t="shared" si="32"/>
        <v>630.96450968986028</v>
      </c>
      <c r="I83" s="4">
        <v>1</v>
      </c>
      <c r="J83" s="4">
        <v>1</v>
      </c>
      <c r="K83" s="24">
        <f t="shared" si="33"/>
        <v>1.9306246693387485</v>
      </c>
      <c r="L83" s="20">
        <f t="shared" si="33"/>
        <v>11.728796678498441</v>
      </c>
      <c r="M83" s="20" cm="1">
        <f t="array" ref="M83">_xlfn.IFS(I83=0,D83,I83=1,D83,I83=2,0)</f>
        <v>2.032236494040788</v>
      </c>
      <c r="N83" s="20" cm="1">
        <f t="array" ref="N83">_xlfn.IFS(J83=0,E83,J83=1,E83,J83=2,0)</f>
        <v>12.346101766840464</v>
      </c>
      <c r="O83" s="20">
        <f t="shared" si="21"/>
        <v>110.68870955096575</v>
      </c>
      <c r="P83" s="24">
        <f t="shared" si="26"/>
        <v>94.4655645224518</v>
      </c>
      <c r="Q83" s="25">
        <f t="shared" si="27"/>
        <v>0.46046110883678626</v>
      </c>
      <c r="R83" s="22" cm="1">
        <f t="array" ref="R83">_xlfn.IFS(Q83&gt;0,0.02,AND(Q83&gt;-0.33,Q83&lt;0),(0.02+Q83*0.02/0.33),Q83&lt;-0.33,0)</f>
        <v>0.02</v>
      </c>
      <c r="S83" s="24">
        <f t="shared" si="22"/>
        <v>0</v>
      </c>
      <c r="T83" s="24">
        <f t="shared" si="22"/>
        <v>0</v>
      </c>
      <c r="U83" s="24">
        <f t="shared" si="23"/>
        <v>0</v>
      </c>
      <c r="V83" s="24">
        <f t="shared" si="28"/>
        <v>0</v>
      </c>
      <c r="W83" s="9"/>
      <c r="X83" s="9"/>
      <c r="Y83" s="9"/>
      <c r="Z83" s="9"/>
    </row>
    <row r="84" spans="1:26" ht="14.25" customHeight="1" x14ac:dyDescent="0.35">
      <c r="A84" s="8">
        <f t="shared" si="34"/>
        <v>77</v>
      </c>
      <c r="B84" s="23">
        <f t="shared" si="11"/>
        <v>44854</v>
      </c>
      <c r="C84" s="5">
        <f t="shared" si="29"/>
        <v>0</v>
      </c>
      <c r="D84" s="20">
        <f t="shared" si="24"/>
        <v>2.0515427407341758</v>
      </c>
      <c r="E84" s="20">
        <f t="shared" si="30"/>
        <v>12.619290193797205</v>
      </c>
      <c r="F84" s="20">
        <f t="shared" si="25"/>
        <v>14.670832934531381</v>
      </c>
      <c r="G84" s="24">
        <f t="shared" si="31"/>
        <v>207.10323967711503</v>
      </c>
      <c r="H84" s="20">
        <f t="shared" si="32"/>
        <v>644.90180097766518</v>
      </c>
      <c r="I84" s="4">
        <v>1</v>
      </c>
      <c r="J84" s="4">
        <v>1</v>
      </c>
      <c r="K84" s="24">
        <f t="shared" si="33"/>
        <v>1.948965603697467</v>
      </c>
      <c r="L84" s="20">
        <f t="shared" si="33"/>
        <v>11.988325684107345</v>
      </c>
      <c r="M84" s="20" cm="1">
        <f t="array" ref="M84">_xlfn.IFS(I84=0,D84,I84=1,D84,I84=2,0)</f>
        <v>2.0515427407341758</v>
      </c>
      <c r="N84" s="20" cm="1">
        <f t="array" ref="N84">_xlfn.IFS(J84=0,E84,J84=1,E84,J84=2,0)</f>
        <v>12.619290193797205</v>
      </c>
      <c r="O84" s="20">
        <f t="shared" si="21"/>
        <v>112.74025229169993</v>
      </c>
      <c r="P84" s="24">
        <f t="shared" si="26"/>
        <v>94.362987385415096</v>
      </c>
      <c r="Q84" s="25">
        <f t="shared" si="27"/>
        <v>0.45563259914490961</v>
      </c>
      <c r="R84" s="22" cm="1">
        <f t="array" ref="R84">_xlfn.IFS(Q84&gt;0,0.02,AND(Q84&gt;-0.33,Q84&lt;0),(0.02+Q84*0.02/0.33),Q84&lt;-0.33,0)</f>
        <v>0.02</v>
      </c>
      <c r="S84" s="24">
        <f t="shared" si="22"/>
        <v>0</v>
      </c>
      <c r="T84" s="24">
        <f t="shared" si="22"/>
        <v>0</v>
      </c>
      <c r="U84" s="24">
        <f t="shared" si="23"/>
        <v>0</v>
      </c>
      <c r="V84" s="24">
        <f t="shared" si="28"/>
        <v>0</v>
      </c>
      <c r="W84" s="9"/>
      <c r="X84" s="9"/>
      <c r="Y84" s="9"/>
      <c r="Z84" s="9"/>
    </row>
    <row r="85" spans="1:26" ht="14.25" customHeight="1" x14ac:dyDescent="0.35">
      <c r="A85" s="8">
        <f t="shared" si="34"/>
        <v>78</v>
      </c>
      <c r="B85" s="23">
        <f t="shared" si="11"/>
        <v>44855</v>
      </c>
      <c r="C85" s="5">
        <f t="shared" si="29"/>
        <v>0</v>
      </c>
      <c r="D85" s="20">
        <f t="shared" si="24"/>
        <v>2.0710323967711504</v>
      </c>
      <c r="E85" s="20">
        <f t="shared" si="30"/>
        <v>12.898036019553304</v>
      </c>
      <c r="F85" s="20">
        <f t="shared" si="25"/>
        <v>14.969068416324454</v>
      </c>
      <c r="G85" s="24">
        <f t="shared" si="31"/>
        <v>209.07072045404763</v>
      </c>
      <c r="H85" s="20">
        <f t="shared" si="32"/>
        <v>659.12241597317336</v>
      </c>
      <c r="I85" s="4">
        <v>1</v>
      </c>
      <c r="J85" s="4">
        <v>1</v>
      </c>
      <c r="K85" s="24">
        <f t="shared" si="33"/>
        <v>1.9674807769325928</v>
      </c>
      <c r="L85" s="20">
        <f t="shared" si="33"/>
        <v>12.253134218575639</v>
      </c>
      <c r="M85" s="20" cm="1">
        <f t="array" ref="M85">_xlfn.IFS(I85=0,D85,I85=1,D85,I85=2,0)</f>
        <v>2.0710323967711504</v>
      </c>
      <c r="N85" s="20" cm="1">
        <f t="array" ref="N85">_xlfn.IFS(J85=0,E85,J85=1,E85,J85=2,0)</f>
        <v>12.898036019553304</v>
      </c>
      <c r="O85" s="20">
        <f t="shared" si="21"/>
        <v>114.81128468847108</v>
      </c>
      <c r="P85" s="24">
        <f t="shared" si="26"/>
        <v>94.259435765576555</v>
      </c>
      <c r="Q85" s="25">
        <f t="shared" si="27"/>
        <v>0.45084952862299127</v>
      </c>
      <c r="R85" s="22" cm="1">
        <f t="array" ref="R85">_xlfn.IFS(Q85&gt;0,0.02,AND(Q85&gt;-0.33,Q85&lt;0),(0.02+Q85*0.02/0.33),Q85&lt;-0.33,0)</f>
        <v>0.02</v>
      </c>
      <c r="S85" s="24">
        <f t="shared" si="22"/>
        <v>0</v>
      </c>
      <c r="T85" s="24">
        <f t="shared" si="22"/>
        <v>0</v>
      </c>
      <c r="U85" s="24">
        <f t="shared" si="23"/>
        <v>0</v>
      </c>
      <c r="V85" s="24">
        <f t="shared" si="28"/>
        <v>0</v>
      </c>
      <c r="W85" s="9"/>
      <c r="X85" s="9"/>
      <c r="Y85" s="9"/>
      <c r="Z85" s="9"/>
    </row>
    <row r="86" spans="1:26" ht="14.25" customHeight="1" x14ac:dyDescent="0.35">
      <c r="A86" s="8">
        <f t="shared" si="34"/>
        <v>79</v>
      </c>
      <c r="B86" s="23">
        <f t="shared" si="11"/>
        <v>44856</v>
      </c>
      <c r="C86" s="5">
        <f t="shared" si="29"/>
        <v>0</v>
      </c>
      <c r="D86" s="20">
        <f t="shared" si="24"/>
        <v>2.0907072045404762</v>
      </c>
      <c r="E86" s="20">
        <f t="shared" si="30"/>
        <v>13.182448319463468</v>
      </c>
      <c r="F86" s="20">
        <f t="shared" si="25"/>
        <v>15.273155524003943</v>
      </c>
      <c r="G86" s="24">
        <f t="shared" si="31"/>
        <v>211.05689229836108</v>
      </c>
      <c r="H86" s="20">
        <f t="shared" si="32"/>
        <v>673.6319137209772</v>
      </c>
      <c r="I86" s="4">
        <v>1</v>
      </c>
      <c r="J86" s="4">
        <v>1</v>
      </c>
      <c r="K86" s="24">
        <f t="shared" si="33"/>
        <v>1.9861718443134524</v>
      </c>
      <c r="L86" s="20">
        <f t="shared" si="33"/>
        <v>12.523325903490294</v>
      </c>
      <c r="M86" s="20" cm="1">
        <f t="array" ref="M86">_xlfn.IFS(I86=0,D86,I86=1,D86,I86=2,0)</f>
        <v>2.0907072045404762</v>
      </c>
      <c r="N86" s="20" cm="1">
        <f t="array" ref="N86">_xlfn.IFS(J86=0,E86,J86=1,E86,J86=2,0)</f>
        <v>13.182448319463468</v>
      </c>
      <c r="O86" s="20">
        <f t="shared" si="21"/>
        <v>116.90199189301154</v>
      </c>
      <c r="P86" s="24">
        <f t="shared" si="26"/>
        <v>94.154900405349537</v>
      </c>
      <c r="Q86" s="25">
        <f t="shared" si="27"/>
        <v>0.44611146966120985</v>
      </c>
      <c r="R86" s="22" cm="1">
        <f t="array" ref="R86">_xlfn.IFS(Q86&gt;0,0.02,AND(Q86&gt;-0.33,Q86&lt;0),(0.02+Q86*0.02/0.33),Q86&lt;-0.33,0)</f>
        <v>0.02</v>
      </c>
      <c r="S86" s="24">
        <f t="shared" si="22"/>
        <v>0</v>
      </c>
      <c r="T86" s="24">
        <f t="shared" si="22"/>
        <v>0</v>
      </c>
      <c r="U86" s="24">
        <f t="shared" si="23"/>
        <v>0</v>
      </c>
      <c r="V86" s="24">
        <f t="shared" si="28"/>
        <v>0</v>
      </c>
      <c r="W86" s="9"/>
      <c r="X86" s="9"/>
      <c r="Y86" s="9"/>
      <c r="Z86" s="9"/>
    </row>
    <row r="87" spans="1:26" ht="14.25" customHeight="1" x14ac:dyDescent="0.35">
      <c r="A87" s="8">
        <f t="shared" si="34"/>
        <v>80</v>
      </c>
      <c r="B87" s="23">
        <f t="shared" si="11"/>
        <v>44857</v>
      </c>
      <c r="C87" s="5">
        <f t="shared" si="29"/>
        <v>0</v>
      </c>
      <c r="D87" s="20">
        <f t="shared" si="24"/>
        <v>2.1105689229836107</v>
      </c>
      <c r="E87" s="20">
        <f t="shared" si="30"/>
        <v>13.472638274419545</v>
      </c>
      <c r="F87" s="20">
        <f t="shared" si="25"/>
        <v>15.583207197403155</v>
      </c>
      <c r="G87" s="24">
        <f t="shared" si="31"/>
        <v>213.06193277519552</v>
      </c>
      <c r="H87" s="20">
        <f t="shared" si="32"/>
        <v>688.43596055851015</v>
      </c>
      <c r="I87" s="4">
        <v>1</v>
      </c>
      <c r="J87" s="4">
        <v>1</v>
      </c>
      <c r="K87" s="24">
        <f t="shared" si="33"/>
        <v>2.0050404768344299</v>
      </c>
      <c r="L87" s="20">
        <f t="shared" si="33"/>
        <v>12.799006360698566</v>
      </c>
      <c r="M87" s="20" cm="1">
        <f t="array" ref="M87">_xlfn.IFS(I87=0,D87,I87=1,D87,I87=2,0)</f>
        <v>2.1105689229836107</v>
      </c>
      <c r="N87" s="20" cm="1">
        <f t="array" ref="N87">_xlfn.IFS(J87=0,E87,J87=1,E87,J87=2,0)</f>
        <v>13.472638274419545</v>
      </c>
      <c r="O87" s="20">
        <f t="shared" si="21"/>
        <v>119.01256081599516</v>
      </c>
      <c r="P87" s="24">
        <f t="shared" si="26"/>
        <v>94.049371959200357</v>
      </c>
      <c r="Q87" s="25">
        <f t="shared" si="27"/>
        <v>0.44141799867380865</v>
      </c>
      <c r="R87" s="22" cm="1">
        <f t="array" ref="R87">_xlfn.IFS(Q87&gt;0,0.02,AND(Q87&gt;-0.33,Q87&lt;0),(0.02+Q87*0.02/0.33),Q87&lt;-0.33,0)</f>
        <v>0.02</v>
      </c>
      <c r="S87" s="24">
        <f t="shared" ref="S87:T102" si="35">0.9*0.82*IF(I87=0,M87,0)</f>
        <v>0</v>
      </c>
      <c r="T87" s="24">
        <f t="shared" si="35"/>
        <v>0</v>
      </c>
      <c r="U87" s="24">
        <f t="shared" si="23"/>
        <v>0</v>
      </c>
      <c r="V87" s="24">
        <f t="shared" si="28"/>
        <v>0</v>
      </c>
      <c r="W87" s="9"/>
      <c r="X87" s="9"/>
      <c r="Y87" s="9"/>
      <c r="Z87" s="9"/>
    </row>
    <row r="88" spans="1:26" ht="14.25" customHeight="1" x14ac:dyDescent="0.35">
      <c r="A88" s="8">
        <f t="shared" si="34"/>
        <v>81</v>
      </c>
      <c r="B88" s="23">
        <f t="shared" si="11"/>
        <v>44858</v>
      </c>
      <c r="C88" s="5">
        <f t="shared" si="29"/>
        <v>0</v>
      </c>
      <c r="D88" s="20">
        <f t="shared" si="24"/>
        <v>2.1306193277519552</v>
      </c>
      <c r="E88" s="20">
        <f t="shared" si="30"/>
        <v>13.768719211170204</v>
      </c>
      <c r="F88" s="20">
        <f t="shared" si="25"/>
        <v>15.899338538922159</v>
      </c>
      <c r="G88" s="24">
        <f t="shared" si="31"/>
        <v>215.08602113655988</v>
      </c>
      <c r="H88" s="20">
        <f t="shared" si="32"/>
        <v>703.54033217048618</v>
      </c>
      <c r="I88" s="4">
        <v>1</v>
      </c>
      <c r="J88" s="4">
        <v>1</v>
      </c>
      <c r="K88" s="24">
        <f t="shared" si="33"/>
        <v>2.0240883613643574</v>
      </c>
      <c r="L88" s="20">
        <f t="shared" si="33"/>
        <v>13.080283250611693</v>
      </c>
      <c r="M88" s="20" cm="1">
        <f t="array" ref="M88">_xlfn.IFS(I88=0,D88,I88=1,D88,I88=2,0)</f>
        <v>2.1306193277519552</v>
      </c>
      <c r="N88" s="20" cm="1">
        <f t="array" ref="N88">_xlfn.IFS(J88=0,E88,J88=1,E88,J88=2,0)</f>
        <v>13.768719211170204</v>
      </c>
      <c r="O88" s="20">
        <f t="shared" si="21"/>
        <v>121.14318014374712</v>
      </c>
      <c r="P88" s="24">
        <f t="shared" si="26"/>
        <v>93.942840992812762</v>
      </c>
      <c r="Q88" s="25">
        <f t="shared" si="27"/>
        <v>0.43676869606122698</v>
      </c>
      <c r="R88" s="22" cm="1">
        <f t="array" ref="R88">_xlfn.IFS(Q88&gt;0,0.02,AND(Q88&gt;-0.33,Q88&lt;0),(0.02+Q88*0.02/0.33),Q88&lt;-0.33,0)</f>
        <v>0.02</v>
      </c>
      <c r="S88" s="24">
        <f t="shared" si="35"/>
        <v>0</v>
      </c>
      <c r="T88" s="24">
        <f t="shared" si="35"/>
        <v>0</v>
      </c>
      <c r="U88" s="24">
        <f t="shared" si="23"/>
        <v>0</v>
      </c>
      <c r="V88" s="24">
        <f t="shared" si="28"/>
        <v>0</v>
      </c>
      <c r="W88" s="9"/>
      <c r="X88" s="9"/>
      <c r="Y88" s="9"/>
      <c r="Z88" s="9"/>
    </row>
    <row r="89" spans="1:26" ht="14.25" customHeight="1" x14ac:dyDescent="0.35">
      <c r="A89" s="8">
        <f t="shared" si="34"/>
        <v>82</v>
      </c>
      <c r="B89" s="23">
        <f t="shared" si="11"/>
        <v>44859</v>
      </c>
      <c r="C89" s="5">
        <f t="shared" si="29"/>
        <v>0</v>
      </c>
      <c r="D89" s="20">
        <f t="shared" si="24"/>
        <v>2.150860211365599</v>
      </c>
      <c r="E89" s="20">
        <f t="shared" si="30"/>
        <v>14.070806643409725</v>
      </c>
      <c r="F89" s="20">
        <f t="shared" si="25"/>
        <v>16.221666854775325</v>
      </c>
      <c r="G89" s="24">
        <f t="shared" si="31"/>
        <v>217.12933833735721</v>
      </c>
      <c r="H89" s="20">
        <f t="shared" si="32"/>
        <v>718.9509156825228</v>
      </c>
      <c r="I89" s="4">
        <v>1</v>
      </c>
      <c r="J89" s="4">
        <v>1</v>
      </c>
      <c r="K89" s="24">
        <f t="shared" ref="K89:L104" si="36">IF(I89=1,D89*0.95,0)</f>
        <v>2.0433172007973188</v>
      </c>
      <c r="L89" s="20">
        <f t="shared" si="36"/>
        <v>13.367266311239238</v>
      </c>
      <c r="M89" s="20" cm="1">
        <f t="array" ref="M89">_xlfn.IFS(I89=0,D89,I89=1,D89,I89=2,0)</f>
        <v>2.150860211365599</v>
      </c>
      <c r="N89" s="20" cm="1">
        <f t="array" ref="N89">_xlfn.IFS(J89=0,E89,J89=1,E89,J89=2,0)</f>
        <v>14.070806643409725</v>
      </c>
      <c r="O89" s="20">
        <f t="shared" si="21"/>
        <v>123.29404035511271</v>
      </c>
      <c r="P89" s="24">
        <f t="shared" si="26"/>
        <v>93.835297982244498</v>
      </c>
      <c r="Q89" s="25">
        <f t="shared" si="27"/>
        <v>0.43216314617258744</v>
      </c>
      <c r="R89" s="22" cm="1">
        <f t="array" ref="R89">_xlfn.IFS(Q89&gt;0,0.02,AND(Q89&gt;-0.33,Q89&lt;0),(0.02+Q89*0.02/0.33),Q89&lt;-0.33,0)</f>
        <v>0.02</v>
      </c>
      <c r="S89" s="24">
        <f t="shared" si="35"/>
        <v>0</v>
      </c>
      <c r="T89" s="24">
        <f t="shared" si="35"/>
        <v>0</v>
      </c>
      <c r="U89" s="24">
        <f t="shared" si="23"/>
        <v>0</v>
      </c>
      <c r="V89" s="24">
        <f t="shared" si="28"/>
        <v>0</v>
      </c>
      <c r="W89" s="9"/>
      <c r="X89" s="9"/>
      <c r="Y89" s="9"/>
      <c r="Z89" s="9"/>
    </row>
    <row r="90" spans="1:26" ht="14.25" customHeight="1" x14ac:dyDescent="0.35">
      <c r="A90" s="8">
        <f t="shared" si="34"/>
        <v>83</v>
      </c>
      <c r="B90" s="23">
        <f t="shared" si="11"/>
        <v>44860</v>
      </c>
      <c r="C90" s="5">
        <f t="shared" si="29"/>
        <v>0</v>
      </c>
      <c r="D90" s="20">
        <f t="shared" si="24"/>
        <v>2.1712933833735724</v>
      </c>
      <c r="E90" s="20">
        <f t="shared" si="30"/>
        <v>14.379018313650457</v>
      </c>
      <c r="F90" s="20">
        <f t="shared" si="25"/>
        <v>16.550311697024028</v>
      </c>
      <c r="G90" s="24">
        <f t="shared" si="31"/>
        <v>219.19206705156211</v>
      </c>
      <c r="H90" s="20">
        <f t="shared" si="32"/>
        <v>734.67371179469569</v>
      </c>
      <c r="I90" s="4">
        <v>1</v>
      </c>
      <c r="J90" s="4">
        <v>1</v>
      </c>
      <c r="K90" s="24">
        <f t="shared" si="36"/>
        <v>2.0627287142048938</v>
      </c>
      <c r="L90" s="20">
        <f t="shared" si="36"/>
        <v>13.660067397967934</v>
      </c>
      <c r="M90" s="20" cm="1">
        <f t="array" ref="M90">_xlfn.IFS(I90=0,D90,I90=1,D90,I90=2,0)</f>
        <v>2.1712933833735724</v>
      </c>
      <c r="N90" s="20" cm="1">
        <f t="array" ref="N90">_xlfn.IFS(J90=0,E90,J90=1,E90,J90=2,0)</f>
        <v>14.379018313650457</v>
      </c>
      <c r="O90" s="20">
        <f t="shared" si="21"/>
        <v>125.46533373848628</v>
      </c>
      <c r="P90" s="24">
        <f t="shared" si="26"/>
        <v>93.726733313075826</v>
      </c>
      <c r="Q90" s="25">
        <f t="shared" si="27"/>
        <v>0.42760093726853637</v>
      </c>
      <c r="R90" s="22" cm="1">
        <f t="array" ref="R90">_xlfn.IFS(Q90&gt;0,0.02,AND(Q90&gt;-0.33,Q90&lt;0),(0.02+Q90*0.02/0.33),Q90&lt;-0.33,0)</f>
        <v>0.02</v>
      </c>
      <c r="S90" s="24">
        <f t="shared" si="35"/>
        <v>0</v>
      </c>
      <c r="T90" s="24">
        <f t="shared" si="35"/>
        <v>0</v>
      </c>
      <c r="U90" s="24">
        <f t="shared" si="23"/>
        <v>0</v>
      </c>
      <c r="V90" s="24">
        <f t="shared" si="28"/>
        <v>0</v>
      </c>
      <c r="W90" s="9"/>
      <c r="X90" s="9"/>
      <c r="Y90" s="9"/>
      <c r="Z90" s="9"/>
    </row>
    <row r="91" spans="1:26" ht="14.25" customHeight="1" x14ac:dyDescent="0.35">
      <c r="A91" s="8">
        <f t="shared" si="34"/>
        <v>84</v>
      </c>
      <c r="B91" s="23">
        <f t="shared" si="11"/>
        <v>44861</v>
      </c>
      <c r="C91" s="5">
        <f t="shared" si="29"/>
        <v>0</v>
      </c>
      <c r="D91" s="20">
        <f t="shared" si="24"/>
        <v>2.1919206705156209</v>
      </c>
      <c r="E91" s="20">
        <f t="shared" si="30"/>
        <v>14.693474235893914</v>
      </c>
      <c r="F91" s="20">
        <f t="shared" si="25"/>
        <v>16.885394906409534</v>
      </c>
      <c r="G91" s="24">
        <f t="shared" si="31"/>
        <v>221.27439168855196</v>
      </c>
      <c r="H91" s="20">
        <f t="shared" si="32"/>
        <v>750.71483695578468</v>
      </c>
      <c r="I91" s="4">
        <v>1</v>
      </c>
      <c r="J91" s="4">
        <v>1</v>
      </c>
      <c r="K91" s="24">
        <f t="shared" si="36"/>
        <v>2.0823246369898398</v>
      </c>
      <c r="L91" s="20">
        <f t="shared" si="36"/>
        <v>13.958800524099217</v>
      </c>
      <c r="M91" s="20" cm="1">
        <f t="array" ref="M91">_xlfn.IFS(I91=0,D91,I91=1,D91,I91=2,0)</f>
        <v>2.1919206705156209</v>
      </c>
      <c r="N91" s="20" cm="1">
        <f t="array" ref="N91">_xlfn.IFS(J91=0,E91,J91=1,E91,J91=2,0)</f>
        <v>14.693474235893914</v>
      </c>
      <c r="O91" s="20">
        <f t="shared" si="21"/>
        <v>127.65725440900189</v>
      </c>
      <c r="P91" s="24">
        <f t="shared" si="26"/>
        <v>93.617137279550064</v>
      </c>
      <c r="Q91" s="25">
        <f t="shared" si="27"/>
        <v>0.42308166148443432</v>
      </c>
      <c r="R91" s="22" cm="1">
        <f t="array" ref="R91">_xlfn.IFS(Q91&gt;0,0.02,AND(Q91&gt;-0.33,Q91&lt;0),(0.02+Q91*0.02/0.33),Q91&lt;-0.33,0)</f>
        <v>0.02</v>
      </c>
      <c r="S91" s="24">
        <f t="shared" si="35"/>
        <v>0</v>
      </c>
      <c r="T91" s="24">
        <f t="shared" si="35"/>
        <v>0</v>
      </c>
      <c r="U91" s="24">
        <f t="shared" si="23"/>
        <v>0</v>
      </c>
      <c r="V91" s="24">
        <f t="shared" si="28"/>
        <v>0</v>
      </c>
      <c r="W91" s="9"/>
      <c r="X91" s="9"/>
      <c r="Y91" s="9"/>
      <c r="Z91" s="9"/>
    </row>
    <row r="92" spans="1:26" ht="14.25" customHeight="1" x14ac:dyDescent="0.35">
      <c r="A92" s="8">
        <f t="shared" si="34"/>
        <v>85</v>
      </c>
      <c r="B92" s="23">
        <f t="shared" si="11"/>
        <v>44862</v>
      </c>
      <c r="C92" s="5">
        <f t="shared" si="29"/>
        <v>0</v>
      </c>
      <c r="D92" s="20">
        <f t="shared" si="24"/>
        <v>2.2127439168855196</v>
      </c>
      <c r="E92" s="20">
        <f t="shared" si="30"/>
        <v>15.014296739115693</v>
      </c>
      <c r="F92" s="20">
        <f t="shared" si="25"/>
        <v>17.227040656001211</v>
      </c>
      <c r="G92" s="24">
        <f t="shared" si="31"/>
        <v>223.37649840959321</v>
      </c>
      <c r="H92" s="20">
        <f t="shared" si="32"/>
        <v>767.08052557898577</v>
      </c>
      <c r="I92" s="4">
        <v>1</v>
      </c>
      <c r="J92" s="4">
        <v>1</v>
      </c>
      <c r="K92" s="24">
        <f t="shared" si="36"/>
        <v>2.1021067210412436</v>
      </c>
      <c r="L92" s="20">
        <f t="shared" si="36"/>
        <v>14.263581902159908</v>
      </c>
      <c r="M92" s="20" cm="1">
        <f t="array" ref="M92">_xlfn.IFS(I92=0,D92,I92=1,D92,I92=2,0)</f>
        <v>2.2127439168855196</v>
      </c>
      <c r="N92" s="20" cm="1">
        <f t="array" ref="N92">_xlfn.IFS(J92=0,E92,J92=1,E92,J92=2,0)</f>
        <v>15.014296739115693</v>
      </c>
      <c r="O92" s="20">
        <f t="shared" si="21"/>
        <v>129.86999832588742</v>
      </c>
      <c r="P92" s="24">
        <f t="shared" si="26"/>
        <v>93.506500083705788</v>
      </c>
      <c r="Q92" s="25">
        <f t="shared" si="27"/>
        <v>0.41860491479389234</v>
      </c>
      <c r="R92" s="22" cm="1">
        <f t="array" ref="R92">_xlfn.IFS(Q92&gt;0,0.02,AND(Q92&gt;-0.33,Q92&lt;0),(0.02+Q92*0.02/0.33),Q92&lt;-0.33,0)</f>
        <v>0.02</v>
      </c>
      <c r="S92" s="24">
        <f t="shared" si="35"/>
        <v>0</v>
      </c>
      <c r="T92" s="24">
        <f t="shared" si="35"/>
        <v>0</v>
      </c>
      <c r="U92" s="24">
        <f t="shared" si="23"/>
        <v>0</v>
      </c>
      <c r="V92" s="24">
        <f t="shared" si="28"/>
        <v>0</v>
      </c>
      <c r="W92" s="9"/>
      <c r="X92" s="9"/>
      <c r="Y92" s="9"/>
      <c r="Z92" s="9"/>
    </row>
    <row r="93" spans="1:26" ht="14.25" customHeight="1" x14ac:dyDescent="0.35">
      <c r="A93" s="8">
        <f t="shared" si="34"/>
        <v>86</v>
      </c>
      <c r="B93" s="23">
        <f t="shared" si="11"/>
        <v>44863</v>
      </c>
      <c r="C93" s="5">
        <f t="shared" si="29"/>
        <v>0</v>
      </c>
      <c r="D93" s="20">
        <f t="shared" si="24"/>
        <v>2.2337649840959322</v>
      </c>
      <c r="E93" s="20">
        <f t="shared" si="30"/>
        <v>15.341610511579717</v>
      </c>
      <c r="F93" s="20">
        <f t="shared" si="25"/>
        <v>17.575375495675647</v>
      </c>
      <c r="G93" s="24">
        <f t="shared" si="31"/>
        <v>225.49857514448433</v>
      </c>
      <c r="H93" s="20">
        <f t="shared" si="32"/>
        <v>783.77713229987762</v>
      </c>
      <c r="I93" s="4">
        <v>1</v>
      </c>
      <c r="J93" s="4">
        <v>1</v>
      </c>
      <c r="K93" s="24">
        <f t="shared" si="36"/>
        <v>2.1220767348911354</v>
      </c>
      <c r="L93" s="20">
        <f t="shared" si="36"/>
        <v>14.57452998600073</v>
      </c>
      <c r="M93" s="20" cm="1">
        <f t="array" ref="M93">_xlfn.IFS(I93=0,D93,I93=1,D93,I93=2,0)</f>
        <v>2.2337649840959322</v>
      </c>
      <c r="N93" s="20" cm="1">
        <f t="array" ref="N93">_xlfn.IFS(J93=0,E93,J93=1,E93,J93=2,0)</f>
        <v>15.341610511579717</v>
      </c>
      <c r="O93" s="20">
        <f t="shared" si="21"/>
        <v>132.10376330998335</v>
      </c>
      <c r="P93" s="24">
        <f t="shared" si="26"/>
        <v>93.394811834500985</v>
      </c>
      <c r="Q93" s="25">
        <f t="shared" si="27"/>
        <v>0.41417029697265212</v>
      </c>
      <c r="R93" s="22" cm="1">
        <f t="array" ref="R93">_xlfn.IFS(Q93&gt;0,0.02,AND(Q93&gt;-0.33,Q93&lt;0),(0.02+Q93*0.02/0.33),Q93&lt;-0.33,0)</f>
        <v>0.02</v>
      </c>
      <c r="S93" s="24">
        <f t="shared" si="35"/>
        <v>0</v>
      </c>
      <c r="T93" s="24">
        <f t="shared" si="35"/>
        <v>0</v>
      </c>
      <c r="U93" s="24">
        <f t="shared" si="23"/>
        <v>0</v>
      </c>
      <c r="V93" s="24">
        <f t="shared" si="28"/>
        <v>0</v>
      </c>
      <c r="W93" s="9"/>
      <c r="X93" s="9"/>
      <c r="Y93" s="9"/>
      <c r="Z93" s="9"/>
    </row>
    <row r="94" spans="1:26" ht="14.25" customHeight="1" x14ac:dyDescent="0.35">
      <c r="A94" s="8">
        <f t="shared" si="34"/>
        <v>87</v>
      </c>
      <c r="B94" s="23">
        <f t="shared" si="11"/>
        <v>44864</v>
      </c>
      <c r="C94" s="5">
        <f t="shared" si="29"/>
        <v>0</v>
      </c>
      <c r="D94" s="20">
        <f t="shared" si="24"/>
        <v>2.2549857514448433</v>
      </c>
      <c r="E94" s="20">
        <f t="shared" si="30"/>
        <v>15.675542645997552</v>
      </c>
      <c r="F94" s="20">
        <f t="shared" si="25"/>
        <v>17.930528397442394</v>
      </c>
      <c r="G94" s="24">
        <f t="shared" si="31"/>
        <v>227.64081160835693</v>
      </c>
      <c r="H94" s="20">
        <f t="shared" si="32"/>
        <v>800.81113427744788</v>
      </c>
      <c r="I94" s="4">
        <v>1</v>
      </c>
      <c r="J94" s="4">
        <v>1</v>
      </c>
      <c r="K94" s="24">
        <f t="shared" si="36"/>
        <v>2.1422364638726008</v>
      </c>
      <c r="L94" s="20">
        <f t="shared" si="36"/>
        <v>14.891765513697674</v>
      </c>
      <c r="M94" s="20" cm="1">
        <f t="array" ref="M94">_xlfn.IFS(I94=0,D94,I94=1,D94,I94=2,0)</f>
        <v>2.2549857514448433</v>
      </c>
      <c r="N94" s="20" cm="1">
        <f t="array" ref="N94">_xlfn.IFS(J94=0,E94,J94=1,E94,J94=2,0)</f>
        <v>15.675542645997552</v>
      </c>
      <c r="O94" s="20">
        <f t="shared" si="21"/>
        <v>134.3587490614282</v>
      </c>
      <c r="P94" s="24">
        <f t="shared" si="26"/>
        <v>93.282062546928728</v>
      </c>
      <c r="Q94" s="25">
        <f t="shared" si="27"/>
        <v>0.40977741156280539</v>
      </c>
      <c r="R94" s="22" cm="1">
        <f t="array" ref="R94">_xlfn.IFS(Q94&gt;0,0.02,AND(Q94&gt;-0.33,Q94&lt;0),(0.02+Q94*0.02/0.33),Q94&lt;-0.33,0)</f>
        <v>0.02</v>
      </c>
      <c r="S94" s="24">
        <f t="shared" si="35"/>
        <v>0</v>
      </c>
      <c r="T94" s="24">
        <f t="shared" si="35"/>
        <v>0</v>
      </c>
      <c r="U94" s="24">
        <f t="shared" si="23"/>
        <v>0</v>
      </c>
      <c r="V94" s="24">
        <f t="shared" si="28"/>
        <v>0</v>
      </c>
      <c r="W94" s="9"/>
      <c r="X94" s="9"/>
      <c r="Y94" s="9"/>
      <c r="Z94" s="9"/>
    </row>
    <row r="95" spans="1:26" ht="14.25" customHeight="1" x14ac:dyDescent="0.35">
      <c r="A95" s="8">
        <f t="shared" si="34"/>
        <v>88</v>
      </c>
      <c r="B95" s="23">
        <f t="shared" si="11"/>
        <v>44865</v>
      </c>
      <c r="C95" s="5">
        <f t="shared" si="29"/>
        <v>0</v>
      </c>
      <c r="D95" s="20">
        <f t="shared" si="24"/>
        <v>2.2764081160835694</v>
      </c>
      <c r="E95" s="20">
        <f t="shared" si="30"/>
        <v>16.016222685548957</v>
      </c>
      <c r="F95" s="20">
        <f t="shared" si="25"/>
        <v>18.292630801632527</v>
      </c>
      <c r="G95" s="24">
        <f t="shared" si="31"/>
        <v>229.80339931863631</v>
      </c>
      <c r="H95" s="20">
        <f t="shared" si="32"/>
        <v>818.1891335389987</v>
      </c>
      <c r="I95" s="4">
        <v>1</v>
      </c>
      <c r="J95" s="4">
        <v>1</v>
      </c>
      <c r="K95" s="24">
        <f t="shared" si="36"/>
        <v>2.1625877102793907</v>
      </c>
      <c r="L95" s="20">
        <f t="shared" si="36"/>
        <v>15.215411551271508</v>
      </c>
      <c r="M95" s="20" cm="1">
        <f t="array" ref="M95">_xlfn.IFS(I95=0,D95,I95=1,D95,I95=2,0)</f>
        <v>2.2764081160835694</v>
      </c>
      <c r="N95" s="20" cm="1">
        <f t="array" ref="N95">_xlfn.IFS(J95=0,E95,J95=1,E95,J95=2,0)</f>
        <v>16.016222685548957</v>
      </c>
      <c r="O95" s="20">
        <f t="shared" si="21"/>
        <v>136.63515717751176</v>
      </c>
      <c r="P95" s="24">
        <f t="shared" si="26"/>
        <v>93.168242141124551</v>
      </c>
      <c r="Q95" s="25">
        <f t="shared" si="27"/>
        <v>0.40542586583735063</v>
      </c>
      <c r="R95" s="22" cm="1">
        <f t="array" ref="R95">_xlfn.IFS(Q95&gt;0,0.02,AND(Q95&gt;-0.33,Q95&lt;0),(0.02+Q95*0.02/0.33),Q95&lt;-0.33,0)</f>
        <v>0.02</v>
      </c>
      <c r="S95" s="24">
        <f t="shared" si="35"/>
        <v>0</v>
      </c>
      <c r="T95" s="24">
        <f t="shared" si="35"/>
        <v>0</v>
      </c>
      <c r="U95" s="24">
        <f t="shared" si="23"/>
        <v>0</v>
      </c>
      <c r="V95" s="24">
        <f t="shared" si="28"/>
        <v>0</v>
      </c>
      <c r="W95" s="9"/>
      <c r="X95" s="9"/>
      <c r="Y95" s="9"/>
      <c r="Z95" s="9"/>
    </row>
    <row r="96" spans="1:26" ht="14.25" customHeight="1" x14ac:dyDescent="0.35">
      <c r="A96" s="8">
        <f t="shared" si="34"/>
        <v>89</v>
      </c>
      <c r="B96" s="23">
        <f t="shared" si="11"/>
        <v>44866</v>
      </c>
      <c r="C96" s="5">
        <f t="shared" si="29"/>
        <v>0</v>
      </c>
      <c r="D96" s="20">
        <f t="shared" si="24"/>
        <v>2.2980339931863631</v>
      </c>
      <c r="E96" s="20">
        <f t="shared" si="30"/>
        <v>16.363782670779976</v>
      </c>
      <c r="F96" s="20">
        <f t="shared" si="25"/>
        <v>18.661816663966338</v>
      </c>
      <c r="G96" s="24">
        <f t="shared" si="31"/>
        <v>231.98653161216336</v>
      </c>
      <c r="H96" s="20">
        <f t="shared" si="32"/>
        <v>835.91785936976669</v>
      </c>
      <c r="I96" s="4">
        <v>1</v>
      </c>
      <c r="J96" s="4">
        <v>1</v>
      </c>
      <c r="K96" s="24">
        <f t="shared" si="36"/>
        <v>2.183132293527045</v>
      </c>
      <c r="L96" s="20">
        <f t="shared" si="36"/>
        <v>15.545593537240977</v>
      </c>
      <c r="M96" s="20" cm="1">
        <f t="array" ref="M96">_xlfn.IFS(I96=0,D96,I96=1,D96,I96=2,0)</f>
        <v>2.2980339931863631</v>
      </c>
      <c r="N96" s="20" cm="1">
        <f t="array" ref="N96">_xlfn.IFS(J96=0,E96,J96=1,E96,J96=2,0)</f>
        <v>16.363782670779976</v>
      </c>
      <c r="O96" s="20">
        <f t="shared" si="21"/>
        <v>138.93319117069811</v>
      </c>
      <c r="P96" s="24">
        <f t="shared" si="26"/>
        <v>93.053340441465252</v>
      </c>
      <c r="Q96" s="25">
        <f t="shared" si="27"/>
        <v>0.40111527076508241</v>
      </c>
      <c r="R96" s="22" cm="1">
        <f t="array" ref="R96">_xlfn.IFS(Q96&gt;0,0.02,AND(Q96&gt;-0.33,Q96&lt;0),(0.02+Q96*0.02/0.33),Q96&lt;-0.33,0)</f>
        <v>0.02</v>
      </c>
      <c r="S96" s="24">
        <f t="shared" si="35"/>
        <v>0</v>
      </c>
      <c r="T96" s="24">
        <f t="shared" si="35"/>
        <v>0</v>
      </c>
      <c r="U96" s="24">
        <f t="shared" si="23"/>
        <v>0</v>
      </c>
      <c r="V96" s="24">
        <f t="shared" si="28"/>
        <v>0</v>
      </c>
      <c r="W96" s="9"/>
      <c r="X96" s="9"/>
      <c r="Y96" s="9"/>
      <c r="Z96" s="9"/>
    </row>
    <row r="97" spans="1:26" ht="14.25" customHeight="1" x14ac:dyDescent="0.35">
      <c r="A97" s="8">
        <f t="shared" si="34"/>
        <v>90</v>
      </c>
      <c r="B97" s="23">
        <f t="shared" si="11"/>
        <v>44867</v>
      </c>
      <c r="C97" s="5">
        <f t="shared" si="29"/>
        <v>0</v>
      </c>
      <c r="D97" s="20">
        <f t="shared" si="24"/>
        <v>2.3198653161216338</v>
      </c>
      <c r="E97" s="20">
        <f t="shared" si="30"/>
        <v>16.718357187395334</v>
      </c>
      <c r="F97" s="20">
        <f t="shared" si="25"/>
        <v>19.03822250351697</v>
      </c>
      <c r="G97" s="24">
        <f t="shared" si="31"/>
        <v>234.1904036624789</v>
      </c>
      <c r="H97" s="20">
        <f t="shared" si="32"/>
        <v>854.00417074810787</v>
      </c>
      <c r="I97" s="4">
        <v>1</v>
      </c>
      <c r="J97" s="4">
        <v>1</v>
      </c>
      <c r="K97" s="24">
        <f t="shared" si="36"/>
        <v>2.2038720503155522</v>
      </c>
      <c r="L97" s="20">
        <f t="shared" si="36"/>
        <v>15.882439328025567</v>
      </c>
      <c r="M97" s="20" cm="1">
        <f t="array" ref="M97">_xlfn.IFS(I97=0,D97,I97=1,D97,I97=2,0)</f>
        <v>2.3198653161216338</v>
      </c>
      <c r="N97" s="20" cm="1">
        <f t="array" ref="N97">_xlfn.IFS(J97=0,E97,J97=1,E97,J97=2,0)</f>
        <v>16.718357187395334</v>
      </c>
      <c r="O97" s="20">
        <f t="shared" si="21"/>
        <v>141.25305648681973</v>
      </c>
      <c r="P97" s="24">
        <f t="shared" si="26"/>
        <v>92.93734717565917</v>
      </c>
      <c r="Q97" s="25">
        <f t="shared" si="27"/>
        <v>0.3968452409758122</v>
      </c>
      <c r="R97" s="22" cm="1">
        <f t="array" ref="R97">_xlfn.IFS(Q97&gt;0,0.02,AND(Q97&gt;-0.33,Q97&lt;0),(0.02+Q97*0.02/0.33),Q97&lt;-0.33,0)</f>
        <v>0.02</v>
      </c>
      <c r="S97" s="24">
        <f t="shared" si="35"/>
        <v>0</v>
      </c>
      <c r="T97" s="24">
        <f t="shared" si="35"/>
        <v>0</v>
      </c>
      <c r="U97" s="24">
        <f t="shared" si="23"/>
        <v>0</v>
      </c>
      <c r="V97" s="24">
        <f t="shared" si="28"/>
        <v>0</v>
      </c>
      <c r="W97" s="9"/>
      <c r="X97" s="9"/>
      <c r="Y97" s="9"/>
      <c r="Z97" s="9"/>
    </row>
    <row r="98" spans="1:26" ht="14.25" customHeight="1" x14ac:dyDescent="0.35">
      <c r="A98" s="8">
        <f t="shared" si="34"/>
        <v>91</v>
      </c>
      <c r="B98" s="23">
        <f t="shared" si="11"/>
        <v>44868</v>
      </c>
      <c r="C98" s="5">
        <f t="shared" si="29"/>
        <v>0</v>
      </c>
      <c r="D98" s="20">
        <f t="shared" si="24"/>
        <v>2.341904036624789</v>
      </c>
      <c r="E98" s="20">
        <f t="shared" si="30"/>
        <v>17.080083414962157</v>
      </c>
      <c r="F98" s="20">
        <f t="shared" si="25"/>
        <v>19.421987451586947</v>
      </c>
      <c r="G98" s="24">
        <f t="shared" si="31"/>
        <v>236.41521249727245</v>
      </c>
      <c r="H98" s="20">
        <f t="shared" si="32"/>
        <v>872.45505882711541</v>
      </c>
      <c r="I98" s="4">
        <v>1</v>
      </c>
      <c r="J98" s="4">
        <v>1</v>
      </c>
      <c r="K98" s="24">
        <f t="shared" si="36"/>
        <v>2.2248088347935493</v>
      </c>
      <c r="L98" s="20">
        <f t="shared" si="36"/>
        <v>16.226079244214048</v>
      </c>
      <c r="M98" s="20" cm="1">
        <f t="array" ref="M98">_xlfn.IFS(I98=0,D98,I98=1,D98,I98=2,0)</f>
        <v>2.341904036624789</v>
      </c>
      <c r="N98" s="20" cm="1">
        <f t="array" ref="N98">_xlfn.IFS(J98=0,E98,J98=1,E98,J98=2,0)</f>
        <v>17.080083414962157</v>
      </c>
      <c r="O98" s="20">
        <f t="shared" si="21"/>
        <v>143.59496052344451</v>
      </c>
      <c r="P98" s="24">
        <f t="shared" si="26"/>
        <v>92.820251973827936</v>
      </c>
      <c r="Q98" s="25">
        <f t="shared" si="27"/>
        <v>0.392615394725916</v>
      </c>
      <c r="R98" s="22" cm="1">
        <f t="array" ref="R98">_xlfn.IFS(Q98&gt;0,0.02,AND(Q98&gt;-0.33,Q98&lt;0),(0.02+Q98*0.02/0.33),Q98&lt;-0.33,0)</f>
        <v>0.02</v>
      </c>
      <c r="S98" s="24">
        <f t="shared" si="35"/>
        <v>0</v>
      </c>
      <c r="T98" s="24">
        <f t="shared" si="35"/>
        <v>0</v>
      </c>
      <c r="U98" s="24">
        <f t="shared" si="23"/>
        <v>0</v>
      </c>
      <c r="V98" s="24">
        <f t="shared" si="28"/>
        <v>0</v>
      </c>
      <c r="W98" s="9"/>
      <c r="X98" s="9"/>
      <c r="Y98" s="9"/>
      <c r="Z98" s="9"/>
    </row>
    <row r="99" spans="1:26" ht="14.25" customHeight="1" x14ac:dyDescent="0.35">
      <c r="A99" s="8">
        <f t="shared" si="34"/>
        <v>92</v>
      </c>
      <c r="B99" s="23">
        <f t="shared" si="11"/>
        <v>44869</v>
      </c>
      <c r="C99" s="5">
        <f t="shared" si="29"/>
        <v>0</v>
      </c>
      <c r="D99" s="20">
        <f t="shared" si="24"/>
        <v>2.3641521249727244</v>
      </c>
      <c r="E99" s="20">
        <f t="shared" si="30"/>
        <v>17.44910117654231</v>
      </c>
      <c r="F99" s="20">
        <f t="shared" si="25"/>
        <v>19.813253301515033</v>
      </c>
      <c r="G99" s="24">
        <f t="shared" si="31"/>
        <v>238.66115701599654</v>
      </c>
      <c r="H99" s="20">
        <f t="shared" si="32"/>
        <v>891.27764946355467</v>
      </c>
      <c r="I99" s="4">
        <v>1</v>
      </c>
      <c r="J99" s="4">
        <v>1</v>
      </c>
      <c r="K99" s="24">
        <f t="shared" si="36"/>
        <v>2.2459445187240883</v>
      </c>
      <c r="L99" s="20">
        <f t="shared" si="36"/>
        <v>16.576646117715192</v>
      </c>
      <c r="M99" s="20" cm="1">
        <f t="array" ref="M99">_xlfn.IFS(I99=0,D99,I99=1,D99,I99=2,0)</f>
        <v>2.3641521249727244</v>
      </c>
      <c r="N99" s="20" cm="1">
        <f t="array" ref="N99">_xlfn.IFS(J99=0,E99,J99=1,E99,J99=2,0)</f>
        <v>17.44910117654231</v>
      </c>
      <c r="O99" s="20">
        <f t="shared" si="21"/>
        <v>145.95911264841723</v>
      </c>
      <c r="P99" s="24">
        <f t="shared" si="26"/>
        <v>92.702044367579305</v>
      </c>
      <c r="Q99" s="25">
        <f t="shared" si="27"/>
        <v>0.38842535386420607</v>
      </c>
      <c r="R99" s="22" cm="1">
        <f t="array" ref="R99">_xlfn.IFS(Q99&gt;0,0.02,AND(Q99&gt;-0.33,Q99&lt;0),(0.02+Q99*0.02/0.33),Q99&lt;-0.33,0)</f>
        <v>0.02</v>
      </c>
      <c r="S99" s="24">
        <f t="shared" si="35"/>
        <v>0</v>
      </c>
      <c r="T99" s="24">
        <f t="shared" si="35"/>
        <v>0</v>
      </c>
      <c r="U99" s="24">
        <f t="shared" si="23"/>
        <v>0</v>
      </c>
      <c r="V99" s="24">
        <f t="shared" si="28"/>
        <v>0</v>
      </c>
      <c r="W99" s="9"/>
      <c r="X99" s="9"/>
      <c r="Y99" s="9"/>
      <c r="Z99" s="9"/>
    </row>
    <row r="100" spans="1:26" ht="14.25" customHeight="1" x14ac:dyDescent="0.35">
      <c r="A100" s="8">
        <f t="shared" si="34"/>
        <v>93</v>
      </c>
      <c r="B100" s="23">
        <f t="shared" si="11"/>
        <v>44870</v>
      </c>
      <c r="C100" s="5">
        <f t="shared" si="29"/>
        <v>0</v>
      </c>
      <c r="D100" s="20">
        <f t="shared" si="24"/>
        <v>2.3866115701599653</v>
      </c>
      <c r="E100" s="20">
        <f t="shared" si="30"/>
        <v>17.825552989271095</v>
      </c>
      <c r="F100" s="20">
        <f t="shared" si="25"/>
        <v>20.212164559431059</v>
      </c>
      <c r="G100" s="24">
        <f t="shared" si="31"/>
        <v>240.92843800764851</v>
      </c>
      <c r="H100" s="20">
        <f t="shared" si="32"/>
        <v>910.4792057950142</v>
      </c>
      <c r="I100" s="4">
        <v>1</v>
      </c>
      <c r="J100" s="4">
        <v>1</v>
      </c>
      <c r="K100" s="24">
        <f t="shared" si="36"/>
        <v>2.2672809916519667</v>
      </c>
      <c r="L100" s="20">
        <f t="shared" si="36"/>
        <v>16.934275339807538</v>
      </c>
      <c r="M100" s="20" cm="1">
        <f t="array" ref="M100">_xlfn.IFS(I100=0,D100,I100=1,D100,I100=2,0)</f>
        <v>2.3866115701599653</v>
      </c>
      <c r="N100" s="20" cm="1">
        <f t="array" ref="N100">_xlfn.IFS(J100=0,E100,J100=1,E100,J100=2,0)</f>
        <v>17.825552989271095</v>
      </c>
      <c r="O100" s="20">
        <f t="shared" si="21"/>
        <v>148.3457242185772</v>
      </c>
      <c r="P100" s="24">
        <f t="shared" si="26"/>
        <v>92.582713789071306</v>
      </c>
      <c r="Q100" s="25">
        <f t="shared" si="27"/>
        <v>0.38427474379812387</v>
      </c>
      <c r="R100" s="22" cm="1">
        <f t="array" ref="R100">_xlfn.IFS(Q100&gt;0,0.02,AND(Q100&gt;-0.33,Q100&lt;0),(0.02+Q100*0.02/0.33),Q100&lt;-0.33,0)</f>
        <v>0.02</v>
      </c>
      <c r="S100" s="24">
        <f t="shared" si="35"/>
        <v>0</v>
      </c>
      <c r="T100" s="24">
        <f t="shared" si="35"/>
        <v>0</v>
      </c>
      <c r="U100" s="24">
        <f t="shared" si="23"/>
        <v>0</v>
      </c>
      <c r="V100" s="24">
        <f t="shared" si="28"/>
        <v>0</v>
      </c>
      <c r="W100" s="9"/>
      <c r="X100" s="9"/>
      <c r="Y100" s="9"/>
      <c r="Z100" s="9"/>
    </row>
    <row r="101" spans="1:26" ht="14.25" customHeight="1" x14ac:dyDescent="0.35">
      <c r="A101" s="8">
        <f t="shared" si="34"/>
        <v>94</v>
      </c>
      <c r="B101" s="23">
        <f t="shared" si="11"/>
        <v>44871</v>
      </c>
      <c r="C101" s="5">
        <f t="shared" si="29"/>
        <v>0</v>
      </c>
      <c r="D101" s="20">
        <f t="shared" si="24"/>
        <v>2.4092843800764849</v>
      </c>
      <c r="E101" s="20">
        <f t="shared" si="30"/>
        <v>18.209584115900284</v>
      </c>
      <c r="F101" s="20">
        <f t="shared" si="25"/>
        <v>20.61886849597677</v>
      </c>
      <c r="G101" s="24">
        <f t="shared" si="31"/>
        <v>243.21725816872117</v>
      </c>
      <c r="H101" s="20">
        <f t="shared" si="32"/>
        <v>930.06713086619209</v>
      </c>
      <c r="I101" s="4">
        <v>1</v>
      </c>
      <c r="J101" s="4">
        <v>1</v>
      </c>
      <c r="K101" s="24">
        <f t="shared" si="36"/>
        <v>2.2888201610726604</v>
      </c>
      <c r="L101" s="20">
        <f t="shared" si="36"/>
        <v>17.299104910105271</v>
      </c>
      <c r="M101" s="20" cm="1">
        <f t="array" ref="M101">_xlfn.IFS(I101=0,D101,I101=1,D101,I101=2,0)</f>
        <v>2.4092843800764849</v>
      </c>
      <c r="N101" s="20" cm="1">
        <f t="array" ref="N101">_xlfn.IFS(J101=0,E101,J101=1,E101,J101=2,0)</f>
        <v>18.209584115900284</v>
      </c>
      <c r="O101" s="20">
        <f t="shared" si="21"/>
        <v>150.75500859865372</v>
      </c>
      <c r="P101" s="24">
        <f t="shared" si="26"/>
        <v>92.462249570067456</v>
      </c>
      <c r="Q101" s="25">
        <f t="shared" si="27"/>
        <v>0.3801631934602514</v>
      </c>
      <c r="R101" s="22" cm="1">
        <f t="array" ref="R101">_xlfn.IFS(Q101&gt;0,0.02,AND(Q101&gt;-0.33,Q101&lt;0),(0.02+Q101*0.02/0.33),Q101&lt;-0.33,0)</f>
        <v>0.02</v>
      </c>
      <c r="S101" s="24">
        <f t="shared" si="35"/>
        <v>0</v>
      </c>
      <c r="T101" s="24">
        <f t="shared" si="35"/>
        <v>0</v>
      </c>
      <c r="U101" s="24">
        <f t="shared" si="23"/>
        <v>0</v>
      </c>
      <c r="V101" s="24">
        <f t="shared" si="28"/>
        <v>0</v>
      </c>
      <c r="W101" s="9"/>
      <c r="X101" s="9"/>
      <c r="Y101" s="9"/>
      <c r="Z101" s="9"/>
    </row>
    <row r="102" spans="1:26" ht="14.25" customHeight="1" x14ac:dyDescent="0.35">
      <c r="A102" s="8">
        <f t="shared" si="34"/>
        <v>95</v>
      </c>
      <c r="B102" s="23">
        <f t="shared" si="11"/>
        <v>44872</v>
      </c>
      <c r="C102" s="5">
        <f t="shared" si="29"/>
        <v>0</v>
      </c>
      <c r="D102" s="20">
        <f t="shared" si="24"/>
        <v>2.4321725816872117</v>
      </c>
      <c r="E102" s="20">
        <f t="shared" si="30"/>
        <v>18.601342617323841</v>
      </c>
      <c r="F102" s="20">
        <f t="shared" si="25"/>
        <v>21.033515199011052</v>
      </c>
      <c r="G102" s="24">
        <f t="shared" si="31"/>
        <v>245.52782212132402</v>
      </c>
      <c r="H102" s="20">
        <f t="shared" si="32"/>
        <v>950.04897030525251</v>
      </c>
      <c r="I102" s="4">
        <v>1</v>
      </c>
      <c r="J102" s="4">
        <v>1</v>
      </c>
      <c r="K102" s="24">
        <f t="shared" si="36"/>
        <v>2.310563952602851</v>
      </c>
      <c r="L102" s="20">
        <f t="shared" si="36"/>
        <v>17.671275486457649</v>
      </c>
      <c r="M102" s="20" cm="1">
        <f t="array" ref="M102">_xlfn.IFS(I102=0,D102,I102=1,D102,I102=2,0)</f>
        <v>2.4321725816872117</v>
      </c>
      <c r="N102" s="20" cm="1">
        <f t="array" ref="N102">_xlfn.IFS(J102=0,E102,J102=1,E102,J102=2,0)</f>
        <v>18.601342617323841</v>
      </c>
      <c r="O102" s="20">
        <f t="shared" si="21"/>
        <v>153.18718118034093</v>
      </c>
      <c r="P102" s="24">
        <f t="shared" si="26"/>
        <v>92.340640940983093</v>
      </c>
      <c r="Q102" s="25">
        <f t="shared" si="27"/>
        <v>0.37609033527513758</v>
      </c>
      <c r="R102" s="22" cm="1">
        <f t="array" ref="R102">_xlfn.IFS(Q102&gt;0,0.02,AND(Q102&gt;-0.33,Q102&lt;0),(0.02+Q102*0.02/0.33),Q102&lt;-0.33,0)</f>
        <v>0.02</v>
      </c>
      <c r="S102" s="24">
        <f t="shared" si="35"/>
        <v>0</v>
      </c>
      <c r="T102" s="24">
        <f t="shared" si="35"/>
        <v>0</v>
      </c>
      <c r="U102" s="24">
        <f t="shared" si="23"/>
        <v>0</v>
      </c>
      <c r="V102" s="24">
        <f t="shared" si="28"/>
        <v>0</v>
      </c>
      <c r="W102" s="9"/>
      <c r="X102" s="9"/>
      <c r="Y102" s="9"/>
      <c r="Z102" s="9"/>
    </row>
    <row r="103" spans="1:26" ht="14.25" customHeight="1" x14ac:dyDescent="0.35">
      <c r="A103" s="8">
        <f t="shared" si="34"/>
        <v>96</v>
      </c>
      <c r="B103" s="23">
        <f t="shared" si="11"/>
        <v>44873</v>
      </c>
      <c r="C103" s="5">
        <f t="shared" si="29"/>
        <v>0</v>
      </c>
      <c r="D103" s="20">
        <f t="shared" si="24"/>
        <v>2.4552782212132405</v>
      </c>
      <c r="E103" s="20">
        <f t="shared" si="30"/>
        <v>19.000979406105049</v>
      </c>
      <c r="F103" s="20">
        <f t="shared" si="25"/>
        <v>21.456257627318291</v>
      </c>
      <c r="G103" s="24">
        <f t="shared" si="31"/>
        <v>247.86033643147661</v>
      </c>
      <c r="H103" s="20">
        <f t="shared" si="32"/>
        <v>970.43241505120488</v>
      </c>
      <c r="I103" s="4">
        <v>1</v>
      </c>
      <c r="J103" s="4">
        <v>1</v>
      </c>
      <c r="K103" s="24">
        <f t="shared" si="36"/>
        <v>2.3325143101525785</v>
      </c>
      <c r="L103" s="20">
        <f t="shared" si="36"/>
        <v>18.050930435799796</v>
      </c>
      <c r="M103" s="20" cm="1">
        <f t="array" ref="M103">_xlfn.IFS(I103=0,D103,I103=1,D103,I103=2,0)</f>
        <v>2.4552782212132405</v>
      </c>
      <c r="N103" s="20" cm="1">
        <f t="array" ref="N103">_xlfn.IFS(J103=0,E103,J103=1,E103,J103=2,0)</f>
        <v>19.000979406105049</v>
      </c>
      <c r="O103" s="20">
        <f t="shared" si="21"/>
        <v>155.64245940155416</v>
      </c>
      <c r="P103" s="24">
        <f t="shared" si="26"/>
        <v>92.217877029922448</v>
      </c>
      <c r="Q103" s="25">
        <f t="shared" si="27"/>
        <v>0.37205580512643649</v>
      </c>
      <c r="R103" s="22" cm="1">
        <f t="array" ref="R103">_xlfn.IFS(Q103&gt;0,0.02,AND(Q103&gt;-0.33,Q103&lt;0),(0.02+Q103*0.02/0.33),Q103&lt;-0.33,0)</f>
        <v>0.02</v>
      </c>
      <c r="S103" s="24">
        <f t="shared" ref="S103:T118" si="37">0.9*0.82*IF(I103=0,M103,0)</f>
        <v>0</v>
      </c>
      <c r="T103" s="24">
        <f t="shared" si="37"/>
        <v>0</v>
      </c>
      <c r="U103" s="24">
        <f t="shared" si="23"/>
        <v>0</v>
      </c>
      <c r="V103" s="24">
        <f t="shared" si="28"/>
        <v>0</v>
      </c>
      <c r="W103" s="9"/>
      <c r="X103" s="9"/>
      <c r="Y103" s="9"/>
      <c r="Z103" s="9"/>
    </row>
    <row r="104" spans="1:26" ht="14.25" customHeight="1" x14ac:dyDescent="0.35">
      <c r="A104" s="8">
        <f t="shared" si="34"/>
        <v>97</v>
      </c>
      <c r="B104" s="23">
        <f t="shared" si="11"/>
        <v>44874</v>
      </c>
      <c r="C104" s="5">
        <f t="shared" si="29"/>
        <v>0</v>
      </c>
      <c r="D104" s="20">
        <f t="shared" si="24"/>
        <v>2.478603364314766</v>
      </c>
      <c r="E104" s="20">
        <f t="shared" si="30"/>
        <v>19.408648301024098</v>
      </c>
      <c r="F104" s="20">
        <f t="shared" si="25"/>
        <v>21.887251665338862</v>
      </c>
      <c r="G104" s="24">
        <f t="shared" si="31"/>
        <v>250.21500962757563</v>
      </c>
      <c r="H104" s="20">
        <f t="shared" si="32"/>
        <v>991.22530413327684</v>
      </c>
      <c r="I104" s="4">
        <v>1</v>
      </c>
      <c r="J104" s="4">
        <v>1</v>
      </c>
      <c r="K104" s="24">
        <f t="shared" si="36"/>
        <v>2.3546731960990277</v>
      </c>
      <c r="L104" s="20">
        <f t="shared" si="36"/>
        <v>18.438215885972891</v>
      </c>
      <c r="M104" s="20" cm="1">
        <f t="array" ref="M104">_xlfn.IFS(I104=0,D104,I104=1,D104,I104=2,0)</f>
        <v>2.478603364314766</v>
      </c>
      <c r="N104" s="20" cm="1">
        <f t="array" ref="N104">_xlfn.IFS(J104=0,E104,J104=1,E104,J104=2,0)</f>
        <v>19.408648301024098</v>
      </c>
      <c r="O104" s="20">
        <f t="shared" si="21"/>
        <v>158.12106276586894</v>
      </c>
      <c r="P104" s="24">
        <f t="shared" si="26"/>
        <v>92.093946861706684</v>
      </c>
      <c r="Q104" s="25">
        <f t="shared" si="27"/>
        <v>0.36805924232435505</v>
      </c>
      <c r="R104" s="22" cm="1">
        <f t="array" ref="R104">_xlfn.IFS(Q104&gt;0,0.02,AND(Q104&gt;-0.33,Q104&lt;0),(0.02+Q104*0.02/0.33),Q104&lt;-0.33,0)</f>
        <v>0.02</v>
      </c>
      <c r="S104" s="24">
        <f t="shared" si="37"/>
        <v>0</v>
      </c>
      <c r="T104" s="24">
        <f t="shared" si="37"/>
        <v>0</v>
      </c>
      <c r="U104" s="24">
        <f t="shared" si="23"/>
        <v>0</v>
      </c>
      <c r="V104" s="24">
        <f t="shared" si="28"/>
        <v>0</v>
      </c>
      <c r="W104" s="9"/>
      <c r="X104" s="9"/>
      <c r="Y104" s="9"/>
      <c r="Z104" s="9"/>
    </row>
    <row r="105" spans="1:26" ht="14.25" customHeight="1" x14ac:dyDescent="0.35">
      <c r="A105" s="8">
        <f t="shared" si="34"/>
        <v>98</v>
      </c>
      <c r="B105" s="23">
        <f t="shared" si="11"/>
        <v>44875</v>
      </c>
      <c r="C105" s="5">
        <f t="shared" si="29"/>
        <v>0</v>
      </c>
      <c r="D105" s="20">
        <f t="shared" si="24"/>
        <v>2.5021500962757561</v>
      </c>
      <c r="E105" s="20">
        <f t="shared" si="30"/>
        <v>19.824506082665536</v>
      </c>
      <c r="F105" s="20">
        <f t="shared" si="25"/>
        <v>22.326656178941292</v>
      </c>
      <c r="G105" s="24">
        <f t="shared" si="31"/>
        <v>252.59205221903758</v>
      </c>
      <c r="H105" s="20">
        <f t="shared" si="32"/>
        <v>1012.4356275032711</v>
      </c>
      <c r="I105" s="4">
        <v>1</v>
      </c>
      <c r="J105" s="4">
        <v>1</v>
      </c>
      <c r="K105" s="24">
        <f t="shared" ref="K105:L120" si="38">IF(I105=1,D105*0.95,0)</f>
        <v>2.3770425914619682</v>
      </c>
      <c r="L105" s="20">
        <f t="shared" si="38"/>
        <v>18.833280778532259</v>
      </c>
      <c r="M105" s="20" cm="1">
        <f t="array" ref="M105">_xlfn.IFS(I105=0,D105,I105=1,D105,I105=2,0)</f>
        <v>2.5021500962757561</v>
      </c>
      <c r="N105" s="20" cm="1">
        <f t="array" ref="N105">_xlfn.IFS(J105=0,E105,J105=1,E105,J105=2,0)</f>
        <v>19.824506082665536</v>
      </c>
      <c r="O105" s="20">
        <f t="shared" si="21"/>
        <v>160.62321286214467</v>
      </c>
      <c r="P105" s="24">
        <f t="shared" si="26"/>
        <v>91.968839356892914</v>
      </c>
      <c r="Q105" s="25">
        <f t="shared" si="27"/>
        <v>0.36410028957340773</v>
      </c>
      <c r="R105" s="22" cm="1">
        <f t="array" ref="R105">_xlfn.IFS(Q105&gt;0,0.02,AND(Q105&gt;-0.33,Q105&lt;0),(0.02+Q105*0.02/0.33),Q105&lt;-0.33,0)</f>
        <v>0.02</v>
      </c>
      <c r="S105" s="24">
        <f t="shared" si="37"/>
        <v>0</v>
      </c>
      <c r="T105" s="24">
        <f t="shared" si="37"/>
        <v>0</v>
      </c>
      <c r="U105" s="24">
        <f t="shared" si="23"/>
        <v>0</v>
      </c>
      <c r="V105" s="24">
        <f t="shared" si="28"/>
        <v>0</v>
      </c>
      <c r="W105" s="9"/>
      <c r="X105" s="9"/>
      <c r="Y105" s="9"/>
      <c r="Z105" s="9"/>
    </row>
    <row r="106" spans="1:26" ht="14.25" customHeight="1" x14ac:dyDescent="0.35">
      <c r="A106" s="8">
        <f t="shared" si="34"/>
        <v>99</v>
      </c>
      <c r="B106" s="23">
        <f t="shared" si="11"/>
        <v>44876</v>
      </c>
      <c r="C106" s="5">
        <f t="shared" si="29"/>
        <v>0</v>
      </c>
      <c r="D106" s="20">
        <f t="shared" si="24"/>
        <v>2.525920522190376</v>
      </c>
      <c r="E106" s="20">
        <f t="shared" si="30"/>
        <v>20.248712550065424</v>
      </c>
      <c r="F106" s="20">
        <f t="shared" si="25"/>
        <v>22.774633072255799</v>
      </c>
      <c r="G106" s="24">
        <f t="shared" si="31"/>
        <v>254.99167671511844</v>
      </c>
      <c r="H106" s="20">
        <f t="shared" si="32"/>
        <v>1034.071528921914</v>
      </c>
      <c r="I106" s="4">
        <v>1</v>
      </c>
      <c r="J106" s="4">
        <v>1</v>
      </c>
      <c r="K106" s="24">
        <f t="shared" si="38"/>
        <v>2.399624496080857</v>
      </c>
      <c r="L106" s="20">
        <f t="shared" si="38"/>
        <v>19.236276922562151</v>
      </c>
      <c r="M106" s="20" cm="1">
        <f t="array" ref="M106">_xlfn.IFS(I106=0,D106,I106=1,D106,I106=2,0)</f>
        <v>2.525920522190376</v>
      </c>
      <c r="N106" s="20" cm="1">
        <f t="array" ref="N106">_xlfn.IFS(J106=0,E106,J106=1,E106,J106=2,0)</f>
        <v>20.248712550065424</v>
      </c>
      <c r="O106" s="20">
        <f t="shared" si="21"/>
        <v>163.14913338433504</v>
      </c>
      <c r="P106" s="24">
        <f t="shared" si="26"/>
        <v>91.8425433307834</v>
      </c>
      <c r="Q106" s="25">
        <f t="shared" si="27"/>
        <v>0.36017859294047327</v>
      </c>
      <c r="R106" s="22" cm="1">
        <f t="array" ref="R106">_xlfn.IFS(Q106&gt;0,0.02,AND(Q106&gt;-0.33,Q106&lt;0),(0.02+Q106*0.02/0.33),Q106&lt;-0.33,0)</f>
        <v>0.02</v>
      </c>
      <c r="S106" s="24">
        <f t="shared" si="37"/>
        <v>0</v>
      </c>
      <c r="T106" s="24">
        <f t="shared" si="37"/>
        <v>0</v>
      </c>
      <c r="U106" s="24">
        <f t="shared" si="23"/>
        <v>0</v>
      </c>
      <c r="V106" s="24">
        <f t="shared" si="28"/>
        <v>0</v>
      </c>
      <c r="W106" s="9"/>
      <c r="X106" s="9"/>
      <c r="Y106" s="9"/>
      <c r="Z106" s="9"/>
    </row>
    <row r="107" spans="1:26" ht="14.25" customHeight="1" x14ac:dyDescent="0.35">
      <c r="A107" s="8">
        <f t="shared" si="34"/>
        <v>100</v>
      </c>
      <c r="B107" s="23">
        <f t="shared" si="11"/>
        <v>44877</v>
      </c>
      <c r="C107" s="5">
        <f t="shared" si="29"/>
        <v>0</v>
      </c>
      <c r="D107" s="20">
        <f t="shared" si="24"/>
        <v>2.5499167671511844</v>
      </c>
      <c r="E107" s="20">
        <f t="shared" si="30"/>
        <v>20.681430578438281</v>
      </c>
      <c r="F107" s="20">
        <f t="shared" si="25"/>
        <v>23.231347345589466</v>
      </c>
      <c r="G107" s="24">
        <f t="shared" si="31"/>
        <v>257.41409764391204</v>
      </c>
      <c r="H107" s="20">
        <f t="shared" si="32"/>
        <v>1056.141308900224</v>
      </c>
      <c r="I107" s="4">
        <v>1</v>
      </c>
      <c r="J107" s="4">
        <v>1</v>
      </c>
      <c r="K107" s="24">
        <f t="shared" si="38"/>
        <v>2.4224209287936249</v>
      </c>
      <c r="L107" s="20">
        <f t="shared" si="38"/>
        <v>19.647359049516368</v>
      </c>
      <c r="M107" s="20" cm="1">
        <f t="array" ref="M107">_xlfn.IFS(I107=0,D107,I107=1,D107,I107=2,0)</f>
        <v>2.5499167671511844</v>
      </c>
      <c r="N107" s="20" cm="1">
        <f t="array" ref="N107">_xlfn.IFS(J107=0,E107,J107=1,E107,J107=2,0)</f>
        <v>20.681430578438281</v>
      </c>
      <c r="O107" s="20">
        <f t="shared" si="21"/>
        <v>165.69905015148623</v>
      </c>
      <c r="P107" s="24">
        <f t="shared" si="26"/>
        <v>91.715047492425811</v>
      </c>
      <c r="Q107" s="25">
        <f t="shared" si="27"/>
        <v>0.35629380182315323</v>
      </c>
      <c r="R107" s="22" cm="1">
        <f t="array" ref="R107">_xlfn.IFS(Q107&gt;0,0.02,AND(Q107&gt;-0.33,Q107&lt;0),(0.02+Q107*0.02/0.33),Q107&lt;-0.33,0)</f>
        <v>0.02</v>
      </c>
      <c r="S107" s="24">
        <f t="shared" si="37"/>
        <v>0</v>
      </c>
      <c r="T107" s="24">
        <f t="shared" si="37"/>
        <v>0</v>
      </c>
      <c r="U107" s="24">
        <f t="shared" si="23"/>
        <v>0</v>
      </c>
      <c r="V107" s="24">
        <f t="shared" si="28"/>
        <v>0</v>
      </c>
      <c r="W107" s="9"/>
      <c r="X107" s="9"/>
      <c r="Y107" s="9"/>
      <c r="Z107" s="9"/>
    </row>
    <row r="108" spans="1:26" ht="14.25" customHeight="1" x14ac:dyDescent="0.35">
      <c r="A108" s="8">
        <f t="shared" si="34"/>
        <v>101</v>
      </c>
      <c r="B108" s="23">
        <f t="shared" si="11"/>
        <v>44878</v>
      </c>
      <c r="C108" s="5">
        <f t="shared" si="29"/>
        <v>0</v>
      </c>
      <c r="D108" s="20">
        <f t="shared" si="24"/>
        <v>2.5741409764391205</v>
      </c>
      <c r="E108" s="20">
        <f t="shared" si="30"/>
        <v>21.12282617800448</v>
      </c>
      <c r="F108" s="20">
        <f t="shared" si="25"/>
        <v>23.696967154443602</v>
      </c>
      <c r="G108" s="24">
        <f t="shared" si="31"/>
        <v>259.8595315715292</v>
      </c>
      <c r="H108" s="20">
        <f t="shared" si="32"/>
        <v>1078.6534276969453</v>
      </c>
      <c r="I108" s="4">
        <v>1</v>
      </c>
      <c r="J108" s="4">
        <v>1</v>
      </c>
      <c r="K108" s="24">
        <f t="shared" si="38"/>
        <v>2.4454339276171644</v>
      </c>
      <c r="L108" s="20">
        <f t="shared" si="38"/>
        <v>20.066684869104254</v>
      </c>
      <c r="M108" s="20" cm="1">
        <f t="array" ref="M108">_xlfn.IFS(I108=0,D108,I108=1,D108,I108=2,0)</f>
        <v>2.5741409764391205</v>
      </c>
      <c r="N108" s="20" cm="1">
        <f t="array" ref="N108">_xlfn.IFS(J108=0,E108,J108=1,E108,J108=2,0)</f>
        <v>21.12282617800448</v>
      </c>
      <c r="O108" s="20">
        <f t="shared" si="21"/>
        <v>168.27319112792534</v>
      </c>
      <c r="P108" s="24">
        <f t="shared" si="26"/>
        <v>91.586340443603859</v>
      </c>
      <c r="Q108" s="25">
        <f t="shared" si="27"/>
        <v>0.35244556891842815</v>
      </c>
      <c r="R108" s="22" cm="1">
        <f t="array" ref="R108">_xlfn.IFS(Q108&gt;0,0.02,AND(Q108&gt;-0.33,Q108&lt;0),(0.02+Q108*0.02/0.33),Q108&lt;-0.33,0)</f>
        <v>0.02</v>
      </c>
      <c r="S108" s="24">
        <f t="shared" si="37"/>
        <v>0</v>
      </c>
      <c r="T108" s="24">
        <f t="shared" si="37"/>
        <v>0</v>
      </c>
      <c r="U108" s="24">
        <f t="shared" si="23"/>
        <v>0</v>
      </c>
      <c r="V108" s="24">
        <f t="shared" si="28"/>
        <v>0</v>
      </c>
      <c r="W108" s="9"/>
      <c r="X108" s="9"/>
      <c r="Y108" s="9"/>
      <c r="Z108" s="9"/>
    </row>
    <row r="109" spans="1:26" ht="14.25" customHeight="1" x14ac:dyDescent="0.35">
      <c r="A109" s="8">
        <f t="shared" si="34"/>
        <v>102</v>
      </c>
      <c r="B109" s="23">
        <f t="shared" si="11"/>
        <v>44879</v>
      </c>
      <c r="C109" s="5">
        <f t="shared" si="29"/>
        <v>0</v>
      </c>
      <c r="D109" s="20">
        <f t="shared" si="24"/>
        <v>2.5985953157152921</v>
      </c>
      <c r="E109" s="20">
        <f t="shared" si="30"/>
        <v>21.573068553938906</v>
      </c>
      <c r="F109" s="20">
        <f t="shared" si="25"/>
        <v>24.1716638696542</v>
      </c>
      <c r="G109" s="24">
        <f t="shared" si="31"/>
        <v>262.32819712145874</v>
      </c>
      <c r="H109" s="20">
        <f t="shared" si="32"/>
        <v>1101.6165083731166</v>
      </c>
      <c r="I109" s="4">
        <v>1</v>
      </c>
      <c r="J109" s="4">
        <v>1</v>
      </c>
      <c r="K109" s="24">
        <f t="shared" si="38"/>
        <v>2.4686655499295274</v>
      </c>
      <c r="L109" s="20">
        <f t="shared" si="38"/>
        <v>20.494415126241961</v>
      </c>
      <c r="M109" s="20" cm="1">
        <f t="array" ref="M109">_xlfn.IFS(I109=0,D109,I109=1,D109,I109=2,0)</f>
        <v>2.5985953157152921</v>
      </c>
      <c r="N109" s="20" cm="1">
        <f t="array" ref="N109">_xlfn.IFS(J109=0,E109,J109=1,E109,J109=2,0)</f>
        <v>21.573068553938906</v>
      </c>
      <c r="O109" s="20">
        <f t="shared" si="21"/>
        <v>170.87178644364064</v>
      </c>
      <c r="P109" s="24">
        <f t="shared" si="26"/>
        <v>91.456410677818099</v>
      </c>
      <c r="Q109" s="25">
        <f t="shared" si="27"/>
        <v>0.34863355019160791</v>
      </c>
      <c r="R109" s="22" cm="1">
        <f t="array" ref="R109">_xlfn.IFS(Q109&gt;0,0.02,AND(Q109&gt;-0.33,Q109&lt;0),(0.02+Q109*0.02/0.33),Q109&lt;-0.33,0)</f>
        <v>0.02</v>
      </c>
      <c r="S109" s="24">
        <f t="shared" si="37"/>
        <v>0</v>
      </c>
      <c r="T109" s="24">
        <f t="shared" si="37"/>
        <v>0</v>
      </c>
      <c r="U109" s="24">
        <f t="shared" si="23"/>
        <v>0</v>
      </c>
      <c r="V109" s="24">
        <f t="shared" si="28"/>
        <v>0</v>
      </c>
      <c r="W109" s="9"/>
      <c r="X109" s="9"/>
      <c r="Y109" s="9"/>
      <c r="Z109" s="9"/>
    </row>
    <row r="110" spans="1:26" ht="14.25" customHeight="1" x14ac:dyDescent="0.35">
      <c r="A110" s="8">
        <f t="shared" si="34"/>
        <v>103</v>
      </c>
      <c r="B110" s="23">
        <f t="shared" si="11"/>
        <v>44880</v>
      </c>
      <c r="C110" s="5">
        <f t="shared" si="29"/>
        <v>0</v>
      </c>
      <c r="D110" s="20">
        <f t="shared" si="24"/>
        <v>2.6232819712145874</v>
      </c>
      <c r="E110" s="20">
        <f t="shared" si="30"/>
        <v>22.032330167462334</v>
      </c>
      <c r="F110" s="20">
        <f t="shared" si="25"/>
        <v>24.655612138676922</v>
      </c>
      <c r="G110" s="24">
        <f t="shared" si="31"/>
        <v>264.82031499411261</v>
      </c>
      <c r="H110" s="20">
        <f t="shared" si="32"/>
        <v>1125.0393399048596</v>
      </c>
      <c r="I110" s="4">
        <v>1</v>
      </c>
      <c r="J110" s="4">
        <v>1</v>
      </c>
      <c r="K110" s="24">
        <f t="shared" si="38"/>
        <v>2.492117872653858</v>
      </c>
      <c r="L110" s="20">
        <f t="shared" si="38"/>
        <v>20.930713659089218</v>
      </c>
      <c r="M110" s="20" cm="1">
        <f t="array" ref="M110">_xlfn.IFS(I110=0,D110,I110=1,D110,I110=2,0)</f>
        <v>2.6232819712145874</v>
      </c>
      <c r="N110" s="20" cm="1">
        <f t="array" ref="N110">_xlfn.IFS(J110=0,E110,J110=1,E110,J110=2,0)</f>
        <v>22.032330167462334</v>
      </c>
      <c r="O110" s="20">
        <f t="shared" si="21"/>
        <v>173.49506841485524</v>
      </c>
      <c r="P110" s="24">
        <f t="shared" si="26"/>
        <v>91.325246579257367</v>
      </c>
      <c r="Q110" s="25">
        <f t="shared" si="27"/>
        <v>0.34485740484557492</v>
      </c>
      <c r="R110" s="22" cm="1">
        <f t="array" ref="R110">_xlfn.IFS(Q110&gt;0,0.02,AND(Q110&gt;-0.33,Q110&lt;0),(0.02+Q110*0.02/0.33),Q110&lt;-0.33,0)</f>
        <v>0.02</v>
      </c>
      <c r="S110" s="24">
        <f t="shared" si="37"/>
        <v>0</v>
      </c>
      <c r="T110" s="24">
        <f t="shared" si="37"/>
        <v>0</v>
      </c>
      <c r="U110" s="24">
        <f t="shared" si="23"/>
        <v>0</v>
      </c>
      <c r="V110" s="24">
        <f t="shared" si="28"/>
        <v>0</v>
      </c>
      <c r="W110" s="9"/>
      <c r="X110" s="9"/>
      <c r="Y110" s="9"/>
      <c r="Z110" s="9"/>
    </row>
    <row r="111" spans="1:26" ht="14.25" customHeight="1" x14ac:dyDescent="0.35">
      <c r="A111" s="8">
        <f t="shared" si="34"/>
        <v>104</v>
      </c>
      <c r="B111" s="23">
        <f t="shared" si="11"/>
        <v>44881</v>
      </c>
      <c r="C111" s="5">
        <f t="shared" si="29"/>
        <v>0</v>
      </c>
      <c r="D111" s="20">
        <f t="shared" si="24"/>
        <v>2.6482031499411263</v>
      </c>
      <c r="E111" s="20">
        <f t="shared" si="30"/>
        <v>22.500786798097192</v>
      </c>
      <c r="F111" s="20">
        <f t="shared" si="25"/>
        <v>25.148989948038317</v>
      </c>
      <c r="G111" s="24">
        <f t="shared" si="31"/>
        <v>267.33610798655667</v>
      </c>
      <c r="H111" s="20">
        <f t="shared" si="32"/>
        <v>1148.9308803554961</v>
      </c>
      <c r="I111" s="4">
        <v>1</v>
      </c>
      <c r="J111" s="4">
        <v>1</v>
      </c>
      <c r="K111" s="24">
        <f t="shared" si="38"/>
        <v>2.5157929924440698</v>
      </c>
      <c r="L111" s="20">
        <f t="shared" si="38"/>
        <v>21.375747458192333</v>
      </c>
      <c r="M111" s="20" cm="1">
        <f t="array" ref="M111">_xlfn.IFS(I111=0,D111,I111=1,D111,I111=2,0)</f>
        <v>2.6482031499411263</v>
      </c>
      <c r="N111" s="20" cm="1">
        <f t="array" ref="N111">_xlfn.IFS(J111=0,E111,J111=1,E111,J111=2,0)</f>
        <v>22.500786798097192</v>
      </c>
      <c r="O111" s="20">
        <f t="shared" si="21"/>
        <v>176.14327156479638</v>
      </c>
      <c r="P111" s="24">
        <f t="shared" si="26"/>
        <v>91.19283642176029</v>
      </c>
      <c r="Q111" s="25">
        <f t="shared" si="27"/>
        <v>0.34111679529031685</v>
      </c>
      <c r="R111" s="22" cm="1">
        <f t="array" ref="R111">_xlfn.IFS(Q111&gt;0,0.02,AND(Q111&gt;-0.33,Q111&lt;0),(0.02+Q111*0.02/0.33),Q111&lt;-0.33,0)</f>
        <v>0.02</v>
      </c>
      <c r="S111" s="24">
        <f t="shared" si="37"/>
        <v>0</v>
      </c>
      <c r="T111" s="24">
        <f t="shared" si="37"/>
        <v>0</v>
      </c>
      <c r="U111" s="24">
        <f t="shared" si="23"/>
        <v>0</v>
      </c>
      <c r="V111" s="24">
        <f t="shared" si="28"/>
        <v>0</v>
      </c>
      <c r="W111" s="9"/>
      <c r="X111" s="9"/>
      <c r="Y111" s="9"/>
      <c r="Z111" s="9"/>
    </row>
    <row r="112" spans="1:26" ht="14.25" customHeight="1" x14ac:dyDescent="0.35">
      <c r="A112" s="8">
        <f t="shared" si="34"/>
        <v>105</v>
      </c>
      <c r="B112" s="23">
        <f t="shared" si="11"/>
        <v>44882</v>
      </c>
      <c r="C112" s="5">
        <f t="shared" si="29"/>
        <v>0</v>
      </c>
      <c r="D112" s="20">
        <f t="shared" si="24"/>
        <v>2.6733610798655669</v>
      </c>
      <c r="E112" s="20">
        <f t="shared" si="30"/>
        <v>22.978617607109921</v>
      </c>
      <c r="F112" s="20">
        <f t="shared" si="25"/>
        <v>25.65197868697549</v>
      </c>
      <c r="G112" s="24">
        <f t="shared" si="31"/>
        <v>269.87580101242895</v>
      </c>
      <c r="H112" s="20">
        <f t="shared" si="32"/>
        <v>1173.300260108123</v>
      </c>
      <c r="I112" s="4">
        <v>1</v>
      </c>
      <c r="J112" s="4">
        <v>1</v>
      </c>
      <c r="K112" s="24">
        <f t="shared" si="38"/>
        <v>2.5396930258722885</v>
      </c>
      <c r="L112" s="20">
        <f t="shared" si="38"/>
        <v>21.829686726754424</v>
      </c>
      <c r="M112" s="20" cm="1">
        <f t="array" ref="M112">_xlfn.IFS(I112=0,D112,I112=1,D112,I112=2,0)</f>
        <v>2.6733610798655669</v>
      </c>
      <c r="N112" s="20" cm="1">
        <f t="array" ref="N112">_xlfn.IFS(J112=0,E112,J112=1,E112,J112=2,0)</f>
        <v>22.978617607109921</v>
      </c>
      <c r="O112" s="20">
        <f t="shared" si="21"/>
        <v>178.81663264466195</v>
      </c>
      <c r="P112" s="24">
        <f t="shared" si="26"/>
        <v>91.059168367767001</v>
      </c>
      <c r="Q112" s="25">
        <f t="shared" si="27"/>
        <v>0.33741138711274571</v>
      </c>
      <c r="R112" s="22" cm="1">
        <f t="array" ref="R112">_xlfn.IFS(Q112&gt;0,0.02,AND(Q112&gt;-0.33,Q112&lt;0),(0.02+Q112*0.02/0.33),Q112&lt;-0.33,0)</f>
        <v>0.02</v>
      </c>
      <c r="S112" s="24">
        <f t="shared" si="37"/>
        <v>0</v>
      </c>
      <c r="T112" s="24">
        <f t="shared" si="37"/>
        <v>0</v>
      </c>
      <c r="U112" s="24">
        <f t="shared" si="23"/>
        <v>0</v>
      </c>
      <c r="V112" s="24">
        <f t="shared" si="28"/>
        <v>0</v>
      </c>
      <c r="W112" s="9"/>
      <c r="X112" s="9"/>
      <c r="Y112" s="9"/>
      <c r="Z112" s="9"/>
    </row>
    <row r="113" spans="1:26" ht="14.25" customHeight="1" x14ac:dyDescent="0.35">
      <c r="A113" s="8">
        <f t="shared" si="34"/>
        <v>106</v>
      </c>
      <c r="B113" s="23">
        <f t="shared" si="11"/>
        <v>44883</v>
      </c>
      <c r="C113" s="5">
        <f t="shared" si="29"/>
        <v>0</v>
      </c>
      <c r="D113" s="20">
        <f t="shared" si="24"/>
        <v>2.6987580101242896</v>
      </c>
      <c r="E113" s="20">
        <f t="shared" si="30"/>
        <v>23.46600520216246</v>
      </c>
      <c r="F113" s="20">
        <f t="shared" si="25"/>
        <v>26.164763212286751</v>
      </c>
      <c r="G113" s="24">
        <f t="shared" si="31"/>
        <v>272.43962112204701</v>
      </c>
      <c r="H113" s="20">
        <f t="shared" si="32"/>
        <v>1198.1567851597954</v>
      </c>
      <c r="I113" s="4">
        <v>1</v>
      </c>
      <c r="J113" s="4">
        <v>1</v>
      </c>
      <c r="K113" s="24">
        <f t="shared" si="38"/>
        <v>2.5638201096180748</v>
      </c>
      <c r="L113" s="20">
        <f t="shared" si="38"/>
        <v>22.292704942054336</v>
      </c>
      <c r="M113" s="20" cm="1">
        <f t="array" ref="M113">_xlfn.IFS(I113=0,D113,I113=1,D113,I113=2,0)</f>
        <v>2.6987580101242896</v>
      </c>
      <c r="N113" s="20" cm="1">
        <f t="array" ref="N113">_xlfn.IFS(J113=0,E113,J113=1,E113,J113=2,0)</f>
        <v>23.46600520216246</v>
      </c>
      <c r="O113" s="20">
        <f t="shared" si="21"/>
        <v>181.51539065478624</v>
      </c>
      <c r="P113" s="24">
        <f t="shared" si="26"/>
        <v>90.92423046726077</v>
      </c>
      <c r="Q113" s="25">
        <f t="shared" si="27"/>
        <v>0.33374084904680107</v>
      </c>
      <c r="R113" s="22" cm="1">
        <f t="array" ref="R113">_xlfn.IFS(Q113&gt;0,0.02,AND(Q113&gt;-0.33,Q113&lt;0),(0.02+Q113*0.02/0.33),Q113&lt;-0.33,0)</f>
        <v>0.02</v>
      </c>
      <c r="S113" s="24">
        <f t="shared" si="37"/>
        <v>0</v>
      </c>
      <c r="T113" s="24">
        <f t="shared" si="37"/>
        <v>0</v>
      </c>
      <c r="U113" s="24">
        <f t="shared" si="23"/>
        <v>0</v>
      </c>
      <c r="V113" s="24">
        <f t="shared" si="28"/>
        <v>0</v>
      </c>
      <c r="W113" s="9"/>
      <c r="X113" s="9"/>
      <c r="Y113" s="9"/>
      <c r="Z113" s="9"/>
    </row>
    <row r="114" spans="1:26" ht="14.25" customHeight="1" x14ac:dyDescent="0.35">
      <c r="A114" s="8">
        <f t="shared" si="34"/>
        <v>107</v>
      </c>
      <c r="B114" s="23">
        <f t="shared" si="11"/>
        <v>44884</v>
      </c>
      <c r="C114" s="5">
        <f t="shared" si="29"/>
        <v>0</v>
      </c>
      <c r="D114" s="20">
        <f t="shared" si="24"/>
        <v>2.72439621122047</v>
      </c>
      <c r="E114" s="20">
        <f t="shared" si="30"/>
        <v>23.96313570319591</v>
      </c>
      <c r="F114" s="20">
        <f t="shared" si="25"/>
        <v>26.687531914416379</v>
      </c>
      <c r="G114" s="24">
        <f t="shared" si="31"/>
        <v>275.02779752270646</v>
      </c>
      <c r="H114" s="20">
        <f t="shared" si="32"/>
        <v>1223.509940478491</v>
      </c>
      <c r="I114" s="4">
        <v>1</v>
      </c>
      <c r="J114" s="4">
        <v>1</v>
      </c>
      <c r="K114" s="24">
        <f t="shared" si="38"/>
        <v>2.5881764006594463</v>
      </c>
      <c r="L114" s="20">
        <f t="shared" si="38"/>
        <v>22.764978918036114</v>
      </c>
      <c r="M114" s="20" cm="1">
        <f t="array" ref="M114">_xlfn.IFS(I114=0,D114,I114=1,D114,I114=2,0)</f>
        <v>2.72439621122047</v>
      </c>
      <c r="N114" s="20" cm="1">
        <f t="array" ref="N114">_xlfn.IFS(J114=0,E114,J114=1,E114,J114=2,0)</f>
        <v>23.96313570319591</v>
      </c>
      <c r="O114" s="20">
        <f t="shared" si="21"/>
        <v>184.23978686600671</v>
      </c>
      <c r="P114" s="24">
        <f t="shared" si="26"/>
        <v>90.788010656699754</v>
      </c>
      <c r="Q114" s="25">
        <f t="shared" si="27"/>
        <v>0.33010485294383468</v>
      </c>
      <c r="R114" s="22" cm="1">
        <f t="array" ref="R114">_xlfn.IFS(Q114&gt;0,0.02,AND(Q114&gt;-0.33,Q114&lt;0),(0.02+Q114*0.02/0.33),Q114&lt;-0.33,0)</f>
        <v>0.02</v>
      </c>
      <c r="S114" s="24">
        <f t="shared" si="37"/>
        <v>0</v>
      </c>
      <c r="T114" s="24">
        <f t="shared" si="37"/>
        <v>0</v>
      </c>
      <c r="U114" s="24">
        <f t="shared" si="23"/>
        <v>0</v>
      </c>
      <c r="V114" s="24">
        <f t="shared" si="28"/>
        <v>0</v>
      </c>
      <c r="W114" s="9"/>
      <c r="X114" s="9"/>
      <c r="Y114" s="9"/>
      <c r="Z114" s="9"/>
    </row>
    <row r="115" spans="1:26" ht="14.25" customHeight="1" x14ac:dyDescent="0.35">
      <c r="A115" s="8">
        <f t="shared" si="34"/>
        <v>108</v>
      </c>
      <c r="B115" s="23">
        <f t="shared" si="11"/>
        <v>44885</v>
      </c>
      <c r="C115" s="5">
        <f t="shared" si="29"/>
        <v>0</v>
      </c>
      <c r="D115" s="20">
        <f t="shared" si="24"/>
        <v>2.7502779752270645</v>
      </c>
      <c r="E115" s="20">
        <f t="shared" si="30"/>
        <v>24.470198809569819</v>
      </c>
      <c r="F115" s="20">
        <f t="shared" si="25"/>
        <v>27.220476784796883</v>
      </c>
      <c r="G115" s="24">
        <f t="shared" si="31"/>
        <v>277.6405615991722</v>
      </c>
      <c r="H115" s="20">
        <f t="shared" si="32"/>
        <v>1249.369393424048</v>
      </c>
      <c r="I115" s="4">
        <v>1</v>
      </c>
      <c r="J115" s="4">
        <v>1</v>
      </c>
      <c r="K115" s="24">
        <f t="shared" si="38"/>
        <v>2.612764076465711</v>
      </c>
      <c r="L115" s="20">
        <f t="shared" si="38"/>
        <v>23.246688869091326</v>
      </c>
      <c r="M115" s="20" cm="1">
        <f t="array" ref="M115">_xlfn.IFS(I115=0,D115,I115=1,D115,I115=2,0)</f>
        <v>2.7502779752270645</v>
      </c>
      <c r="N115" s="20" cm="1">
        <f t="array" ref="N115">_xlfn.IFS(J115=0,E115,J115=1,E115,J115=2,0)</f>
        <v>24.470198809569819</v>
      </c>
      <c r="O115" s="20">
        <f t="shared" si="21"/>
        <v>186.99006484123379</v>
      </c>
      <c r="P115" s="24">
        <f t="shared" si="26"/>
        <v>90.650496757938413</v>
      </c>
      <c r="Q115" s="25">
        <f t="shared" si="27"/>
        <v>0.32650307374327359</v>
      </c>
      <c r="R115" s="22" cm="1">
        <f t="array" ref="R115">_xlfn.IFS(Q115&gt;0,0.02,AND(Q115&gt;-0.33,Q115&lt;0),(0.02+Q115*0.02/0.33),Q115&lt;-0.33,0)</f>
        <v>0.02</v>
      </c>
      <c r="S115" s="24">
        <f t="shared" si="37"/>
        <v>0</v>
      </c>
      <c r="T115" s="24">
        <f t="shared" si="37"/>
        <v>0</v>
      </c>
      <c r="U115" s="24">
        <f t="shared" si="23"/>
        <v>0</v>
      </c>
      <c r="V115" s="24">
        <f t="shared" si="28"/>
        <v>0</v>
      </c>
      <c r="W115" s="9"/>
      <c r="X115" s="9"/>
      <c r="Y115" s="9"/>
      <c r="Z115" s="9"/>
    </row>
    <row r="116" spans="1:26" ht="14.25" customHeight="1" x14ac:dyDescent="0.35">
      <c r="A116" s="8">
        <f t="shared" si="34"/>
        <v>109</v>
      </c>
      <c r="B116" s="23">
        <f t="shared" si="11"/>
        <v>44886</v>
      </c>
      <c r="C116" s="5">
        <f t="shared" si="29"/>
        <v>0</v>
      </c>
      <c r="D116" s="20">
        <f t="shared" si="24"/>
        <v>2.7764056159917221</v>
      </c>
      <c r="E116" s="20">
        <f t="shared" si="30"/>
        <v>24.987387868480962</v>
      </c>
      <c r="F116" s="20">
        <f t="shared" si="25"/>
        <v>27.763793484472686</v>
      </c>
      <c r="G116" s="24">
        <f t="shared" si="31"/>
        <v>280.27814693436432</v>
      </c>
      <c r="H116" s="20">
        <f t="shared" si="32"/>
        <v>1275.744997234297</v>
      </c>
      <c r="I116" s="4">
        <v>1</v>
      </c>
      <c r="J116" s="4">
        <v>1</v>
      </c>
      <c r="K116" s="24">
        <f t="shared" si="38"/>
        <v>2.6375853351921359</v>
      </c>
      <c r="L116" s="20">
        <f t="shared" si="38"/>
        <v>23.738018475056911</v>
      </c>
      <c r="M116" s="20" cm="1">
        <f t="array" ref="M116">_xlfn.IFS(I116=0,D116,I116=1,D116,I116=2,0)</f>
        <v>2.7764056159917221</v>
      </c>
      <c r="N116" s="20" cm="1">
        <f t="array" ref="N116">_xlfn.IFS(J116=0,E116,J116=1,E116,J116=2,0)</f>
        <v>24.987387868480962</v>
      </c>
      <c r="O116" s="20">
        <f t="shared" si="21"/>
        <v>189.76647045722552</v>
      </c>
      <c r="P116" s="24">
        <f t="shared" si="26"/>
        <v>90.511676477138792</v>
      </c>
      <c r="Q116" s="25">
        <f t="shared" si="27"/>
        <v>0.32293518944355964</v>
      </c>
      <c r="R116" s="22" cm="1">
        <f t="array" ref="R116">_xlfn.IFS(Q116&gt;0,0.02,AND(Q116&gt;-0.33,Q116&lt;0),(0.02+Q116*0.02/0.33),Q116&lt;-0.33,0)</f>
        <v>0.02</v>
      </c>
      <c r="S116" s="24">
        <f t="shared" si="37"/>
        <v>0</v>
      </c>
      <c r="T116" s="24">
        <f t="shared" si="37"/>
        <v>0</v>
      </c>
      <c r="U116" s="24">
        <f t="shared" si="23"/>
        <v>0</v>
      </c>
      <c r="V116" s="24">
        <f t="shared" si="28"/>
        <v>0</v>
      </c>
      <c r="W116" s="9"/>
      <c r="X116" s="9"/>
      <c r="Y116" s="9"/>
      <c r="Z116" s="9"/>
    </row>
    <row r="117" spans="1:26" ht="14.25" customHeight="1" x14ac:dyDescent="0.35">
      <c r="A117" s="8">
        <f t="shared" si="34"/>
        <v>110</v>
      </c>
      <c r="B117" s="23">
        <f t="shared" si="11"/>
        <v>44887</v>
      </c>
      <c r="C117" s="5">
        <f t="shared" si="29"/>
        <v>0</v>
      </c>
      <c r="D117" s="20">
        <f t="shared" si="24"/>
        <v>2.802781469343643</v>
      </c>
      <c r="E117" s="20">
        <f t="shared" si="30"/>
        <v>25.51489994468594</v>
      </c>
      <c r="F117" s="20">
        <f t="shared" si="25"/>
        <v>28.317681414029582</v>
      </c>
      <c r="G117" s="24">
        <f t="shared" si="31"/>
        <v>282.94078933024076</v>
      </c>
      <c r="H117" s="20">
        <f t="shared" si="32"/>
        <v>1302.6467945776251</v>
      </c>
      <c r="I117" s="4">
        <v>1</v>
      </c>
      <c r="J117" s="4">
        <v>1</v>
      </c>
      <c r="K117" s="24">
        <f t="shared" si="38"/>
        <v>2.6626423958764609</v>
      </c>
      <c r="L117" s="20">
        <f t="shared" si="38"/>
        <v>24.239154947451642</v>
      </c>
      <c r="M117" s="20" cm="1">
        <f t="array" ref="M117">_xlfn.IFS(I117=0,D117,I117=1,D117,I117=2,0)</f>
        <v>2.802781469343643</v>
      </c>
      <c r="N117" s="20" cm="1">
        <f t="array" ref="N117">_xlfn.IFS(J117=0,E117,J117=1,E117,J117=2,0)</f>
        <v>25.51489994468594</v>
      </c>
      <c r="O117" s="20">
        <f t="shared" si="21"/>
        <v>192.56925192656917</v>
      </c>
      <c r="P117" s="24">
        <f t="shared" si="26"/>
        <v>90.371537403671596</v>
      </c>
      <c r="Q117" s="25">
        <f t="shared" si="27"/>
        <v>0.31940088107336267</v>
      </c>
      <c r="R117" s="22" cm="1">
        <f t="array" ref="R117">_xlfn.IFS(Q117&gt;0,0.02,AND(Q117&gt;-0.33,Q117&lt;0),(0.02+Q117*0.02/0.33),Q117&lt;-0.33,0)</f>
        <v>0.02</v>
      </c>
      <c r="S117" s="24">
        <f t="shared" si="37"/>
        <v>0</v>
      </c>
      <c r="T117" s="24">
        <f t="shared" si="37"/>
        <v>0</v>
      </c>
      <c r="U117" s="24">
        <f t="shared" si="23"/>
        <v>0</v>
      </c>
      <c r="V117" s="24">
        <f t="shared" si="28"/>
        <v>0</v>
      </c>
      <c r="W117" s="9"/>
      <c r="X117" s="9"/>
      <c r="Y117" s="9"/>
      <c r="Z117" s="9"/>
    </row>
    <row r="118" spans="1:26" ht="14.25" customHeight="1" x14ac:dyDescent="0.35">
      <c r="A118" s="8">
        <f t="shared" si="34"/>
        <v>111</v>
      </c>
      <c r="B118" s="23">
        <f t="shared" si="11"/>
        <v>44888</v>
      </c>
      <c r="C118" s="5">
        <f t="shared" si="29"/>
        <v>0</v>
      </c>
      <c r="D118" s="20">
        <f t="shared" si="24"/>
        <v>2.8294078933024078</v>
      </c>
      <c r="E118" s="20">
        <f t="shared" si="30"/>
        <v>26.052935891552501</v>
      </c>
      <c r="F118" s="20">
        <f t="shared" si="25"/>
        <v>28.88234378485491</v>
      </c>
      <c r="G118" s="24">
        <f t="shared" si="31"/>
        <v>285.62872682887803</v>
      </c>
      <c r="H118" s="20">
        <f t="shared" si="32"/>
        <v>1330.0850211732372</v>
      </c>
      <c r="I118" s="4">
        <v>1</v>
      </c>
      <c r="J118" s="4">
        <v>1</v>
      </c>
      <c r="K118" s="24">
        <f t="shared" si="38"/>
        <v>2.6879374986372873</v>
      </c>
      <c r="L118" s="20">
        <f t="shared" si="38"/>
        <v>24.750289096974875</v>
      </c>
      <c r="M118" s="20" cm="1">
        <f t="array" ref="M118">_xlfn.IFS(I118=0,D118,I118=1,D118,I118=2,0)</f>
        <v>2.8294078933024078</v>
      </c>
      <c r="N118" s="20" cm="1">
        <f t="array" ref="N118">_xlfn.IFS(J118=0,E118,J118=1,E118,J118=2,0)</f>
        <v>26.052935891552501</v>
      </c>
      <c r="O118" s="20">
        <f t="shared" si="21"/>
        <v>195.39865981987157</v>
      </c>
      <c r="P118" s="24">
        <f t="shared" si="26"/>
        <v>90.230067009006461</v>
      </c>
      <c r="Q118" s="25">
        <f t="shared" si="27"/>
        <v>0.31589983266306354</v>
      </c>
      <c r="R118" s="22" cm="1">
        <f t="array" ref="R118">_xlfn.IFS(Q118&gt;0,0.02,AND(Q118&gt;-0.33,Q118&lt;0),(0.02+Q118*0.02/0.33),Q118&lt;-0.33,0)</f>
        <v>0.02</v>
      </c>
      <c r="S118" s="24">
        <f t="shared" si="37"/>
        <v>0</v>
      </c>
      <c r="T118" s="24">
        <f t="shared" si="37"/>
        <v>0</v>
      </c>
      <c r="U118" s="24">
        <f t="shared" si="23"/>
        <v>0</v>
      </c>
      <c r="V118" s="24">
        <f t="shared" si="28"/>
        <v>0</v>
      </c>
      <c r="W118" s="9"/>
      <c r="X118" s="9"/>
      <c r="Y118" s="9"/>
      <c r="Z118" s="9"/>
    </row>
    <row r="119" spans="1:26" ht="14.25" customHeight="1" x14ac:dyDescent="0.35">
      <c r="A119" s="8">
        <f t="shared" si="34"/>
        <v>112</v>
      </c>
      <c r="B119" s="23">
        <f t="shared" si="11"/>
        <v>44889</v>
      </c>
      <c r="C119" s="5">
        <f t="shared" si="29"/>
        <v>0</v>
      </c>
      <c r="D119" s="20">
        <f t="shared" si="24"/>
        <v>2.8562872682887805</v>
      </c>
      <c r="E119" s="20">
        <f t="shared" si="30"/>
        <v>26.601700423464745</v>
      </c>
      <c r="F119" s="20">
        <f t="shared" si="25"/>
        <v>29.457987691753527</v>
      </c>
      <c r="G119" s="24">
        <f t="shared" si="31"/>
        <v>288.34219973375235</v>
      </c>
      <c r="H119" s="20">
        <f t="shared" si="32"/>
        <v>1358.0701094804031</v>
      </c>
      <c r="I119" s="4">
        <v>1</v>
      </c>
      <c r="J119" s="4">
        <v>1</v>
      </c>
      <c r="K119" s="24">
        <f t="shared" si="38"/>
        <v>2.7134729048743416</v>
      </c>
      <c r="L119" s="20">
        <f t="shared" si="38"/>
        <v>25.271615402291506</v>
      </c>
      <c r="M119" s="20" cm="1">
        <f t="array" ref="M119">_xlfn.IFS(I119=0,D119,I119=1,D119,I119=2,0)</f>
        <v>2.8562872682887805</v>
      </c>
      <c r="N119" s="20" cm="1">
        <f t="array" ref="N119">_xlfn.IFS(J119=0,E119,J119=1,E119,J119=2,0)</f>
        <v>26.601700423464745</v>
      </c>
      <c r="O119" s="20">
        <f t="shared" si="21"/>
        <v>198.25494708816035</v>
      </c>
      <c r="P119" s="24">
        <f t="shared" si="26"/>
        <v>90.087252645592002</v>
      </c>
      <c r="Q119" s="25">
        <f t="shared" si="27"/>
        <v>0.31243173121650669</v>
      </c>
      <c r="R119" s="22" cm="1">
        <f t="array" ref="R119">_xlfn.IFS(Q119&gt;0,0.02,AND(Q119&gt;-0.33,Q119&lt;0),(0.02+Q119*0.02/0.33),Q119&lt;-0.33,0)</f>
        <v>0.02</v>
      </c>
      <c r="S119" s="24">
        <f t="shared" ref="S119:T134" si="39">0.9*0.82*IF(I119=0,M119,0)</f>
        <v>0</v>
      </c>
      <c r="T119" s="24">
        <f t="shared" si="39"/>
        <v>0</v>
      </c>
      <c r="U119" s="24">
        <f t="shared" si="23"/>
        <v>0</v>
      </c>
      <c r="V119" s="24">
        <f t="shared" si="28"/>
        <v>0</v>
      </c>
      <c r="W119" s="9"/>
      <c r="X119" s="9"/>
      <c r="Y119" s="9"/>
      <c r="Z119" s="9"/>
    </row>
    <row r="120" spans="1:26" ht="14.25" customHeight="1" x14ac:dyDescent="0.35">
      <c r="A120" s="8">
        <f t="shared" si="34"/>
        <v>113</v>
      </c>
      <c r="B120" s="23">
        <f t="shared" si="11"/>
        <v>44890</v>
      </c>
      <c r="C120" s="5">
        <f t="shared" si="29"/>
        <v>0</v>
      </c>
      <c r="D120" s="20">
        <f t="shared" si="24"/>
        <v>2.8834219973375235</v>
      </c>
      <c r="E120" s="20">
        <f t="shared" si="30"/>
        <v>27.161402189608062</v>
      </c>
      <c r="F120" s="20">
        <f t="shared" si="25"/>
        <v>30.044824186945586</v>
      </c>
      <c r="G120" s="24">
        <f t="shared" si="31"/>
        <v>291.08145063122299</v>
      </c>
      <c r="H120" s="20">
        <f t="shared" si="32"/>
        <v>1386.6126924580012</v>
      </c>
      <c r="I120" s="4">
        <v>1</v>
      </c>
      <c r="J120" s="4">
        <v>1</v>
      </c>
      <c r="K120" s="24">
        <f t="shared" si="38"/>
        <v>2.7392508974706473</v>
      </c>
      <c r="L120" s="20">
        <f t="shared" si="38"/>
        <v>25.803332080127657</v>
      </c>
      <c r="M120" s="20" cm="1">
        <f t="array" ref="M120">_xlfn.IFS(I120=0,D120,I120=1,D120,I120=2,0)</f>
        <v>2.8834219973375235</v>
      </c>
      <c r="N120" s="20" cm="1">
        <f t="array" ref="N120">_xlfn.IFS(J120=0,E120,J120=1,E120,J120=2,0)</f>
        <v>27.161402189608062</v>
      </c>
      <c r="O120" s="20">
        <f t="shared" si="21"/>
        <v>201.13836908549789</v>
      </c>
      <c r="P120" s="24">
        <f t="shared" si="26"/>
        <v>89.943081545725107</v>
      </c>
      <c r="Q120" s="25">
        <f t="shared" si="27"/>
        <v>0.30899626668301794</v>
      </c>
      <c r="R120" s="22" cm="1">
        <f t="array" ref="R120">_xlfn.IFS(Q120&gt;0,0.02,AND(Q120&gt;-0.33,Q120&lt;0),(0.02+Q120*0.02/0.33),Q120&lt;-0.33,0)</f>
        <v>0.02</v>
      </c>
      <c r="S120" s="24">
        <f t="shared" si="39"/>
        <v>0</v>
      </c>
      <c r="T120" s="24">
        <f t="shared" si="39"/>
        <v>0</v>
      </c>
      <c r="U120" s="24">
        <f t="shared" si="23"/>
        <v>0</v>
      </c>
      <c r="V120" s="24">
        <f t="shared" si="28"/>
        <v>0</v>
      </c>
      <c r="W120" s="9"/>
      <c r="X120" s="9"/>
      <c r="Y120" s="9"/>
      <c r="Z120" s="9"/>
    </row>
    <row r="121" spans="1:26" ht="14.25" customHeight="1" x14ac:dyDescent="0.35">
      <c r="A121" s="8">
        <f t="shared" si="34"/>
        <v>114</v>
      </c>
      <c r="B121" s="23">
        <f t="shared" si="11"/>
        <v>44891</v>
      </c>
      <c r="C121" s="5">
        <f t="shared" si="29"/>
        <v>0</v>
      </c>
      <c r="D121" s="20">
        <f t="shared" si="24"/>
        <v>2.9108145063122302</v>
      </c>
      <c r="E121" s="20">
        <f t="shared" si="30"/>
        <v>27.732253849160024</v>
      </c>
      <c r="F121" s="20">
        <f t="shared" si="25"/>
        <v>30.643068355472256</v>
      </c>
      <c r="G121" s="24">
        <f t="shared" si="31"/>
        <v>293.8467244122196</v>
      </c>
      <c r="H121" s="20">
        <f t="shared" si="32"/>
        <v>1415.7236073956999</v>
      </c>
      <c r="I121" s="4">
        <v>1</v>
      </c>
      <c r="J121" s="4">
        <v>1</v>
      </c>
      <c r="K121" s="24">
        <f t="shared" ref="K121:L136" si="40">IF(I121=1,D121*0.95,0)</f>
        <v>2.7652737809966186</v>
      </c>
      <c r="L121" s="20">
        <f t="shared" si="40"/>
        <v>26.345641156702023</v>
      </c>
      <c r="M121" s="20" cm="1">
        <f t="array" ref="M121">_xlfn.IFS(I121=0,D121,I121=1,D121,I121=2,0)</f>
        <v>2.9108145063122302</v>
      </c>
      <c r="N121" s="20" cm="1">
        <f t="array" ref="N121">_xlfn.IFS(J121=0,E121,J121=1,E121,J121=2,0)</f>
        <v>27.732253849160024</v>
      </c>
      <c r="O121" s="20">
        <f t="shared" si="21"/>
        <v>204.04918359181011</v>
      </c>
      <c r="P121" s="24">
        <f t="shared" si="26"/>
        <v>89.797540820409495</v>
      </c>
      <c r="Q121" s="25">
        <f t="shared" si="27"/>
        <v>0.30559313192968596</v>
      </c>
      <c r="R121" s="22" cm="1">
        <f t="array" ref="R121">_xlfn.IFS(Q121&gt;0,0.02,AND(Q121&gt;-0.33,Q121&lt;0),(0.02+Q121*0.02/0.33),Q121&lt;-0.33,0)</f>
        <v>0.02</v>
      </c>
      <c r="S121" s="24">
        <f t="shared" si="39"/>
        <v>0</v>
      </c>
      <c r="T121" s="24">
        <f t="shared" si="39"/>
        <v>0</v>
      </c>
      <c r="U121" s="24">
        <f t="shared" si="23"/>
        <v>0</v>
      </c>
      <c r="V121" s="24">
        <f t="shared" si="28"/>
        <v>0</v>
      </c>
      <c r="W121" s="9"/>
      <c r="X121" s="9"/>
      <c r="Y121" s="9"/>
      <c r="Z121" s="9"/>
    </row>
    <row r="122" spans="1:26" ht="14.25" customHeight="1" x14ac:dyDescent="0.35">
      <c r="A122" s="8">
        <f t="shared" si="34"/>
        <v>115</v>
      </c>
      <c r="B122" s="23">
        <f t="shared" si="11"/>
        <v>44892</v>
      </c>
      <c r="C122" s="5">
        <f t="shared" si="29"/>
        <v>0</v>
      </c>
      <c r="D122" s="20">
        <f t="shared" si="24"/>
        <v>2.938467244122196</v>
      </c>
      <c r="E122" s="20">
        <f t="shared" si="30"/>
        <v>28.314472147914</v>
      </c>
      <c r="F122" s="20">
        <f t="shared" si="25"/>
        <v>31.252939392036197</v>
      </c>
      <c r="G122" s="24">
        <f t="shared" si="31"/>
        <v>296.63826829413568</v>
      </c>
      <c r="H122" s="20">
        <f t="shared" si="32"/>
        <v>1445.4138998181343</v>
      </c>
      <c r="I122" s="4">
        <v>1</v>
      </c>
      <c r="J122" s="4">
        <v>1</v>
      </c>
      <c r="K122" s="24">
        <f t="shared" si="40"/>
        <v>2.7915438819160858</v>
      </c>
      <c r="L122" s="20">
        <f t="shared" si="40"/>
        <v>26.898748540518298</v>
      </c>
      <c r="M122" s="20" cm="1">
        <f t="array" ref="M122">_xlfn.IFS(I122=0,D122,I122=1,D122,I122=2,0)</f>
        <v>2.938467244122196</v>
      </c>
      <c r="N122" s="20" cm="1">
        <f t="array" ref="N122">_xlfn.IFS(J122=0,E122,J122=1,E122,J122=2,0)</f>
        <v>28.314472147914</v>
      </c>
      <c r="O122" s="20">
        <f t="shared" si="21"/>
        <v>206.9876508359323</v>
      </c>
      <c r="P122" s="24">
        <f t="shared" si="26"/>
        <v>89.650617458203385</v>
      </c>
      <c r="Q122" s="25">
        <f t="shared" si="27"/>
        <v>0.30222202271390386</v>
      </c>
      <c r="R122" s="22" cm="1">
        <f t="array" ref="R122">_xlfn.IFS(Q122&gt;0,0.02,AND(Q122&gt;-0.33,Q122&lt;0),(0.02+Q122*0.02/0.33),Q122&lt;-0.33,0)</f>
        <v>0.02</v>
      </c>
      <c r="S122" s="24">
        <f t="shared" si="39"/>
        <v>0</v>
      </c>
      <c r="T122" s="24">
        <f t="shared" si="39"/>
        <v>0</v>
      </c>
      <c r="U122" s="24">
        <f t="shared" si="23"/>
        <v>0</v>
      </c>
      <c r="V122" s="24">
        <f t="shared" si="28"/>
        <v>0</v>
      </c>
      <c r="W122" s="9"/>
      <c r="X122" s="9"/>
      <c r="Y122" s="9"/>
      <c r="Z122" s="9"/>
    </row>
    <row r="123" spans="1:26" ht="14.25" customHeight="1" x14ac:dyDescent="0.35">
      <c r="A123" s="8">
        <f t="shared" si="34"/>
        <v>116</v>
      </c>
      <c r="B123" s="23">
        <f t="shared" si="11"/>
        <v>44893</v>
      </c>
      <c r="C123" s="5">
        <f t="shared" si="29"/>
        <v>0</v>
      </c>
      <c r="D123" s="20">
        <f t="shared" si="24"/>
        <v>2.9663826829413571</v>
      </c>
      <c r="E123" s="20">
        <f t="shared" si="30"/>
        <v>28.908277996362685</v>
      </c>
      <c r="F123" s="20">
        <f t="shared" si="25"/>
        <v>31.874660679304043</v>
      </c>
      <c r="G123" s="24">
        <f t="shared" si="31"/>
        <v>299.45633184292996</v>
      </c>
      <c r="H123" s="20">
        <f t="shared" si="32"/>
        <v>1475.6948274634731</v>
      </c>
      <c r="I123" s="4">
        <v>1</v>
      </c>
      <c r="J123" s="4">
        <v>1</v>
      </c>
      <c r="K123" s="24">
        <f t="shared" si="40"/>
        <v>2.8180635487942891</v>
      </c>
      <c r="L123" s="20">
        <f t="shared" si="40"/>
        <v>27.46286409654455</v>
      </c>
      <c r="M123" s="20" cm="1">
        <f t="array" ref="M123">_xlfn.IFS(I123=0,D123,I123=1,D123,I123=2,0)</f>
        <v>2.9663826829413571</v>
      </c>
      <c r="N123" s="20" cm="1">
        <f t="array" ref="N123">_xlfn.IFS(J123=0,E123,J123=1,E123,J123=2,0)</f>
        <v>28.908277996362685</v>
      </c>
      <c r="O123" s="20">
        <f t="shared" si="21"/>
        <v>209.95403351887364</v>
      </c>
      <c r="P123" s="24">
        <f t="shared" si="26"/>
        <v>89.502298324056312</v>
      </c>
      <c r="Q123" s="25">
        <f t="shared" si="27"/>
        <v>0.29888263765617024</v>
      </c>
      <c r="R123" s="22" cm="1">
        <f t="array" ref="R123">_xlfn.IFS(Q123&gt;0,0.02,AND(Q123&gt;-0.33,Q123&lt;0),(0.02+Q123*0.02/0.33),Q123&lt;-0.33,0)</f>
        <v>0.02</v>
      </c>
      <c r="S123" s="24">
        <f t="shared" si="39"/>
        <v>0</v>
      </c>
      <c r="T123" s="24">
        <f t="shared" si="39"/>
        <v>0</v>
      </c>
      <c r="U123" s="24">
        <f t="shared" si="23"/>
        <v>0</v>
      </c>
      <c r="V123" s="24">
        <f t="shared" si="28"/>
        <v>0</v>
      </c>
      <c r="W123" s="9"/>
      <c r="X123" s="9"/>
      <c r="Y123" s="9"/>
      <c r="Z123" s="9"/>
    </row>
    <row r="124" spans="1:26" ht="14.25" customHeight="1" x14ac:dyDescent="0.35">
      <c r="A124" s="8">
        <f t="shared" si="34"/>
        <v>117</v>
      </c>
      <c r="B124" s="23">
        <f t="shared" si="11"/>
        <v>44894</v>
      </c>
      <c r="C124" s="5">
        <f t="shared" si="29"/>
        <v>0</v>
      </c>
      <c r="D124" s="20">
        <f t="shared" si="24"/>
        <v>2.9945633184292997</v>
      </c>
      <c r="E124" s="20">
        <f t="shared" si="30"/>
        <v>29.513896549269461</v>
      </c>
      <c r="F124" s="20">
        <f t="shared" si="25"/>
        <v>32.508459867698761</v>
      </c>
      <c r="G124" s="24">
        <f t="shared" si="31"/>
        <v>302.30116699543777</v>
      </c>
      <c r="H124" s="20">
        <f t="shared" si="32"/>
        <v>1506.5778643377869</v>
      </c>
      <c r="I124" s="4">
        <v>1</v>
      </c>
      <c r="J124" s="4">
        <v>1</v>
      </c>
      <c r="K124" s="24">
        <f t="shared" si="40"/>
        <v>2.8448351525078346</v>
      </c>
      <c r="L124" s="20">
        <f t="shared" si="40"/>
        <v>28.038201721805986</v>
      </c>
      <c r="M124" s="20" cm="1">
        <f t="array" ref="M124">_xlfn.IFS(I124=0,D124,I124=1,D124,I124=2,0)</f>
        <v>2.9945633184292997</v>
      </c>
      <c r="N124" s="20" cm="1">
        <f t="array" ref="N124">_xlfn.IFS(J124=0,E124,J124=1,E124,J124=2,0)</f>
        <v>29.513896549269461</v>
      </c>
      <c r="O124" s="20">
        <f t="shared" si="21"/>
        <v>212.94859683730294</v>
      </c>
      <c r="P124" s="24">
        <f t="shared" si="26"/>
        <v>89.352570158134824</v>
      </c>
      <c r="Q124" s="25">
        <f t="shared" si="27"/>
        <v>0.29557467821314531</v>
      </c>
      <c r="R124" s="22" cm="1">
        <f t="array" ref="R124">_xlfn.IFS(Q124&gt;0,0.02,AND(Q124&gt;-0.33,Q124&lt;0),(0.02+Q124*0.02/0.33),Q124&lt;-0.33,0)</f>
        <v>0.02</v>
      </c>
      <c r="S124" s="24">
        <f t="shared" si="39"/>
        <v>0</v>
      </c>
      <c r="T124" s="24">
        <f t="shared" si="39"/>
        <v>0</v>
      </c>
      <c r="U124" s="24">
        <f t="shared" si="23"/>
        <v>0</v>
      </c>
      <c r="V124" s="24">
        <f t="shared" si="28"/>
        <v>0</v>
      </c>
      <c r="W124" s="9"/>
      <c r="X124" s="9"/>
      <c r="Y124" s="9"/>
      <c r="Z124" s="9"/>
    </row>
    <row r="125" spans="1:26" ht="14.25" customHeight="1" x14ac:dyDescent="0.35">
      <c r="A125" s="8">
        <f t="shared" si="34"/>
        <v>118</v>
      </c>
      <c r="B125" s="23">
        <f t="shared" si="11"/>
        <v>44895</v>
      </c>
      <c r="C125" s="5">
        <f t="shared" si="29"/>
        <v>0</v>
      </c>
      <c r="D125" s="20">
        <f t="shared" si="24"/>
        <v>3.0230116699543776</v>
      </c>
      <c r="E125" s="20">
        <f t="shared" si="30"/>
        <v>30.131557286755736</v>
      </c>
      <c r="F125" s="20">
        <f t="shared" si="25"/>
        <v>33.154568956710115</v>
      </c>
      <c r="G125" s="24">
        <f t="shared" si="31"/>
        <v>305.17302808189442</v>
      </c>
      <c r="H125" s="20">
        <f t="shared" si="32"/>
        <v>1538.0747048466615</v>
      </c>
      <c r="I125" s="4">
        <v>1</v>
      </c>
      <c r="J125" s="4">
        <v>1</v>
      </c>
      <c r="K125" s="24">
        <f t="shared" si="40"/>
        <v>2.8718610864566587</v>
      </c>
      <c r="L125" s="20">
        <f t="shared" si="40"/>
        <v>28.624979422417947</v>
      </c>
      <c r="M125" s="20" cm="1">
        <f t="array" ref="M125">_xlfn.IFS(I125=0,D125,I125=1,D125,I125=2,0)</f>
        <v>3.0230116699543776</v>
      </c>
      <c r="N125" s="20" cm="1">
        <f t="array" ref="N125">_xlfn.IFS(J125=0,E125,J125=1,E125,J125=2,0)</f>
        <v>30.131557286755736</v>
      </c>
      <c r="O125" s="20">
        <f t="shared" si="21"/>
        <v>215.97160850725732</v>
      </c>
      <c r="P125" s="24">
        <f t="shared" si="26"/>
        <v>89.2014195746371</v>
      </c>
      <c r="Q125" s="25">
        <f t="shared" si="27"/>
        <v>0.2922978486509612</v>
      </c>
      <c r="R125" s="22" cm="1">
        <f t="array" ref="R125">_xlfn.IFS(Q125&gt;0,0.02,AND(Q125&gt;-0.33,Q125&lt;0),(0.02+Q125*0.02/0.33),Q125&lt;-0.33,0)</f>
        <v>0.02</v>
      </c>
      <c r="S125" s="24">
        <f t="shared" si="39"/>
        <v>0</v>
      </c>
      <c r="T125" s="24">
        <f t="shared" si="39"/>
        <v>0</v>
      </c>
      <c r="U125" s="24">
        <f t="shared" si="23"/>
        <v>0</v>
      </c>
      <c r="V125" s="24">
        <f t="shared" si="28"/>
        <v>0</v>
      </c>
      <c r="W125" s="9"/>
      <c r="X125" s="9"/>
      <c r="Y125" s="9"/>
      <c r="Z125" s="9"/>
    </row>
    <row r="126" spans="1:26" ht="14.25" customHeight="1" x14ac:dyDescent="0.35">
      <c r="A126" s="8">
        <f t="shared" si="34"/>
        <v>119</v>
      </c>
      <c r="B126" s="23">
        <f t="shared" si="11"/>
        <v>44896</v>
      </c>
      <c r="C126" s="5">
        <f t="shared" si="29"/>
        <v>0</v>
      </c>
      <c r="D126" s="20">
        <f t="shared" si="24"/>
        <v>3.0517302808189442</v>
      </c>
      <c r="E126" s="20">
        <f t="shared" si="30"/>
        <v>30.76149409693323</v>
      </c>
      <c r="F126" s="20">
        <f t="shared" si="25"/>
        <v>33.813224377752178</v>
      </c>
      <c r="G126" s="24">
        <f t="shared" si="31"/>
        <v>308.07217184867244</v>
      </c>
      <c r="H126" s="20">
        <f t="shared" si="32"/>
        <v>1570.197268005526</v>
      </c>
      <c r="I126" s="4">
        <v>1</v>
      </c>
      <c r="J126" s="4">
        <v>1</v>
      </c>
      <c r="K126" s="24">
        <f t="shared" si="40"/>
        <v>2.8991437667779967</v>
      </c>
      <c r="L126" s="20">
        <f t="shared" si="40"/>
        <v>29.223419392086566</v>
      </c>
      <c r="M126" s="20" cm="1">
        <f t="array" ref="M126">_xlfn.IFS(I126=0,D126,I126=1,D126,I126=2,0)</f>
        <v>3.0517302808189442</v>
      </c>
      <c r="N126" s="20" cm="1">
        <f t="array" ref="N126">_xlfn.IFS(J126=0,E126,J126=1,E126,J126=2,0)</f>
        <v>30.76149409693323</v>
      </c>
      <c r="O126" s="20">
        <f t="shared" si="21"/>
        <v>219.02333878807627</v>
      </c>
      <c r="P126" s="24">
        <f t="shared" si="26"/>
        <v>89.048833060596166</v>
      </c>
      <c r="Q126" s="25">
        <f t="shared" si="27"/>
        <v>0.28905185601878275</v>
      </c>
      <c r="R126" s="22" cm="1">
        <f t="array" ref="R126">_xlfn.IFS(Q126&gt;0,0.02,AND(Q126&gt;-0.33,Q126&lt;0),(0.02+Q126*0.02/0.33),Q126&lt;-0.33,0)</f>
        <v>0.02</v>
      </c>
      <c r="S126" s="24">
        <f t="shared" si="39"/>
        <v>0</v>
      </c>
      <c r="T126" s="24">
        <f t="shared" si="39"/>
        <v>0</v>
      </c>
      <c r="U126" s="24">
        <f t="shared" si="23"/>
        <v>0</v>
      </c>
      <c r="V126" s="24">
        <f t="shared" si="28"/>
        <v>0</v>
      </c>
      <c r="W126" s="9"/>
      <c r="X126" s="9"/>
      <c r="Y126" s="9"/>
      <c r="Z126" s="9"/>
    </row>
    <row r="127" spans="1:26" ht="14.25" customHeight="1" x14ac:dyDescent="0.35">
      <c r="A127" s="8">
        <f t="shared" si="34"/>
        <v>120</v>
      </c>
      <c r="B127" s="23">
        <f t="shared" si="11"/>
        <v>44897</v>
      </c>
      <c r="C127" s="5">
        <f t="shared" si="29"/>
        <v>0</v>
      </c>
      <c r="D127" s="20">
        <f t="shared" si="24"/>
        <v>3.0807217184867244</v>
      </c>
      <c r="E127" s="20">
        <f t="shared" si="30"/>
        <v>31.403945360110519</v>
      </c>
      <c r="F127" s="20">
        <f t="shared" si="25"/>
        <v>34.484667078597241</v>
      </c>
      <c r="G127" s="24">
        <f t="shared" si="31"/>
        <v>310.99885748123484</v>
      </c>
      <c r="H127" s="20">
        <f t="shared" si="32"/>
        <v>1602.9577017301933</v>
      </c>
      <c r="I127" s="4">
        <v>1</v>
      </c>
      <c r="J127" s="4">
        <v>1</v>
      </c>
      <c r="K127" s="24">
        <f t="shared" si="40"/>
        <v>2.9266856325623882</v>
      </c>
      <c r="L127" s="20">
        <f t="shared" si="40"/>
        <v>29.833748092104994</v>
      </c>
      <c r="M127" s="20" cm="1">
        <f t="array" ref="M127">_xlfn.IFS(I127=0,D127,I127=1,D127,I127=2,0)</f>
        <v>3.0807217184867244</v>
      </c>
      <c r="N127" s="20" cm="1">
        <f t="array" ref="N127">_xlfn.IFS(J127=0,E127,J127=1,E127,J127=2,0)</f>
        <v>31.403945360110519</v>
      </c>
      <c r="O127" s="20">
        <f t="shared" si="21"/>
        <v>222.104060506563</v>
      </c>
      <c r="P127" s="24">
        <f t="shared" si="26"/>
        <v>88.894796974671834</v>
      </c>
      <c r="Q127" s="25">
        <f t="shared" si="27"/>
        <v>0.2858364101226179</v>
      </c>
      <c r="R127" s="22" cm="1">
        <f t="array" ref="R127">_xlfn.IFS(Q127&gt;0,0.02,AND(Q127&gt;-0.33,Q127&lt;0),(0.02+Q127*0.02/0.33),Q127&lt;-0.33,0)</f>
        <v>0.02</v>
      </c>
      <c r="S127" s="24">
        <f t="shared" si="39"/>
        <v>0</v>
      </c>
      <c r="T127" s="24">
        <f t="shared" si="39"/>
        <v>0</v>
      </c>
      <c r="U127" s="24">
        <f t="shared" si="23"/>
        <v>0</v>
      </c>
      <c r="V127" s="24">
        <f t="shared" si="28"/>
        <v>0</v>
      </c>
      <c r="W127" s="9"/>
      <c r="X127" s="9"/>
      <c r="Y127" s="9"/>
      <c r="Z127" s="9"/>
    </row>
    <row r="128" spans="1:26" ht="14.25" customHeight="1" x14ac:dyDescent="0.35">
      <c r="A128" s="8">
        <f t="shared" si="34"/>
        <v>121</v>
      </c>
      <c r="B128" s="23">
        <f t="shared" si="11"/>
        <v>44898</v>
      </c>
      <c r="C128" s="5">
        <f t="shared" si="29"/>
        <v>0</v>
      </c>
      <c r="D128" s="20">
        <f t="shared" si="24"/>
        <v>3.1099885748123484</v>
      </c>
      <c r="E128" s="20">
        <f t="shared" si="30"/>
        <v>32.059154034603864</v>
      </c>
      <c r="F128" s="20">
        <f t="shared" si="25"/>
        <v>35.169142609416213</v>
      </c>
      <c r="G128" s="24">
        <f t="shared" si="31"/>
        <v>313.95334662730659</v>
      </c>
      <c r="H128" s="20">
        <f t="shared" si="32"/>
        <v>1636.3683872091385</v>
      </c>
      <c r="I128" s="4">
        <v>1</v>
      </c>
      <c r="J128" s="4">
        <v>1</v>
      </c>
      <c r="K128" s="24">
        <f t="shared" si="40"/>
        <v>2.9544891460717309</v>
      </c>
      <c r="L128" s="20">
        <f t="shared" si="40"/>
        <v>30.45619633287367</v>
      </c>
      <c r="M128" s="20" cm="1">
        <f t="array" ref="M128">_xlfn.IFS(I128=0,D128,I128=1,D128,I128=2,0)</f>
        <v>3.1099885748123484</v>
      </c>
      <c r="N128" s="20" cm="1">
        <f t="array" ref="N128">_xlfn.IFS(J128=0,E128,J128=1,E128,J128=2,0)</f>
        <v>32.059154034603864</v>
      </c>
      <c r="O128" s="20">
        <f t="shared" si="21"/>
        <v>225.21404908137532</v>
      </c>
      <c r="P128" s="24">
        <f t="shared" si="26"/>
        <v>88.739297545931265</v>
      </c>
      <c r="Q128" s="25">
        <f t="shared" si="27"/>
        <v>0.28265122349937399</v>
      </c>
      <c r="R128" s="22" cm="1">
        <f t="array" ref="R128">_xlfn.IFS(Q128&gt;0,0.02,AND(Q128&gt;-0.33,Q128&lt;0),(0.02+Q128*0.02/0.33),Q128&lt;-0.33,0)</f>
        <v>0.02</v>
      </c>
      <c r="S128" s="24">
        <f t="shared" si="39"/>
        <v>0</v>
      </c>
      <c r="T128" s="24">
        <f t="shared" si="39"/>
        <v>0</v>
      </c>
      <c r="U128" s="24">
        <f t="shared" si="23"/>
        <v>0</v>
      </c>
      <c r="V128" s="24">
        <f t="shared" si="28"/>
        <v>0</v>
      </c>
      <c r="W128" s="9"/>
      <c r="X128" s="9"/>
      <c r="Y128" s="9"/>
      <c r="Z128" s="9"/>
    </row>
    <row r="129" spans="1:26" ht="14.25" customHeight="1" x14ac:dyDescent="0.35">
      <c r="A129" s="8">
        <f t="shared" si="34"/>
        <v>122</v>
      </c>
      <c r="B129" s="23">
        <f t="shared" si="11"/>
        <v>44899</v>
      </c>
      <c r="C129" s="5">
        <f t="shared" si="29"/>
        <v>0</v>
      </c>
      <c r="D129" s="20">
        <f t="shared" si="24"/>
        <v>3.1395334662730661</v>
      </c>
      <c r="E129" s="20">
        <f t="shared" si="30"/>
        <v>32.727367744182772</v>
      </c>
      <c r="F129" s="20">
        <f t="shared" si="25"/>
        <v>35.866901210455836</v>
      </c>
      <c r="G129" s="24">
        <f t="shared" si="31"/>
        <v>316.93590342026602</v>
      </c>
      <c r="H129" s="20">
        <f t="shared" si="32"/>
        <v>1670.4419433590717</v>
      </c>
      <c r="I129" s="4">
        <v>1</v>
      </c>
      <c r="J129" s="4">
        <v>1</v>
      </c>
      <c r="K129" s="24">
        <f t="shared" si="40"/>
        <v>2.9825567929594126</v>
      </c>
      <c r="L129" s="20">
        <f t="shared" si="40"/>
        <v>31.090999356973633</v>
      </c>
      <c r="M129" s="20" cm="1">
        <f t="array" ref="M129">_xlfn.IFS(I129=0,D129,I129=1,D129,I129=2,0)</f>
        <v>3.1395334662730661</v>
      </c>
      <c r="N129" s="20" cm="1">
        <f t="array" ref="N129">_xlfn.IFS(J129=0,E129,J129=1,E129,J129=2,0)</f>
        <v>32.727367744182772</v>
      </c>
      <c r="O129" s="20">
        <f t="shared" si="21"/>
        <v>228.35358254764841</v>
      </c>
      <c r="P129" s="24">
        <f t="shared" si="26"/>
        <v>88.582320872617601</v>
      </c>
      <c r="Q129" s="25">
        <f t="shared" si="27"/>
        <v>0.27949601139115793</v>
      </c>
      <c r="R129" s="22" cm="1">
        <f t="array" ref="R129">_xlfn.IFS(Q129&gt;0,0.02,AND(Q129&gt;-0.33,Q129&lt;0),(0.02+Q129*0.02/0.33),Q129&lt;-0.33,0)</f>
        <v>0.02</v>
      </c>
      <c r="S129" s="24">
        <f t="shared" si="39"/>
        <v>0</v>
      </c>
      <c r="T129" s="24">
        <f t="shared" si="39"/>
        <v>0</v>
      </c>
      <c r="U129" s="24">
        <f t="shared" si="23"/>
        <v>0</v>
      </c>
      <c r="V129" s="24">
        <f t="shared" si="28"/>
        <v>0</v>
      </c>
      <c r="W129" s="9"/>
      <c r="X129" s="9"/>
      <c r="Y129" s="9"/>
      <c r="Z129" s="9"/>
    </row>
    <row r="130" spans="1:26" ht="14.25" customHeight="1" x14ac:dyDescent="0.35">
      <c r="A130" s="8">
        <f t="shared" si="34"/>
        <v>123</v>
      </c>
      <c r="B130" s="23">
        <f t="shared" si="11"/>
        <v>44900</v>
      </c>
      <c r="C130" s="5">
        <f t="shared" si="29"/>
        <v>0</v>
      </c>
      <c r="D130" s="20">
        <f t="shared" si="24"/>
        <v>3.1693590342026603</v>
      </c>
      <c r="E130" s="20">
        <f t="shared" si="30"/>
        <v>33.408838867181437</v>
      </c>
      <c r="F130" s="20">
        <f t="shared" si="25"/>
        <v>36.578197901384101</v>
      </c>
      <c r="G130" s="24">
        <f t="shared" si="31"/>
        <v>319.94679450275856</v>
      </c>
      <c r="H130" s="20">
        <f t="shared" si="32"/>
        <v>1705.1912313653866</v>
      </c>
      <c r="I130" s="4">
        <v>1</v>
      </c>
      <c r="J130" s="4">
        <v>1</v>
      </c>
      <c r="K130" s="24">
        <f t="shared" si="40"/>
        <v>3.010891082492527</v>
      </c>
      <c r="L130" s="20">
        <f t="shared" si="40"/>
        <v>31.738396923822364</v>
      </c>
      <c r="M130" s="20" cm="1">
        <f t="array" ref="M130">_xlfn.IFS(I130=0,D130,I130=1,D130,I130=2,0)</f>
        <v>3.1693590342026603</v>
      </c>
      <c r="N130" s="20" cm="1">
        <f t="array" ref="N130">_xlfn.IFS(J130=0,E130,J130=1,E130,J130=2,0)</f>
        <v>33.408838867181437</v>
      </c>
      <c r="O130" s="20">
        <f t="shared" si="21"/>
        <v>231.52294158185111</v>
      </c>
      <c r="P130" s="24">
        <f t="shared" si="26"/>
        <v>88.42385292090745</v>
      </c>
      <c r="Q130" s="25">
        <f t="shared" si="27"/>
        <v>0.27637049171981959</v>
      </c>
      <c r="R130" s="22" cm="1">
        <f t="array" ref="R130">_xlfn.IFS(Q130&gt;0,0.02,AND(Q130&gt;-0.33,Q130&lt;0),(0.02+Q130*0.02/0.33),Q130&lt;-0.33,0)</f>
        <v>0.02</v>
      </c>
      <c r="S130" s="24">
        <f t="shared" si="39"/>
        <v>0</v>
      </c>
      <c r="T130" s="24">
        <f t="shared" si="39"/>
        <v>0</v>
      </c>
      <c r="U130" s="24">
        <f t="shared" si="23"/>
        <v>0</v>
      </c>
      <c r="V130" s="24">
        <f t="shared" si="28"/>
        <v>0</v>
      </c>
      <c r="W130" s="9"/>
      <c r="X130" s="9"/>
      <c r="Y130" s="9"/>
      <c r="Z130" s="9"/>
    </row>
    <row r="131" spans="1:26" ht="14.25" customHeight="1" x14ac:dyDescent="0.35">
      <c r="A131" s="8">
        <f t="shared" si="34"/>
        <v>124</v>
      </c>
      <c r="B131" s="23">
        <f t="shared" si="11"/>
        <v>44901</v>
      </c>
      <c r="C131" s="5">
        <f t="shared" si="29"/>
        <v>0</v>
      </c>
      <c r="D131" s="20">
        <f t="shared" si="24"/>
        <v>3.1994679450275858</v>
      </c>
      <c r="E131" s="20">
        <f t="shared" si="30"/>
        <v>34.103824627307731</v>
      </c>
      <c r="F131" s="20">
        <f t="shared" si="25"/>
        <v>37.303292572335316</v>
      </c>
      <c r="G131" s="24">
        <f t="shared" si="31"/>
        <v>322.98628905053477</v>
      </c>
      <c r="H131" s="20">
        <f t="shared" si="32"/>
        <v>1740.6293593091052</v>
      </c>
      <c r="I131" s="4">
        <v>1</v>
      </c>
      <c r="J131" s="4">
        <v>1</v>
      </c>
      <c r="K131" s="24">
        <f t="shared" si="40"/>
        <v>3.0394945477762065</v>
      </c>
      <c r="L131" s="20">
        <f t="shared" si="40"/>
        <v>32.39863339594234</v>
      </c>
      <c r="M131" s="20" cm="1">
        <f t="array" ref="M131">_xlfn.IFS(I131=0,D131,I131=1,D131,I131=2,0)</f>
        <v>3.1994679450275858</v>
      </c>
      <c r="N131" s="20" cm="1">
        <f t="array" ref="N131">_xlfn.IFS(J131=0,E131,J131=1,E131,J131=2,0)</f>
        <v>34.103824627307731</v>
      </c>
      <c r="O131" s="20">
        <f t="shared" si="21"/>
        <v>234.72240952687866</v>
      </c>
      <c r="P131" s="24">
        <f t="shared" si="26"/>
        <v>88.263879523656101</v>
      </c>
      <c r="Q131" s="25">
        <f t="shared" si="27"/>
        <v>0.27327438506173318</v>
      </c>
      <c r="R131" s="22" cm="1">
        <f t="array" ref="R131">_xlfn.IFS(Q131&gt;0,0.02,AND(Q131&gt;-0.33,Q131&lt;0),(0.02+Q131*0.02/0.33),Q131&lt;-0.33,0)</f>
        <v>0.02</v>
      </c>
      <c r="S131" s="24">
        <f t="shared" si="39"/>
        <v>0</v>
      </c>
      <c r="T131" s="24">
        <f t="shared" si="39"/>
        <v>0</v>
      </c>
      <c r="U131" s="24">
        <f t="shared" si="23"/>
        <v>0</v>
      </c>
      <c r="V131" s="24">
        <f t="shared" si="28"/>
        <v>0</v>
      </c>
      <c r="W131" s="9"/>
      <c r="X131" s="9"/>
      <c r="Y131" s="9"/>
      <c r="Z131" s="9"/>
    </row>
    <row r="132" spans="1:26" ht="14.25" customHeight="1" x14ac:dyDescent="0.35">
      <c r="A132" s="8">
        <f t="shared" si="34"/>
        <v>125</v>
      </c>
      <c r="B132" s="23">
        <f t="shared" si="11"/>
        <v>44902</v>
      </c>
      <c r="C132" s="5">
        <f t="shared" si="29"/>
        <v>0</v>
      </c>
      <c r="D132" s="20">
        <f t="shared" si="24"/>
        <v>3.2298628905053479</v>
      </c>
      <c r="E132" s="20">
        <f t="shared" si="30"/>
        <v>34.812587186182107</v>
      </c>
      <c r="F132" s="20">
        <f t="shared" si="25"/>
        <v>38.042450076687452</v>
      </c>
      <c r="G132" s="24">
        <f t="shared" si="31"/>
        <v>326.05465879651484</v>
      </c>
      <c r="H132" s="20">
        <f t="shared" si="32"/>
        <v>1776.7696868819583</v>
      </c>
      <c r="I132" s="4">
        <v>1</v>
      </c>
      <c r="J132" s="4">
        <v>1</v>
      </c>
      <c r="K132" s="24">
        <f t="shared" si="40"/>
        <v>3.0683697459800805</v>
      </c>
      <c r="L132" s="20">
        <f t="shared" si="40"/>
        <v>33.071957826873003</v>
      </c>
      <c r="M132" s="20" cm="1">
        <f t="array" ref="M132">_xlfn.IFS(I132=0,D132,I132=1,D132,I132=2,0)</f>
        <v>3.2298628905053479</v>
      </c>
      <c r="N132" s="20" cm="1">
        <f t="array" ref="N132">_xlfn.IFS(J132=0,E132,J132=1,E132,J132=2,0)</f>
        <v>34.812587186182107</v>
      </c>
      <c r="O132" s="20">
        <f t="shared" si="21"/>
        <v>237.95227241738405</v>
      </c>
      <c r="P132" s="24">
        <f t="shared" si="26"/>
        <v>88.102386379130792</v>
      </c>
      <c r="Q132" s="25">
        <f t="shared" si="27"/>
        <v>0.27020741462281633</v>
      </c>
      <c r="R132" s="22" cm="1">
        <f t="array" ref="R132">_xlfn.IFS(Q132&gt;0,0.02,AND(Q132&gt;-0.33,Q132&lt;0),(0.02+Q132*0.02/0.33),Q132&lt;-0.33,0)</f>
        <v>0.02</v>
      </c>
      <c r="S132" s="24">
        <f t="shared" si="39"/>
        <v>0</v>
      </c>
      <c r="T132" s="24">
        <f t="shared" si="39"/>
        <v>0</v>
      </c>
      <c r="U132" s="24">
        <f t="shared" si="23"/>
        <v>0</v>
      </c>
      <c r="V132" s="24">
        <f t="shared" si="28"/>
        <v>0</v>
      </c>
      <c r="W132" s="9"/>
      <c r="X132" s="9"/>
      <c r="Y132" s="9"/>
      <c r="Z132" s="9"/>
    </row>
    <row r="133" spans="1:26" ht="14.25" customHeight="1" x14ac:dyDescent="0.35">
      <c r="A133" s="8">
        <f t="shared" si="34"/>
        <v>126</v>
      </c>
      <c r="B133" s="23">
        <f t="shared" si="11"/>
        <v>44903</v>
      </c>
      <c r="C133" s="5">
        <f t="shared" si="29"/>
        <v>0</v>
      </c>
      <c r="D133" s="20">
        <f t="shared" si="24"/>
        <v>3.2605465879651483</v>
      </c>
      <c r="E133" s="20">
        <f t="shared" si="30"/>
        <v>35.535393737639168</v>
      </c>
      <c r="F133" s="20">
        <f t="shared" si="25"/>
        <v>38.79594032560432</v>
      </c>
      <c r="G133" s="24">
        <f t="shared" si="31"/>
        <v>329.15217805508172</v>
      </c>
      <c r="H133" s="20">
        <f t="shared" si="32"/>
        <v>1813.6258301912824</v>
      </c>
      <c r="I133" s="4">
        <v>1</v>
      </c>
      <c r="J133" s="4">
        <v>1</v>
      </c>
      <c r="K133" s="24">
        <f t="shared" si="40"/>
        <v>3.0975192585668907</v>
      </c>
      <c r="L133" s="20">
        <f t="shared" si="40"/>
        <v>33.758624050757206</v>
      </c>
      <c r="M133" s="20" cm="1">
        <f t="array" ref="M133">_xlfn.IFS(I133=0,D133,I133=1,D133,I133=2,0)</f>
        <v>3.2605465879651483</v>
      </c>
      <c r="N133" s="20" cm="1">
        <f t="array" ref="N133">_xlfn.IFS(J133=0,E133,J133=1,E133,J133=2,0)</f>
        <v>35.535393737639168</v>
      </c>
      <c r="O133" s="20">
        <f t="shared" si="21"/>
        <v>241.21281900534919</v>
      </c>
      <c r="P133" s="24">
        <f t="shared" si="26"/>
        <v>87.939359049732531</v>
      </c>
      <c r="Q133" s="25">
        <f t="shared" si="27"/>
        <v>0.26716930621378537</v>
      </c>
      <c r="R133" s="22" cm="1">
        <f t="array" ref="R133">_xlfn.IFS(Q133&gt;0,0.02,AND(Q133&gt;-0.33,Q133&lt;0),(0.02+Q133*0.02/0.33),Q133&lt;-0.33,0)</f>
        <v>0.02</v>
      </c>
      <c r="S133" s="24">
        <f t="shared" si="39"/>
        <v>0</v>
      </c>
      <c r="T133" s="24">
        <f t="shared" si="39"/>
        <v>0</v>
      </c>
      <c r="U133" s="24">
        <f t="shared" si="23"/>
        <v>0</v>
      </c>
      <c r="V133" s="24">
        <f t="shared" si="28"/>
        <v>0</v>
      </c>
      <c r="W133" s="9"/>
      <c r="X133" s="9"/>
      <c r="Y133" s="9"/>
      <c r="Z133" s="9"/>
    </row>
    <row r="134" spans="1:26" ht="14.25" customHeight="1" x14ac:dyDescent="0.35">
      <c r="A134" s="8">
        <f t="shared" si="34"/>
        <v>127</v>
      </c>
      <c r="B134" s="23">
        <f t="shared" si="11"/>
        <v>44904</v>
      </c>
      <c r="C134" s="5">
        <f t="shared" si="29"/>
        <v>0</v>
      </c>
      <c r="D134" s="20">
        <f t="shared" si="24"/>
        <v>3.2915217805508172</v>
      </c>
      <c r="E134" s="20">
        <f t="shared" si="30"/>
        <v>36.27251660382565</v>
      </c>
      <c r="F134" s="20">
        <f t="shared" si="25"/>
        <v>39.564038384376467</v>
      </c>
      <c r="G134" s="24">
        <f t="shared" si="31"/>
        <v>332.27912374660502</v>
      </c>
      <c r="H134" s="20">
        <f t="shared" si="32"/>
        <v>1851.21166665644</v>
      </c>
      <c r="I134" s="4">
        <v>1</v>
      </c>
      <c r="J134" s="4">
        <v>1</v>
      </c>
      <c r="K134" s="24">
        <f t="shared" si="40"/>
        <v>3.1269456915232761</v>
      </c>
      <c r="L134" s="20">
        <f t="shared" si="40"/>
        <v>34.458890773634366</v>
      </c>
      <c r="M134" s="20" cm="1">
        <f t="array" ref="M134">_xlfn.IFS(I134=0,D134,I134=1,D134,I134=2,0)</f>
        <v>3.2915217805508172</v>
      </c>
      <c r="N134" s="20" cm="1">
        <f t="array" ref="N134">_xlfn.IFS(J134=0,E134,J134=1,E134,J134=2,0)</f>
        <v>36.27251660382565</v>
      </c>
      <c r="O134" s="20">
        <f t="shared" si="21"/>
        <v>244.50434078590001</v>
      </c>
      <c r="P134" s="24">
        <f t="shared" si="26"/>
        <v>87.774782960705011</v>
      </c>
      <c r="Q134" s="25">
        <f t="shared" si="27"/>
        <v>0.26415978822564179</v>
      </c>
      <c r="R134" s="22" cm="1">
        <f t="array" ref="R134">_xlfn.IFS(Q134&gt;0,0.02,AND(Q134&gt;-0.33,Q134&lt;0),(0.02+Q134*0.02/0.33),Q134&lt;-0.33,0)</f>
        <v>0.02</v>
      </c>
      <c r="S134" s="24">
        <f t="shared" si="39"/>
        <v>0</v>
      </c>
      <c r="T134" s="24">
        <f t="shared" si="39"/>
        <v>0</v>
      </c>
      <c r="U134" s="24">
        <f t="shared" si="23"/>
        <v>0</v>
      </c>
      <c r="V134" s="24">
        <f t="shared" si="28"/>
        <v>0</v>
      </c>
      <c r="W134" s="9"/>
      <c r="X134" s="9"/>
      <c r="Y134" s="9"/>
      <c r="Z134" s="9"/>
    </row>
    <row r="135" spans="1:26" ht="14.25" customHeight="1" x14ac:dyDescent="0.35">
      <c r="A135" s="8">
        <f t="shared" si="34"/>
        <v>128</v>
      </c>
      <c r="B135" s="23">
        <f t="shared" si="11"/>
        <v>44905</v>
      </c>
      <c r="C135" s="5">
        <f t="shared" si="29"/>
        <v>0</v>
      </c>
      <c r="D135" s="20">
        <f t="shared" si="24"/>
        <v>3.3227912374660504</v>
      </c>
      <c r="E135" s="20">
        <f t="shared" si="30"/>
        <v>37.024233333128798</v>
      </c>
      <c r="F135" s="20">
        <f t="shared" si="25"/>
        <v>40.347024570594847</v>
      </c>
      <c r="G135" s="24">
        <f t="shared" si="31"/>
        <v>335.43577542219776</v>
      </c>
      <c r="H135" s="20">
        <f t="shared" si="32"/>
        <v>1889.541339998505</v>
      </c>
      <c r="I135" s="4">
        <v>1</v>
      </c>
      <c r="J135" s="4">
        <v>1</v>
      </c>
      <c r="K135" s="24">
        <f t="shared" si="40"/>
        <v>3.1566516755927476</v>
      </c>
      <c r="L135" s="20">
        <f t="shared" si="40"/>
        <v>35.173021666472359</v>
      </c>
      <c r="M135" s="20" cm="1">
        <f t="array" ref="M135">_xlfn.IFS(I135=0,D135,I135=1,D135,I135=2,0)</f>
        <v>3.3227912374660504</v>
      </c>
      <c r="N135" s="20" cm="1">
        <f t="array" ref="N135">_xlfn.IFS(J135=0,E135,J135=1,E135,J135=2,0)</f>
        <v>37.024233333128798</v>
      </c>
      <c r="O135" s="20">
        <f t="shared" ref="O135:O198" si="41">O134+M135+N135-(L135/0.95)</f>
        <v>247.82713202336606</v>
      </c>
      <c r="P135" s="24">
        <f t="shared" si="26"/>
        <v>87.608643398831703</v>
      </c>
      <c r="Q135" s="25">
        <f t="shared" si="27"/>
        <v>0.26117859160539059</v>
      </c>
      <c r="R135" s="22" cm="1">
        <f t="array" ref="R135">_xlfn.IFS(Q135&gt;0,0.02,AND(Q135&gt;-0.33,Q135&lt;0),(0.02+Q135*0.02/0.33),Q135&lt;-0.33,0)</f>
        <v>0.02</v>
      </c>
      <c r="S135" s="24">
        <f t="shared" ref="S135:T150" si="42">0.9*0.82*IF(I135=0,M135,0)</f>
        <v>0</v>
      </c>
      <c r="T135" s="24">
        <f t="shared" si="42"/>
        <v>0</v>
      </c>
      <c r="U135" s="24">
        <f t="shared" si="23"/>
        <v>0</v>
      </c>
      <c r="V135" s="24">
        <f t="shared" si="28"/>
        <v>0</v>
      </c>
      <c r="W135" s="9"/>
      <c r="X135" s="9"/>
      <c r="Y135" s="9"/>
      <c r="Z135" s="9"/>
    </row>
    <row r="136" spans="1:26" ht="14.25" customHeight="1" x14ac:dyDescent="0.35">
      <c r="A136" s="8">
        <f t="shared" si="34"/>
        <v>129</v>
      </c>
      <c r="B136" s="23">
        <f t="shared" si="11"/>
        <v>44906</v>
      </c>
      <c r="C136" s="5">
        <f t="shared" si="29"/>
        <v>0</v>
      </c>
      <c r="D136" s="20">
        <f t="shared" ref="D136:D199" si="43">D135-M135+(A136-A135)*G135*0.01</f>
        <v>3.3543577542219776</v>
      </c>
      <c r="E136" s="20">
        <f t="shared" si="30"/>
        <v>37.790826799970098</v>
      </c>
      <c r="F136" s="20">
        <f t="shared" ref="F136:F199" si="44">D136+E136</f>
        <v>41.145184554192078</v>
      </c>
      <c r="G136" s="24">
        <f t="shared" si="31"/>
        <v>338.62241528870862</v>
      </c>
      <c r="H136" s="20">
        <f t="shared" si="32"/>
        <v>1928.6292653249875</v>
      </c>
      <c r="I136" s="4">
        <v>1</v>
      </c>
      <c r="J136" s="4">
        <v>1</v>
      </c>
      <c r="K136" s="24">
        <f t="shared" si="40"/>
        <v>3.1866398665108786</v>
      </c>
      <c r="L136" s="20">
        <f t="shared" si="40"/>
        <v>35.901285459971589</v>
      </c>
      <c r="M136" s="20" cm="1">
        <f t="array" ref="M136">_xlfn.IFS(I136=0,D136,I136=1,D136,I136=2,0)</f>
        <v>3.3543577542219776</v>
      </c>
      <c r="N136" s="20" cm="1">
        <f t="array" ref="N136">_xlfn.IFS(J136=0,E136,J136=1,E136,J136=2,0)</f>
        <v>37.790826799970098</v>
      </c>
      <c r="O136" s="20">
        <f t="shared" si="41"/>
        <v>251.18148977758807</v>
      </c>
      <c r="P136" s="24">
        <f t="shared" si="26"/>
        <v>87.440925511120554</v>
      </c>
      <c r="Q136" s="25">
        <f t="shared" si="27"/>
        <v>0.25822544983198659</v>
      </c>
      <c r="R136" s="22" cm="1">
        <f t="array" ref="R136">_xlfn.IFS(Q136&gt;0,0.02,AND(Q136&gt;-0.33,Q136&lt;0),(0.02+Q136*0.02/0.33),Q136&lt;-0.33,0)</f>
        <v>0.02</v>
      </c>
      <c r="S136" s="24">
        <f t="shared" si="42"/>
        <v>0</v>
      </c>
      <c r="T136" s="24">
        <f t="shared" si="42"/>
        <v>0</v>
      </c>
      <c r="U136" s="24">
        <f t="shared" si="23"/>
        <v>0</v>
      </c>
      <c r="V136" s="24">
        <f t="shared" ref="V136:V199" si="45">V135+U136</f>
        <v>0</v>
      </c>
      <c r="W136" s="9"/>
      <c r="X136" s="9"/>
      <c r="Y136" s="9"/>
      <c r="Z136" s="9"/>
    </row>
    <row r="137" spans="1:26" ht="14.25" customHeight="1" x14ac:dyDescent="0.35">
      <c r="A137" s="8">
        <f t="shared" si="34"/>
        <v>130</v>
      </c>
      <c r="B137" s="23">
        <f t="shared" si="11"/>
        <v>44907</v>
      </c>
      <c r="C137" s="5">
        <f t="shared" ref="C137:C200" si="46">T137</f>
        <v>0</v>
      </c>
      <c r="D137" s="20">
        <f t="shared" si="43"/>
        <v>3.3862241528870864</v>
      </c>
      <c r="E137" s="20">
        <f t="shared" ref="E137:E200" si="47">E136-N136+(A137-A136)*H136*R136</f>
        <v>38.572585306499754</v>
      </c>
      <c r="F137" s="20">
        <f t="shared" si="44"/>
        <v>41.958809459386842</v>
      </c>
      <c r="G137" s="24">
        <f t="shared" ref="G137:G200" si="48">C137+G136+K137</f>
        <v>341.83932823395133</v>
      </c>
      <c r="H137" s="20">
        <f t="shared" ref="H137:H200" si="49">IF(Q137&lt;-0.33,G137,H136+C137+K137+L137)</f>
        <v>1968.490134311405</v>
      </c>
      <c r="I137" s="4">
        <v>1</v>
      </c>
      <c r="J137" s="4">
        <v>1</v>
      </c>
      <c r="K137" s="24">
        <f t="shared" ref="K137:L152" si="50">IF(I137=1,D137*0.95,0)</f>
        <v>3.2169129452427319</v>
      </c>
      <c r="L137" s="20">
        <f t="shared" si="50"/>
        <v>36.643956041174768</v>
      </c>
      <c r="M137" s="20" cm="1">
        <f t="array" ref="M137">_xlfn.IFS(I137=0,D137,I137=1,D137,I137=2,0)</f>
        <v>3.3862241528870864</v>
      </c>
      <c r="N137" s="20" cm="1">
        <f t="array" ref="N137">_xlfn.IFS(J137=0,E137,J137=1,E137,J137=2,0)</f>
        <v>38.572585306499754</v>
      </c>
      <c r="O137" s="20">
        <f t="shared" si="41"/>
        <v>254.56771393047512</v>
      </c>
      <c r="P137" s="24">
        <f t="shared" si="26"/>
        <v>87.271614303476213</v>
      </c>
      <c r="Q137" s="25">
        <f t="shared" si="27"/>
        <v>0.25530009889250782</v>
      </c>
      <c r="R137" s="22" cm="1">
        <f t="array" ref="R137">_xlfn.IFS(Q137&gt;0,0.02,AND(Q137&gt;-0.33,Q137&lt;0),(0.02+Q137*0.02/0.33),Q137&lt;-0.33,0)</f>
        <v>0.02</v>
      </c>
      <c r="S137" s="24">
        <f t="shared" si="42"/>
        <v>0</v>
      </c>
      <c r="T137" s="24">
        <f t="shared" si="42"/>
        <v>0</v>
      </c>
      <c r="U137" s="24">
        <f t="shared" si="23"/>
        <v>0</v>
      </c>
      <c r="V137" s="24">
        <f t="shared" si="45"/>
        <v>0</v>
      </c>
      <c r="W137" s="9"/>
      <c r="X137" s="9"/>
      <c r="Y137" s="9"/>
      <c r="Z137" s="9"/>
    </row>
    <row r="138" spans="1:26" ht="14.25" customHeight="1" x14ac:dyDescent="0.35">
      <c r="A138" s="8">
        <f t="shared" si="34"/>
        <v>131</v>
      </c>
      <c r="B138" s="23">
        <f t="shared" si="11"/>
        <v>44908</v>
      </c>
      <c r="C138" s="5">
        <f t="shared" si="46"/>
        <v>0</v>
      </c>
      <c r="D138" s="20">
        <f t="shared" si="43"/>
        <v>3.4183932823395136</v>
      </c>
      <c r="E138" s="20">
        <f t="shared" si="47"/>
        <v>39.369802686228098</v>
      </c>
      <c r="F138" s="20">
        <f t="shared" si="44"/>
        <v>42.788195968567614</v>
      </c>
      <c r="G138" s="24">
        <f t="shared" si="48"/>
        <v>345.08680185217389</v>
      </c>
      <c r="H138" s="20">
        <f t="shared" si="49"/>
        <v>2009.1389204815441</v>
      </c>
      <c r="I138" s="4">
        <v>1</v>
      </c>
      <c r="J138" s="4">
        <v>1</v>
      </c>
      <c r="K138" s="24">
        <f t="shared" si="50"/>
        <v>3.2474736182225379</v>
      </c>
      <c r="L138" s="20">
        <f t="shared" si="50"/>
        <v>37.401312551916689</v>
      </c>
      <c r="M138" s="20" cm="1">
        <f t="array" ref="M138">_xlfn.IFS(I138=0,D138,I138=1,D138,I138=2,0)</f>
        <v>3.4183932823395136</v>
      </c>
      <c r="N138" s="20" cm="1">
        <f t="array" ref="N138">_xlfn.IFS(J138=0,E138,J138=1,E138,J138=2,0)</f>
        <v>39.369802686228098</v>
      </c>
      <c r="O138" s="20">
        <f t="shared" si="41"/>
        <v>257.98610721281466</v>
      </c>
      <c r="P138" s="24">
        <f t="shared" si="26"/>
        <v>87.100694639359233</v>
      </c>
      <c r="Q138" s="25">
        <f t="shared" si="27"/>
        <v>0.25240227725855152</v>
      </c>
      <c r="R138" s="22" cm="1">
        <f t="array" ref="R138">_xlfn.IFS(Q138&gt;0,0.02,AND(Q138&gt;-0.33,Q138&lt;0),(0.02+Q138*0.02/0.33),Q138&lt;-0.33,0)</f>
        <v>0.02</v>
      </c>
      <c r="S138" s="24">
        <f t="shared" si="42"/>
        <v>0</v>
      </c>
      <c r="T138" s="24">
        <f t="shared" si="42"/>
        <v>0</v>
      </c>
      <c r="U138" s="24">
        <f t="shared" si="23"/>
        <v>0</v>
      </c>
      <c r="V138" s="24">
        <f t="shared" si="45"/>
        <v>0</v>
      </c>
      <c r="W138" s="9"/>
      <c r="X138" s="9"/>
      <c r="Y138" s="9"/>
      <c r="Z138" s="9"/>
    </row>
    <row r="139" spans="1:26" ht="14.25" customHeight="1" x14ac:dyDescent="0.35">
      <c r="A139" s="8">
        <f t="shared" ref="A139:A202" si="51">A138+$D$4</f>
        <v>132</v>
      </c>
      <c r="B139" s="23">
        <f t="shared" si="11"/>
        <v>44909</v>
      </c>
      <c r="C139" s="5">
        <f t="shared" si="46"/>
        <v>0</v>
      </c>
      <c r="D139" s="20">
        <f t="shared" si="43"/>
        <v>3.4508680185217391</v>
      </c>
      <c r="E139" s="20">
        <f t="shared" si="47"/>
        <v>40.182778409630885</v>
      </c>
      <c r="F139" s="20">
        <f t="shared" si="44"/>
        <v>43.633646428152623</v>
      </c>
      <c r="G139" s="24">
        <f t="shared" si="48"/>
        <v>348.36512646976956</v>
      </c>
      <c r="H139" s="20">
        <f t="shared" si="49"/>
        <v>2050.5908845882891</v>
      </c>
      <c r="I139" s="4">
        <v>1</v>
      </c>
      <c r="J139" s="4">
        <v>1</v>
      </c>
      <c r="K139" s="24">
        <f t="shared" si="50"/>
        <v>3.278324617595652</v>
      </c>
      <c r="L139" s="20">
        <f t="shared" si="50"/>
        <v>38.173639489149338</v>
      </c>
      <c r="M139" s="20" cm="1">
        <f t="array" ref="M139">_xlfn.IFS(I139=0,D139,I139=1,D139,I139=2,0)</f>
        <v>3.4508680185217391</v>
      </c>
      <c r="N139" s="20" cm="1">
        <f t="array" ref="N139">_xlfn.IFS(J139=0,E139,J139=1,E139,J139=2,0)</f>
        <v>40.182778409630885</v>
      </c>
      <c r="O139" s="20">
        <f t="shared" si="41"/>
        <v>261.43697523133642</v>
      </c>
      <c r="P139" s="24">
        <f t="shared" si="26"/>
        <v>86.928151238433145</v>
      </c>
      <c r="Q139" s="25">
        <f t="shared" si="27"/>
        <v>0.24953172586285441</v>
      </c>
      <c r="R139" s="22" cm="1">
        <f t="array" ref="R139">_xlfn.IFS(Q139&gt;0,0.02,AND(Q139&gt;-0.33,Q139&lt;0),(0.02+Q139*0.02/0.33),Q139&lt;-0.33,0)</f>
        <v>0.02</v>
      </c>
      <c r="S139" s="24">
        <f t="shared" si="42"/>
        <v>0</v>
      </c>
      <c r="T139" s="24">
        <f t="shared" si="42"/>
        <v>0</v>
      </c>
      <c r="U139" s="24">
        <f t="shared" si="23"/>
        <v>0</v>
      </c>
      <c r="V139" s="24">
        <f t="shared" si="45"/>
        <v>0</v>
      </c>
      <c r="W139" s="9"/>
      <c r="X139" s="9"/>
      <c r="Y139" s="9"/>
      <c r="Z139" s="9"/>
    </row>
    <row r="140" spans="1:26" ht="14.25" customHeight="1" x14ac:dyDescent="0.35">
      <c r="A140" s="8">
        <f t="shared" si="51"/>
        <v>133</v>
      </c>
      <c r="B140" s="23">
        <f t="shared" si="11"/>
        <v>44910</v>
      </c>
      <c r="C140" s="5">
        <f t="shared" si="46"/>
        <v>0</v>
      </c>
      <c r="D140" s="20">
        <f t="shared" si="43"/>
        <v>3.4836512646976958</v>
      </c>
      <c r="E140" s="20">
        <f t="shared" si="47"/>
        <v>41.011817691765785</v>
      </c>
      <c r="F140" s="20">
        <f t="shared" si="44"/>
        <v>44.495468956463483</v>
      </c>
      <c r="G140" s="24">
        <f t="shared" si="48"/>
        <v>351.6745951712324</v>
      </c>
      <c r="H140" s="20">
        <f t="shared" si="49"/>
        <v>2092.8615800969292</v>
      </c>
      <c r="I140" s="4">
        <v>1</v>
      </c>
      <c r="J140" s="4">
        <v>1</v>
      </c>
      <c r="K140" s="24">
        <f t="shared" si="50"/>
        <v>3.3094687014628108</v>
      </c>
      <c r="L140" s="20">
        <f t="shared" si="50"/>
        <v>38.961226807177496</v>
      </c>
      <c r="M140" s="20" cm="1">
        <f t="array" ref="M140">_xlfn.IFS(I140=0,D140,I140=1,D140,I140=2,0)</f>
        <v>3.4836512646976958</v>
      </c>
      <c r="N140" s="20" cm="1">
        <f t="array" ref="N140">_xlfn.IFS(J140=0,E140,J140=1,E140,J140=2,0)</f>
        <v>41.011817691765785</v>
      </c>
      <c r="O140" s="20">
        <f t="shared" si="41"/>
        <v>264.92062649603412</v>
      </c>
      <c r="P140" s="24">
        <f t="shared" si="26"/>
        <v>86.75396867519828</v>
      </c>
      <c r="Q140" s="25">
        <f t="shared" si="27"/>
        <v>0.24668818807613122</v>
      </c>
      <c r="R140" s="22" cm="1">
        <f t="array" ref="R140">_xlfn.IFS(Q140&gt;0,0.02,AND(Q140&gt;-0.33,Q140&lt;0),(0.02+Q140*0.02/0.33),Q140&lt;-0.33,0)</f>
        <v>0.02</v>
      </c>
      <c r="S140" s="24">
        <f t="shared" si="42"/>
        <v>0</v>
      </c>
      <c r="T140" s="24">
        <f t="shared" si="42"/>
        <v>0</v>
      </c>
      <c r="U140" s="24">
        <f t="shared" si="23"/>
        <v>0</v>
      </c>
      <c r="V140" s="24">
        <f t="shared" si="45"/>
        <v>0</v>
      </c>
      <c r="W140" s="9"/>
      <c r="X140" s="9"/>
      <c r="Y140" s="9"/>
      <c r="Z140" s="9"/>
    </row>
    <row r="141" spans="1:26" ht="14.25" customHeight="1" x14ac:dyDescent="0.35">
      <c r="A141" s="8">
        <f t="shared" si="51"/>
        <v>134</v>
      </c>
      <c r="B141" s="23">
        <f t="shared" si="11"/>
        <v>44911</v>
      </c>
      <c r="C141" s="5">
        <f t="shared" si="46"/>
        <v>0</v>
      </c>
      <c r="D141" s="20">
        <f t="shared" si="43"/>
        <v>3.5167459517123238</v>
      </c>
      <c r="E141" s="20">
        <f t="shared" si="47"/>
        <v>41.857231601938587</v>
      </c>
      <c r="F141" s="20">
        <f t="shared" si="44"/>
        <v>45.37397755365091</v>
      </c>
      <c r="G141" s="24">
        <f t="shared" si="48"/>
        <v>355.01550382535913</v>
      </c>
      <c r="H141" s="20">
        <f t="shared" si="49"/>
        <v>2135.9668587728979</v>
      </c>
      <c r="I141" s="4">
        <v>1</v>
      </c>
      <c r="J141" s="4">
        <v>1</v>
      </c>
      <c r="K141" s="24">
        <f t="shared" si="50"/>
        <v>3.3409086541267077</v>
      </c>
      <c r="L141" s="20">
        <f t="shared" si="50"/>
        <v>39.764370021841657</v>
      </c>
      <c r="M141" s="20" cm="1">
        <f t="array" ref="M141">_xlfn.IFS(I141=0,D141,I141=1,D141,I141=2,0)</f>
        <v>3.5167459517123238</v>
      </c>
      <c r="N141" s="20" cm="1">
        <f t="array" ref="N141">_xlfn.IFS(J141=0,E141,J141=1,E141,J141=2,0)</f>
        <v>41.857231601938587</v>
      </c>
      <c r="O141" s="20">
        <f t="shared" si="41"/>
        <v>268.43737244774644</v>
      </c>
      <c r="P141" s="24">
        <f t="shared" si="26"/>
        <v>86.578131377612692</v>
      </c>
      <c r="Q141" s="25">
        <f t="shared" si="27"/>
        <v>0.24387140968413201</v>
      </c>
      <c r="R141" s="22" cm="1">
        <f t="array" ref="R141">_xlfn.IFS(Q141&gt;0,0.02,AND(Q141&gt;-0.33,Q141&lt;0),(0.02+Q141*0.02/0.33),Q141&lt;-0.33,0)</f>
        <v>0.02</v>
      </c>
      <c r="S141" s="24">
        <f t="shared" si="42"/>
        <v>0</v>
      </c>
      <c r="T141" s="24">
        <f t="shared" si="42"/>
        <v>0</v>
      </c>
      <c r="U141" s="24">
        <f t="shared" si="23"/>
        <v>0</v>
      </c>
      <c r="V141" s="24">
        <f t="shared" si="45"/>
        <v>0</v>
      </c>
      <c r="W141" s="9"/>
      <c r="X141" s="9"/>
      <c r="Y141" s="9"/>
      <c r="Z141" s="9"/>
    </row>
    <row r="142" spans="1:26" ht="14.25" customHeight="1" x14ac:dyDescent="0.35">
      <c r="A142" s="8">
        <f t="shared" si="51"/>
        <v>135</v>
      </c>
      <c r="B142" s="23">
        <f t="shared" si="11"/>
        <v>44912</v>
      </c>
      <c r="C142" s="5">
        <f t="shared" si="46"/>
        <v>0</v>
      </c>
      <c r="D142" s="20">
        <f t="shared" si="43"/>
        <v>3.5501550382535916</v>
      </c>
      <c r="E142" s="20">
        <f t="shared" si="47"/>
        <v>42.719337175457959</v>
      </c>
      <c r="F142" s="20">
        <f t="shared" si="44"/>
        <v>46.269492213711551</v>
      </c>
      <c r="G142" s="24">
        <f t="shared" si="48"/>
        <v>358.38815111170004</v>
      </c>
      <c r="H142" s="20">
        <f t="shared" si="49"/>
        <v>2179.9228763759238</v>
      </c>
      <c r="I142" s="4">
        <v>1</v>
      </c>
      <c r="J142" s="4">
        <v>1</v>
      </c>
      <c r="K142" s="24">
        <f t="shared" si="50"/>
        <v>3.372647286340912</v>
      </c>
      <c r="L142" s="20">
        <f t="shared" si="50"/>
        <v>40.583370316685055</v>
      </c>
      <c r="M142" s="20" cm="1">
        <f t="array" ref="M142">_xlfn.IFS(I142=0,D142,I142=1,D142,I142=2,0)</f>
        <v>3.5501550382535916</v>
      </c>
      <c r="N142" s="20" cm="1">
        <f t="array" ref="N142">_xlfn.IFS(J142=0,E142,J142=1,E142,J142=2,0)</f>
        <v>42.719337175457959</v>
      </c>
      <c r="O142" s="20">
        <f t="shared" si="41"/>
        <v>271.98752748600003</v>
      </c>
      <c r="P142" s="24">
        <f t="shared" si="26"/>
        <v>86.400623625700007</v>
      </c>
      <c r="Q142" s="25">
        <f t="shared" si="27"/>
        <v>0.24108113886491531</v>
      </c>
      <c r="R142" s="22" cm="1">
        <f t="array" ref="R142">_xlfn.IFS(Q142&gt;0,0.02,AND(Q142&gt;-0.33,Q142&lt;0),(0.02+Q142*0.02/0.33),Q142&lt;-0.33,0)</f>
        <v>0.02</v>
      </c>
      <c r="S142" s="24">
        <f t="shared" si="42"/>
        <v>0</v>
      </c>
      <c r="T142" s="24">
        <f t="shared" si="42"/>
        <v>0</v>
      </c>
      <c r="U142" s="24">
        <f t="shared" si="23"/>
        <v>0</v>
      </c>
      <c r="V142" s="24">
        <f t="shared" si="45"/>
        <v>0</v>
      </c>
      <c r="W142" s="9"/>
      <c r="X142" s="9"/>
      <c r="Y142" s="9"/>
      <c r="Z142" s="9"/>
    </row>
    <row r="143" spans="1:26" ht="14.25" customHeight="1" x14ac:dyDescent="0.35">
      <c r="A143" s="8">
        <f t="shared" si="51"/>
        <v>136</v>
      </c>
      <c r="B143" s="23">
        <f t="shared" si="11"/>
        <v>44913</v>
      </c>
      <c r="C143" s="5">
        <f t="shared" si="46"/>
        <v>0</v>
      </c>
      <c r="D143" s="20">
        <f t="shared" si="43"/>
        <v>3.5838815111170006</v>
      </c>
      <c r="E143" s="20">
        <f t="shared" si="47"/>
        <v>43.598457527518477</v>
      </c>
      <c r="F143" s="20">
        <f t="shared" si="44"/>
        <v>47.182339038635476</v>
      </c>
      <c r="G143" s="24">
        <f t="shared" si="48"/>
        <v>361.79283854726117</v>
      </c>
      <c r="H143" s="20">
        <f t="shared" si="49"/>
        <v>2224.7460984626277</v>
      </c>
      <c r="I143" s="4">
        <v>1</v>
      </c>
      <c r="J143" s="4">
        <v>1</v>
      </c>
      <c r="K143" s="24">
        <f t="shared" si="50"/>
        <v>3.4046874355611503</v>
      </c>
      <c r="L143" s="20">
        <f t="shared" si="50"/>
        <v>41.418534651142551</v>
      </c>
      <c r="M143" s="20" cm="1">
        <f t="array" ref="M143">_xlfn.IFS(I143=0,D143,I143=1,D143,I143=2,0)</f>
        <v>3.5838815111170006</v>
      </c>
      <c r="N143" s="20" cm="1">
        <f t="array" ref="N143">_xlfn.IFS(J143=0,E143,J143=1,E143,J143=2,0)</f>
        <v>43.598457527518477</v>
      </c>
      <c r="O143" s="20">
        <f t="shared" si="41"/>
        <v>275.57140899711703</v>
      </c>
      <c r="P143" s="24">
        <f t="shared" si="26"/>
        <v>86.221429550144137</v>
      </c>
      <c r="Q143" s="25">
        <f t="shared" si="27"/>
        <v>0.23831712616633507</v>
      </c>
      <c r="R143" s="22" cm="1">
        <f t="array" ref="R143">_xlfn.IFS(Q143&gt;0,0.02,AND(Q143&gt;-0.33,Q143&lt;0),(0.02+Q143*0.02/0.33),Q143&lt;-0.33,0)</f>
        <v>0.02</v>
      </c>
      <c r="S143" s="24">
        <f t="shared" si="42"/>
        <v>0</v>
      </c>
      <c r="T143" s="24">
        <f t="shared" si="42"/>
        <v>0</v>
      </c>
      <c r="U143" s="24">
        <f t="shared" si="23"/>
        <v>0</v>
      </c>
      <c r="V143" s="24">
        <f t="shared" si="45"/>
        <v>0</v>
      </c>
      <c r="W143" s="9"/>
      <c r="X143" s="9"/>
      <c r="Y143" s="9"/>
      <c r="Z143" s="9"/>
    </row>
    <row r="144" spans="1:26" ht="14.25" customHeight="1" x14ac:dyDescent="0.35">
      <c r="A144" s="8">
        <f t="shared" si="51"/>
        <v>137</v>
      </c>
      <c r="B144" s="23">
        <f t="shared" si="11"/>
        <v>44914</v>
      </c>
      <c r="C144" s="5">
        <f t="shared" si="46"/>
        <v>0</v>
      </c>
      <c r="D144" s="20">
        <f t="shared" si="43"/>
        <v>3.6179283854726116</v>
      </c>
      <c r="E144" s="20">
        <f t="shared" si="47"/>
        <v>44.494921969252559</v>
      </c>
      <c r="F144" s="20">
        <f t="shared" si="44"/>
        <v>48.112850354725168</v>
      </c>
      <c r="G144" s="24">
        <f t="shared" si="48"/>
        <v>365.22987051346013</v>
      </c>
      <c r="H144" s="20">
        <f t="shared" si="49"/>
        <v>2270.4533062996165</v>
      </c>
      <c r="I144" s="4">
        <v>1</v>
      </c>
      <c r="J144" s="4">
        <v>1</v>
      </c>
      <c r="K144" s="24">
        <f t="shared" si="50"/>
        <v>3.437031966198981</v>
      </c>
      <c r="L144" s="20">
        <f t="shared" si="50"/>
        <v>42.270175870789927</v>
      </c>
      <c r="M144" s="20" cm="1">
        <f t="array" ref="M144">_xlfn.IFS(I144=0,D144,I144=1,D144,I144=2,0)</f>
        <v>3.6179283854726116</v>
      </c>
      <c r="N144" s="20" cm="1">
        <f t="array" ref="N144">_xlfn.IFS(J144=0,E144,J144=1,E144,J144=2,0)</f>
        <v>44.494921969252559</v>
      </c>
      <c r="O144" s="20">
        <f t="shared" si="41"/>
        <v>279.18933738258966</v>
      </c>
      <c r="P144" s="24">
        <f t="shared" si="26"/>
        <v>86.040533130870472</v>
      </c>
      <c r="Q144" s="25">
        <f t="shared" si="27"/>
        <v>0.23557912448373947</v>
      </c>
      <c r="R144" s="22" cm="1">
        <f t="array" ref="R144">_xlfn.IFS(Q144&gt;0,0.02,AND(Q144&gt;-0.33,Q144&lt;0),(0.02+Q144*0.02/0.33),Q144&lt;-0.33,0)</f>
        <v>0.02</v>
      </c>
      <c r="S144" s="24">
        <f t="shared" si="42"/>
        <v>0</v>
      </c>
      <c r="T144" s="24">
        <f t="shared" si="42"/>
        <v>0</v>
      </c>
      <c r="U144" s="24">
        <f t="shared" si="23"/>
        <v>0</v>
      </c>
      <c r="V144" s="24">
        <f t="shared" si="45"/>
        <v>0</v>
      </c>
      <c r="W144" s="9"/>
      <c r="X144" s="9"/>
      <c r="Y144" s="9"/>
      <c r="Z144" s="9"/>
    </row>
    <row r="145" spans="1:26" ht="14.25" customHeight="1" x14ac:dyDescent="0.35">
      <c r="A145" s="8">
        <f t="shared" si="51"/>
        <v>138</v>
      </c>
      <c r="B145" s="23">
        <f t="shared" si="11"/>
        <v>44915</v>
      </c>
      <c r="C145" s="5">
        <f t="shared" si="46"/>
        <v>0</v>
      </c>
      <c r="D145" s="20">
        <f t="shared" si="43"/>
        <v>3.6522987051346014</v>
      </c>
      <c r="E145" s="20">
        <f t="shared" si="47"/>
        <v>45.409066125992332</v>
      </c>
      <c r="F145" s="20">
        <f t="shared" si="44"/>
        <v>49.061364831126937</v>
      </c>
      <c r="G145" s="24">
        <f t="shared" si="48"/>
        <v>368.69955428333799</v>
      </c>
      <c r="H145" s="20">
        <f t="shared" si="49"/>
        <v>2317.0616028891873</v>
      </c>
      <c r="I145" s="4">
        <v>1</v>
      </c>
      <c r="J145" s="4">
        <v>1</v>
      </c>
      <c r="K145" s="24">
        <f t="shared" si="50"/>
        <v>3.4696837698778711</v>
      </c>
      <c r="L145" s="20">
        <f t="shared" si="50"/>
        <v>43.13861281969271</v>
      </c>
      <c r="M145" s="20" cm="1">
        <f t="array" ref="M145">_xlfn.IFS(I145=0,D145,I145=1,D145,I145=2,0)</f>
        <v>3.6522987051346014</v>
      </c>
      <c r="N145" s="20" cm="1">
        <f t="array" ref="N145">_xlfn.IFS(J145=0,E145,J145=1,E145,J145=2,0)</f>
        <v>45.409066125992332</v>
      </c>
      <c r="O145" s="20">
        <f t="shared" si="41"/>
        <v>282.84163608772428</v>
      </c>
      <c r="P145" s="24">
        <f t="shared" si="26"/>
        <v>85.857918195613706</v>
      </c>
      <c r="Q145" s="25">
        <f t="shared" si="27"/>
        <v>0.23286688903787953</v>
      </c>
      <c r="R145" s="22" cm="1">
        <f t="array" ref="R145">_xlfn.IFS(Q145&gt;0,0.02,AND(Q145&gt;-0.33,Q145&lt;0),(0.02+Q145*0.02/0.33),Q145&lt;-0.33,0)</f>
        <v>0.02</v>
      </c>
      <c r="S145" s="24">
        <f t="shared" si="42"/>
        <v>0</v>
      </c>
      <c r="T145" s="24">
        <f t="shared" si="42"/>
        <v>0</v>
      </c>
      <c r="U145" s="24">
        <f t="shared" si="23"/>
        <v>0</v>
      </c>
      <c r="V145" s="24">
        <f t="shared" si="45"/>
        <v>0</v>
      </c>
      <c r="W145" s="9"/>
      <c r="X145" s="9"/>
      <c r="Y145" s="9"/>
      <c r="Z145" s="9"/>
    </row>
    <row r="146" spans="1:26" ht="14.25" customHeight="1" x14ac:dyDescent="0.35">
      <c r="A146" s="8">
        <f t="shared" si="51"/>
        <v>139</v>
      </c>
      <c r="B146" s="23">
        <f t="shared" si="11"/>
        <v>44916</v>
      </c>
      <c r="C146" s="5">
        <f t="shared" si="46"/>
        <v>0</v>
      </c>
      <c r="D146" s="20">
        <f t="shared" si="43"/>
        <v>3.68699554283338</v>
      </c>
      <c r="E146" s="20">
        <f t="shared" si="47"/>
        <v>46.341232057783749</v>
      </c>
      <c r="F146" s="20">
        <f t="shared" si="44"/>
        <v>50.028227600617129</v>
      </c>
      <c r="G146" s="24">
        <f t="shared" si="48"/>
        <v>372.20220004902973</v>
      </c>
      <c r="H146" s="20">
        <f t="shared" si="49"/>
        <v>2364.5884191097734</v>
      </c>
      <c r="I146" s="4">
        <v>1</v>
      </c>
      <c r="J146" s="4">
        <v>1</v>
      </c>
      <c r="K146" s="24">
        <f t="shared" si="50"/>
        <v>3.5026457656917107</v>
      </c>
      <c r="L146" s="20">
        <f t="shared" si="50"/>
        <v>44.024170454894559</v>
      </c>
      <c r="M146" s="20" cm="1">
        <f t="array" ref="M146">_xlfn.IFS(I146=0,D146,I146=1,D146,I146=2,0)</f>
        <v>3.68699554283338</v>
      </c>
      <c r="N146" s="20" cm="1">
        <f t="array" ref="N146">_xlfn.IFS(J146=0,E146,J146=1,E146,J146=2,0)</f>
        <v>46.341232057783749</v>
      </c>
      <c r="O146" s="20">
        <f t="shared" si="41"/>
        <v>286.52863163055764</v>
      </c>
      <c r="P146" s="24">
        <f t="shared" si="26"/>
        <v>85.673568418472087</v>
      </c>
      <c r="Q146" s="25">
        <f t="shared" si="27"/>
        <v>0.2301801773530259</v>
      </c>
      <c r="R146" s="22" cm="1">
        <f t="array" ref="R146">_xlfn.IFS(Q146&gt;0,0.02,AND(Q146&gt;-0.33,Q146&lt;0),(0.02+Q146*0.02/0.33),Q146&lt;-0.33,0)</f>
        <v>0.02</v>
      </c>
      <c r="S146" s="24">
        <f t="shared" si="42"/>
        <v>0</v>
      </c>
      <c r="T146" s="24">
        <f t="shared" si="42"/>
        <v>0</v>
      </c>
      <c r="U146" s="24">
        <f t="shared" si="23"/>
        <v>0</v>
      </c>
      <c r="V146" s="24">
        <f t="shared" si="45"/>
        <v>0</v>
      </c>
      <c r="W146" s="9"/>
      <c r="X146" s="9"/>
      <c r="Y146" s="9"/>
      <c r="Z146" s="9"/>
    </row>
    <row r="147" spans="1:26" ht="14.25" customHeight="1" x14ac:dyDescent="0.35">
      <c r="A147" s="8">
        <f t="shared" si="51"/>
        <v>140</v>
      </c>
      <c r="B147" s="23">
        <f t="shared" si="11"/>
        <v>44917</v>
      </c>
      <c r="C147" s="5">
        <f t="shared" si="46"/>
        <v>0</v>
      </c>
      <c r="D147" s="20">
        <f t="shared" si="43"/>
        <v>3.7220220004902975</v>
      </c>
      <c r="E147" s="20">
        <f t="shared" si="47"/>
        <v>47.291768382195471</v>
      </c>
      <c r="F147" s="20">
        <f t="shared" si="44"/>
        <v>51.013790382685769</v>
      </c>
      <c r="G147" s="24">
        <f t="shared" si="48"/>
        <v>375.73812094949551</v>
      </c>
      <c r="H147" s="20">
        <f t="shared" si="49"/>
        <v>2413.051519973325</v>
      </c>
      <c r="I147" s="4">
        <v>1</v>
      </c>
      <c r="J147" s="4">
        <v>1</v>
      </c>
      <c r="K147" s="24">
        <f t="shared" si="50"/>
        <v>3.5359209004657823</v>
      </c>
      <c r="L147" s="20">
        <f t="shared" si="50"/>
        <v>44.927179963085699</v>
      </c>
      <c r="M147" s="20" cm="1">
        <f t="array" ref="M147">_xlfn.IFS(I147=0,D147,I147=1,D147,I147=2,0)</f>
        <v>3.7220220004902975</v>
      </c>
      <c r="N147" s="20" cm="1">
        <f t="array" ref="N147">_xlfn.IFS(J147=0,E147,J147=1,E147,J147=2,0)</f>
        <v>47.291768382195471</v>
      </c>
      <c r="O147" s="20">
        <f t="shared" si="41"/>
        <v>290.25065363104795</v>
      </c>
      <c r="P147" s="24">
        <f t="shared" si="26"/>
        <v>85.487467318447557</v>
      </c>
      <c r="Q147" s="25">
        <f t="shared" si="27"/>
        <v>0.22751874923529058</v>
      </c>
      <c r="R147" s="22" cm="1">
        <f t="array" ref="R147">_xlfn.IFS(Q147&gt;0,0.02,AND(Q147&gt;-0.33,Q147&lt;0),(0.02+Q147*0.02/0.33),Q147&lt;-0.33,0)</f>
        <v>0.02</v>
      </c>
      <c r="S147" s="24">
        <f t="shared" si="42"/>
        <v>0</v>
      </c>
      <c r="T147" s="24">
        <f t="shared" si="42"/>
        <v>0</v>
      </c>
      <c r="U147" s="24">
        <f t="shared" si="23"/>
        <v>0</v>
      </c>
      <c r="V147" s="24">
        <f t="shared" si="45"/>
        <v>0</v>
      </c>
      <c r="W147" s="9"/>
      <c r="X147" s="9"/>
      <c r="Y147" s="9"/>
      <c r="Z147" s="9"/>
    </row>
    <row r="148" spans="1:26" ht="14.25" customHeight="1" x14ac:dyDescent="0.35">
      <c r="A148" s="8">
        <f t="shared" si="51"/>
        <v>141</v>
      </c>
      <c r="B148" s="23">
        <f t="shared" si="11"/>
        <v>44918</v>
      </c>
      <c r="C148" s="5">
        <f t="shared" si="46"/>
        <v>0</v>
      </c>
      <c r="D148" s="20">
        <f t="shared" si="43"/>
        <v>3.7573812094949552</v>
      </c>
      <c r="E148" s="20">
        <f t="shared" si="47"/>
        <v>48.261030399466499</v>
      </c>
      <c r="F148" s="20">
        <f t="shared" si="44"/>
        <v>52.018411608961458</v>
      </c>
      <c r="G148" s="24">
        <f t="shared" si="48"/>
        <v>379.30763309851574</v>
      </c>
      <c r="H148" s="20">
        <f t="shared" si="49"/>
        <v>2462.4690110018382</v>
      </c>
      <c r="I148" s="4">
        <v>1</v>
      </c>
      <c r="J148" s="4">
        <v>1</v>
      </c>
      <c r="K148" s="24">
        <f t="shared" si="50"/>
        <v>3.5695121490202073</v>
      </c>
      <c r="L148" s="20">
        <f t="shared" si="50"/>
        <v>45.847978879493169</v>
      </c>
      <c r="M148" s="20" cm="1">
        <f t="array" ref="M148">_xlfn.IFS(I148=0,D148,I148=1,D148,I148=2,0)</f>
        <v>3.7573812094949552</v>
      </c>
      <c r="N148" s="20" cm="1">
        <f t="array" ref="N148">_xlfn.IFS(J148=0,E148,J148=1,E148,J148=2,0)</f>
        <v>48.261030399466499</v>
      </c>
      <c r="O148" s="20">
        <f t="shared" si="41"/>
        <v>294.0080348405429</v>
      </c>
      <c r="P148" s="24">
        <f t="shared" si="26"/>
        <v>85.299598257972832</v>
      </c>
      <c r="Q148" s="25">
        <f t="shared" si="27"/>
        <v>0.22488236675115467</v>
      </c>
      <c r="R148" s="22" cm="1">
        <f t="array" ref="R148">_xlfn.IFS(Q148&gt;0,0.02,AND(Q148&gt;-0.33,Q148&lt;0),(0.02+Q148*0.02/0.33),Q148&lt;-0.33,0)</f>
        <v>0.02</v>
      </c>
      <c r="S148" s="24">
        <f t="shared" si="42"/>
        <v>0</v>
      </c>
      <c r="T148" s="24">
        <f t="shared" si="42"/>
        <v>0</v>
      </c>
      <c r="U148" s="24">
        <f t="shared" si="23"/>
        <v>0</v>
      </c>
      <c r="V148" s="24">
        <f t="shared" si="45"/>
        <v>0</v>
      </c>
      <c r="W148" s="9"/>
      <c r="X148" s="9"/>
      <c r="Y148" s="9"/>
      <c r="Z148" s="9"/>
    </row>
    <row r="149" spans="1:26" ht="14.25" customHeight="1" x14ac:dyDescent="0.35">
      <c r="A149" s="8">
        <f t="shared" si="51"/>
        <v>142</v>
      </c>
      <c r="B149" s="23">
        <f t="shared" si="11"/>
        <v>44919</v>
      </c>
      <c r="C149" s="5">
        <f t="shared" si="46"/>
        <v>0</v>
      </c>
      <c r="D149" s="20">
        <f t="shared" si="43"/>
        <v>3.7930763309851576</v>
      </c>
      <c r="E149" s="20">
        <f t="shared" si="47"/>
        <v>49.249380220036763</v>
      </c>
      <c r="F149" s="20">
        <f t="shared" si="44"/>
        <v>53.042456551021921</v>
      </c>
      <c r="G149" s="24">
        <f t="shared" si="48"/>
        <v>382.91105561295166</v>
      </c>
      <c r="H149" s="20">
        <f t="shared" si="49"/>
        <v>2512.8593447253088</v>
      </c>
      <c r="I149" s="4">
        <v>1</v>
      </c>
      <c r="J149" s="4">
        <v>1</v>
      </c>
      <c r="K149" s="24">
        <f t="shared" si="50"/>
        <v>3.6034225144358998</v>
      </c>
      <c r="L149" s="20">
        <f t="shared" si="50"/>
        <v>46.786911209034919</v>
      </c>
      <c r="M149" s="20" cm="1">
        <f t="array" ref="M149">_xlfn.IFS(I149=0,D149,I149=1,D149,I149=2,0)</f>
        <v>3.7930763309851576</v>
      </c>
      <c r="N149" s="20" cm="1">
        <f t="array" ref="N149">_xlfn.IFS(J149=0,E149,J149=1,E149,J149=2,0)</f>
        <v>49.249380220036763</v>
      </c>
      <c r="O149" s="20">
        <f t="shared" si="41"/>
        <v>297.80111117152808</v>
      </c>
      <c r="P149" s="24">
        <f t="shared" si="26"/>
        <v>85.109944441423579</v>
      </c>
      <c r="Q149" s="25">
        <f t="shared" si="27"/>
        <v>0.2222707942061958</v>
      </c>
      <c r="R149" s="22" cm="1">
        <f t="array" ref="R149">_xlfn.IFS(Q149&gt;0,0.02,AND(Q149&gt;-0.33,Q149&lt;0),(0.02+Q149*0.02/0.33),Q149&lt;-0.33,0)</f>
        <v>0.02</v>
      </c>
      <c r="S149" s="24">
        <f t="shared" si="42"/>
        <v>0</v>
      </c>
      <c r="T149" s="24">
        <f t="shared" si="42"/>
        <v>0</v>
      </c>
      <c r="U149" s="24">
        <f t="shared" si="23"/>
        <v>0</v>
      </c>
      <c r="V149" s="24">
        <f t="shared" si="45"/>
        <v>0</v>
      </c>
      <c r="W149" s="9"/>
      <c r="X149" s="9"/>
      <c r="Y149" s="9"/>
      <c r="Z149" s="9"/>
    </row>
    <row r="150" spans="1:26" ht="14.25" customHeight="1" x14ac:dyDescent="0.35">
      <c r="A150" s="8">
        <f t="shared" si="51"/>
        <v>143</v>
      </c>
      <c r="B150" s="23">
        <f t="shared" si="11"/>
        <v>44920</v>
      </c>
      <c r="C150" s="5">
        <f t="shared" si="46"/>
        <v>0</v>
      </c>
      <c r="D150" s="20">
        <f t="shared" si="43"/>
        <v>3.8291105561295167</v>
      </c>
      <c r="E150" s="20">
        <f t="shared" si="47"/>
        <v>50.257186894506177</v>
      </c>
      <c r="F150" s="20">
        <f t="shared" si="44"/>
        <v>54.086297450635691</v>
      </c>
      <c r="G150" s="24">
        <f t="shared" si="48"/>
        <v>386.54871064127468</v>
      </c>
      <c r="H150" s="20">
        <f t="shared" si="49"/>
        <v>2564.2413273034126</v>
      </c>
      <c r="I150" s="4">
        <v>1</v>
      </c>
      <c r="J150" s="4">
        <v>1</v>
      </c>
      <c r="K150" s="24">
        <f t="shared" si="50"/>
        <v>3.6376550283230409</v>
      </c>
      <c r="L150" s="20">
        <f t="shared" si="50"/>
        <v>47.744327549780863</v>
      </c>
      <c r="M150" s="20" cm="1">
        <f t="array" ref="M150">_xlfn.IFS(I150=0,D150,I150=1,D150,I150=2,0)</f>
        <v>3.8291105561295167</v>
      </c>
      <c r="N150" s="20" cm="1">
        <f t="array" ref="N150">_xlfn.IFS(J150=0,E150,J150=1,E150,J150=2,0)</f>
        <v>50.257186894506177</v>
      </c>
      <c r="O150" s="20">
        <f t="shared" si="41"/>
        <v>301.63022172765761</v>
      </c>
      <c r="P150" s="24">
        <f t="shared" si="26"/>
        <v>84.918488913617068</v>
      </c>
      <c r="Q150" s="25">
        <f t="shared" si="27"/>
        <v>0.21968379812401756</v>
      </c>
      <c r="R150" s="22" cm="1">
        <f t="array" ref="R150">_xlfn.IFS(Q150&gt;0,0.02,AND(Q150&gt;-0.33,Q150&lt;0),(0.02+Q150*0.02/0.33),Q150&lt;-0.33,0)</f>
        <v>0.02</v>
      </c>
      <c r="S150" s="24">
        <f t="shared" si="42"/>
        <v>0</v>
      </c>
      <c r="T150" s="24">
        <f t="shared" si="42"/>
        <v>0</v>
      </c>
      <c r="U150" s="24">
        <f t="shared" si="23"/>
        <v>0</v>
      </c>
      <c r="V150" s="24">
        <f t="shared" si="45"/>
        <v>0</v>
      </c>
      <c r="W150" s="9"/>
      <c r="X150" s="9"/>
      <c r="Y150" s="9"/>
      <c r="Z150" s="9"/>
    </row>
    <row r="151" spans="1:26" ht="14.25" customHeight="1" x14ac:dyDescent="0.35">
      <c r="A151" s="8">
        <f t="shared" si="51"/>
        <v>144</v>
      </c>
      <c r="B151" s="23">
        <f t="shared" si="11"/>
        <v>44921</v>
      </c>
      <c r="C151" s="5">
        <f t="shared" si="46"/>
        <v>0</v>
      </c>
      <c r="D151" s="20">
        <f t="shared" si="43"/>
        <v>3.865487106412747</v>
      </c>
      <c r="E151" s="20">
        <f t="shared" si="47"/>
        <v>51.284826546068253</v>
      </c>
      <c r="F151" s="20">
        <f t="shared" si="44"/>
        <v>55.150313652481003</v>
      </c>
      <c r="G151" s="24">
        <f t="shared" si="48"/>
        <v>390.22092339236679</v>
      </c>
      <c r="H151" s="20">
        <f t="shared" si="49"/>
        <v>2616.6341252732695</v>
      </c>
      <c r="I151" s="4">
        <v>1</v>
      </c>
      <c r="J151" s="4">
        <v>1</v>
      </c>
      <c r="K151" s="24">
        <f t="shared" si="50"/>
        <v>3.6722127510921094</v>
      </c>
      <c r="L151" s="20">
        <f t="shared" si="50"/>
        <v>48.720585218764839</v>
      </c>
      <c r="M151" s="20" cm="1">
        <f t="array" ref="M151">_xlfn.IFS(I151=0,D151,I151=1,D151,I151=2,0)</f>
        <v>3.865487106412747</v>
      </c>
      <c r="N151" s="20" cm="1">
        <f t="array" ref="N151">_xlfn.IFS(J151=0,E151,J151=1,E151,J151=2,0)</f>
        <v>51.284826546068253</v>
      </c>
      <c r="O151" s="20">
        <f t="shared" si="41"/>
        <v>305.49570883407034</v>
      </c>
      <c r="P151" s="24">
        <f t="shared" si="26"/>
        <v>84.725214558296443</v>
      </c>
      <c r="Q151" s="25">
        <f t="shared" si="27"/>
        <v>0.21712114722537654</v>
      </c>
      <c r="R151" s="22" cm="1">
        <f t="array" ref="R151">_xlfn.IFS(Q151&gt;0,0.02,AND(Q151&gt;-0.33,Q151&lt;0),(0.02+Q151*0.02/0.33),Q151&lt;-0.33,0)</f>
        <v>0.02</v>
      </c>
      <c r="S151" s="24">
        <f t="shared" ref="S151:T166" si="52">0.9*0.82*IF(I151=0,M151,0)</f>
        <v>0</v>
      </c>
      <c r="T151" s="24">
        <f t="shared" si="52"/>
        <v>0</v>
      </c>
      <c r="U151" s="24">
        <f t="shared" si="23"/>
        <v>0</v>
      </c>
      <c r="V151" s="24">
        <f t="shared" si="45"/>
        <v>0</v>
      </c>
      <c r="W151" s="9"/>
      <c r="X151" s="9"/>
      <c r="Y151" s="9"/>
      <c r="Z151" s="9"/>
    </row>
    <row r="152" spans="1:26" ht="14.25" customHeight="1" x14ac:dyDescent="0.35">
      <c r="A152" s="8">
        <f t="shared" si="51"/>
        <v>145</v>
      </c>
      <c r="B152" s="23">
        <f t="shared" si="11"/>
        <v>44922</v>
      </c>
      <c r="C152" s="5">
        <f t="shared" si="46"/>
        <v>0</v>
      </c>
      <c r="D152" s="20">
        <f t="shared" si="43"/>
        <v>3.902209233923668</v>
      </c>
      <c r="E152" s="20">
        <f t="shared" si="47"/>
        <v>52.332682505465392</v>
      </c>
      <c r="F152" s="20">
        <f t="shared" si="44"/>
        <v>56.234891739389063</v>
      </c>
      <c r="G152" s="24">
        <f t="shared" si="48"/>
        <v>393.92802216459427</v>
      </c>
      <c r="H152" s="20">
        <f t="shared" si="49"/>
        <v>2670.0572724256895</v>
      </c>
      <c r="I152" s="4">
        <v>1</v>
      </c>
      <c r="J152" s="4">
        <v>1</v>
      </c>
      <c r="K152" s="24">
        <f t="shared" si="50"/>
        <v>3.7070987722274844</v>
      </c>
      <c r="L152" s="20">
        <f t="shared" si="50"/>
        <v>49.71604838019212</v>
      </c>
      <c r="M152" s="20" cm="1">
        <f t="array" ref="M152">_xlfn.IFS(I152=0,D152,I152=1,D152,I152=2,0)</f>
        <v>3.902209233923668</v>
      </c>
      <c r="N152" s="20" cm="1">
        <f t="array" ref="N152">_xlfn.IFS(J152=0,E152,J152=1,E152,J152=2,0)</f>
        <v>52.332682505465392</v>
      </c>
      <c r="O152" s="20">
        <f t="shared" si="41"/>
        <v>309.397918067994</v>
      </c>
      <c r="P152" s="24">
        <f t="shared" si="26"/>
        <v>84.530104096600269</v>
      </c>
      <c r="Q152" s="25">
        <f t="shared" si="27"/>
        <v>0.21458261240750526</v>
      </c>
      <c r="R152" s="22" cm="1">
        <f t="array" ref="R152">_xlfn.IFS(Q152&gt;0,0.02,AND(Q152&gt;-0.33,Q152&lt;0),(0.02+Q152*0.02/0.33),Q152&lt;-0.33,0)</f>
        <v>0.02</v>
      </c>
      <c r="S152" s="24">
        <f t="shared" si="52"/>
        <v>0</v>
      </c>
      <c r="T152" s="24">
        <f t="shared" si="52"/>
        <v>0</v>
      </c>
      <c r="U152" s="24">
        <f t="shared" si="23"/>
        <v>0</v>
      </c>
      <c r="V152" s="24">
        <f t="shared" si="45"/>
        <v>0</v>
      </c>
      <c r="W152" s="9"/>
      <c r="X152" s="9"/>
      <c r="Y152" s="9"/>
      <c r="Z152" s="9"/>
    </row>
    <row r="153" spans="1:26" ht="14.25" customHeight="1" x14ac:dyDescent="0.35">
      <c r="A153" s="8">
        <f t="shared" si="51"/>
        <v>146</v>
      </c>
      <c r="B153" s="23">
        <f t="shared" si="11"/>
        <v>44923</v>
      </c>
      <c r="C153" s="5">
        <f t="shared" si="46"/>
        <v>0</v>
      </c>
      <c r="D153" s="20">
        <f t="shared" si="43"/>
        <v>3.9392802216459426</v>
      </c>
      <c r="E153" s="20">
        <f t="shared" si="47"/>
        <v>53.401145448513788</v>
      </c>
      <c r="F153" s="20">
        <f t="shared" si="44"/>
        <v>57.340425670159732</v>
      </c>
      <c r="G153" s="24">
        <f t="shared" si="48"/>
        <v>397.67033837515794</v>
      </c>
      <c r="H153" s="20">
        <f t="shared" si="49"/>
        <v>2724.5306768123414</v>
      </c>
      <c r="I153" s="4">
        <v>1</v>
      </c>
      <c r="J153" s="4">
        <v>1</v>
      </c>
      <c r="K153" s="24">
        <f t="shared" ref="K153:L168" si="53">IF(I153=1,D153*0.95,0)</f>
        <v>3.7423162105636454</v>
      </c>
      <c r="L153" s="20">
        <f t="shared" si="53"/>
        <v>50.731088176088093</v>
      </c>
      <c r="M153" s="20" cm="1">
        <f t="array" ref="M153">_xlfn.IFS(I153=0,D153,I153=1,D153,I153=2,0)</f>
        <v>3.9392802216459426</v>
      </c>
      <c r="N153" s="20" cm="1">
        <f t="array" ref="N153">_xlfn.IFS(J153=0,E153,J153=1,E153,J153=2,0)</f>
        <v>53.401145448513788</v>
      </c>
      <c r="O153" s="20">
        <f t="shared" si="41"/>
        <v>313.33719828963996</v>
      </c>
      <c r="P153" s="24">
        <f t="shared" si="26"/>
        <v>84.333140085517982</v>
      </c>
      <c r="Q153" s="25">
        <f t="shared" si="27"/>
        <v>0.21206796672363076</v>
      </c>
      <c r="R153" s="22" cm="1">
        <f t="array" ref="R153">_xlfn.IFS(Q153&gt;0,0.02,AND(Q153&gt;-0.33,Q153&lt;0),(0.02+Q153*0.02/0.33),Q153&lt;-0.33,0)</f>
        <v>0.02</v>
      </c>
      <c r="S153" s="24">
        <f t="shared" si="52"/>
        <v>0</v>
      </c>
      <c r="T153" s="24">
        <f t="shared" si="52"/>
        <v>0</v>
      </c>
      <c r="U153" s="24">
        <f t="shared" si="23"/>
        <v>0</v>
      </c>
      <c r="V153" s="24">
        <f t="shared" si="45"/>
        <v>0</v>
      </c>
      <c r="W153" s="9"/>
      <c r="X153" s="9"/>
      <c r="Y153" s="9"/>
      <c r="Z153" s="9"/>
    </row>
    <row r="154" spans="1:26" ht="14.25" customHeight="1" x14ac:dyDescent="0.35">
      <c r="A154" s="8">
        <f t="shared" si="51"/>
        <v>147</v>
      </c>
      <c r="B154" s="23">
        <f t="shared" si="11"/>
        <v>44924</v>
      </c>
      <c r="C154" s="5">
        <f t="shared" si="46"/>
        <v>0</v>
      </c>
      <c r="D154" s="20">
        <f t="shared" si="43"/>
        <v>3.9767033837515795</v>
      </c>
      <c r="E154" s="20">
        <f t="shared" si="47"/>
        <v>54.490613536246826</v>
      </c>
      <c r="F154" s="20">
        <f t="shared" si="44"/>
        <v>58.467316919998403</v>
      </c>
      <c r="G154" s="24">
        <f t="shared" si="48"/>
        <v>401.44820658972196</v>
      </c>
      <c r="H154" s="20">
        <f t="shared" si="49"/>
        <v>2780.0746278863398</v>
      </c>
      <c r="I154" s="4">
        <v>1</v>
      </c>
      <c r="J154" s="4">
        <v>1</v>
      </c>
      <c r="K154" s="24">
        <f t="shared" si="53"/>
        <v>3.7778682145640006</v>
      </c>
      <c r="L154" s="20">
        <f t="shared" si="53"/>
        <v>51.766082859434484</v>
      </c>
      <c r="M154" s="20" cm="1">
        <f t="array" ref="M154">_xlfn.IFS(I154=0,D154,I154=1,D154,I154=2,0)</f>
        <v>3.9767033837515795</v>
      </c>
      <c r="N154" s="20" cm="1">
        <f t="array" ref="N154">_xlfn.IFS(J154=0,E154,J154=1,E154,J154=2,0)</f>
        <v>54.490613536246826</v>
      </c>
      <c r="O154" s="20">
        <f t="shared" si="41"/>
        <v>317.31390167339151</v>
      </c>
      <c r="P154" s="24">
        <f t="shared" si="26"/>
        <v>84.13430491633045</v>
      </c>
      <c r="Q154" s="25">
        <f t="shared" si="27"/>
        <v>0.20957698536268538</v>
      </c>
      <c r="R154" s="22" cm="1">
        <f t="array" ref="R154">_xlfn.IFS(Q154&gt;0,0.02,AND(Q154&gt;-0.33,Q154&lt;0),(0.02+Q154*0.02/0.33),Q154&lt;-0.33,0)</f>
        <v>0.02</v>
      </c>
      <c r="S154" s="24">
        <f t="shared" si="52"/>
        <v>0</v>
      </c>
      <c r="T154" s="24">
        <f t="shared" si="52"/>
        <v>0</v>
      </c>
      <c r="U154" s="24">
        <f t="shared" si="23"/>
        <v>0</v>
      </c>
      <c r="V154" s="24">
        <f t="shared" si="45"/>
        <v>0</v>
      </c>
      <c r="W154" s="9"/>
      <c r="X154" s="9"/>
      <c r="Y154" s="9"/>
      <c r="Z154" s="9"/>
    </row>
    <row r="155" spans="1:26" ht="14.25" customHeight="1" x14ac:dyDescent="0.35">
      <c r="A155" s="8">
        <f t="shared" si="51"/>
        <v>148</v>
      </c>
      <c r="B155" s="23">
        <f t="shared" si="11"/>
        <v>44925</v>
      </c>
      <c r="C155" s="5">
        <f t="shared" si="46"/>
        <v>0</v>
      </c>
      <c r="D155" s="20">
        <f t="shared" si="43"/>
        <v>4.0144820658972193</v>
      </c>
      <c r="E155" s="20">
        <f t="shared" si="47"/>
        <v>55.6014925577268</v>
      </c>
      <c r="F155" s="20">
        <f t="shared" si="44"/>
        <v>59.61597462362402</v>
      </c>
      <c r="G155" s="24">
        <f t="shared" si="48"/>
        <v>405.26196455232434</v>
      </c>
      <c r="H155" s="20">
        <f t="shared" si="49"/>
        <v>2836.7098037787828</v>
      </c>
      <c r="I155" s="4">
        <v>1</v>
      </c>
      <c r="J155" s="4">
        <v>1</v>
      </c>
      <c r="K155" s="24">
        <f t="shared" si="53"/>
        <v>3.8137579626023581</v>
      </c>
      <c r="L155" s="20">
        <f t="shared" si="53"/>
        <v>52.821417929840457</v>
      </c>
      <c r="M155" s="20" cm="1">
        <f t="array" ref="M155">_xlfn.IFS(I155=0,D155,I155=1,D155,I155=2,0)</f>
        <v>4.0144820658972193</v>
      </c>
      <c r="N155" s="20" cm="1">
        <f t="array" ref="N155">_xlfn.IFS(J155=0,E155,J155=1,E155,J155=2,0)</f>
        <v>55.6014925577268</v>
      </c>
      <c r="O155" s="20">
        <f t="shared" si="41"/>
        <v>321.32838373928871</v>
      </c>
      <c r="P155" s="24">
        <f t="shared" si="26"/>
        <v>83.933580813035633</v>
      </c>
      <c r="Q155" s="25">
        <f t="shared" si="27"/>
        <v>0.20710944562920799</v>
      </c>
      <c r="R155" s="22" cm="1">
        <f t="array" ref="R155">_xlfn.IFS(Q155&gt;0,0.02,AND(Q155&gt;-0.33,Q155&lt;0),(0.02+Q155*0.02/0.33),Q155&lt;-0.33,0)</f>
        <v>0.02</v>
      </c>
      <c r="S155" s="24">
        <f t="shared" si="52"/>
        <v>0</v>
      </c>
      <c r="T155" s="24">
        <f t="shared" si="52"/>
        <v>0</v>
      </c>
      <c r="U155" s="24">
        <f t="shared" si="23"/>
        <v>0</v>
      </c>
      <c r="V155" s="24">
        <f t="shared" si="45"/>
        <v>0</v>
      </c>
      <c r="W155" s="9"/>
      <c r="X155" s="9"/>
      <c r="Y155" s="9"/>
      <c r="Z155" s="9"/>
    </row>
    <row r="156" spans="1:26" ht="14.25" customHeight="1" x14ac:dyDescent="0.35">
      <c r="A156" s="8">
        <f t="shared" si="51"/>
        <v>149</v>
      </c>
      <c r="B156" s="23">
        <f t="shared" si="11"/>
        <v>44926</v>
      </c>
      <c r="C156" s="5">
        <f t="shared" si="46"/>
        <v>0</v>
      </c>
      <c r="D156" s="20">
        <f t="shared" si="43"/>
        <v>4.0526196455232437</v>
      </c>
      <c r="E156" s="20">
        <f t="shared" si="47"/>
        <v>56.734196075575653</v>
      </c>
      <c r="F156" s="20">
        <f t="shared" si="44"/>
        <v>60.786815721098897</v>
      </c>
      <c r="G156" s="24">
        <f t="shared" si="48"/>
        <v>409.11195321557142</v>
      </c>
      <c r="H156" s="20">
        <f t="shared" si="49"/>
        <v>2894.4572787138268</v>
      </c>
      <c r="I156" s="4">
        <v>1</v>
      </c>
      <c r="J156" s="4">
        <v>1</v>
      </c>
      <c r="K156" s="24">
        <f t="shared" si="53"/>
        <v>3.8499886632470814</v>
      </c>
      <c r="L156" s="20">
        <f t="shared" si="53"/>
        <v>53.897486271796865</v>
      </c>
      <c r="M156" s="20" cm="1">
        <f t="array" ref="M156">_xlfn.IFS(I156=0,D156,I156=1,D156,I156=2,0)</f>
        <v>4.0526196455232437</v>
      </c>
      <c r="N156" s="20" cm="1">
        <f t="array" ref="N156">_xlfn.IFS(J156=0,E156,J156=1,E156,J156=2,0)</f>
        <v>56.734196075575653</v>
      </c>
      <c r="O156" s="20">
        <f t="shared" si="41"/>
        <v>325.38100338481195</v>
      </c>
      <c r="P156" s="24">
        <f t="shared" si="26"/>
        <v>83.730949830759471</v>
      </c>
      <c r="Q156" s="25">
        <f t="shared" si="27"/>
        <v>0.20466512692343536</v>
      </c>
      <c r="R156" s="22" cm="1">
        <f t="array" ref="R156">_xlfn.IFS(Q156&gt;0,0.02,AND(Q156&gt;-0.33,Q156&lt;0),(0.02+Q156*0.02/0.33),Q156&lt;-0.33,0)</f>
        <v>0.02</v>
      </c>
      <c r="S156" s="24">
        <f t="shared" si="52"/>
        <v>0</v>
      </c>
      <c r="T156" s="24">
        <f t="shared" si="52"/>
        <v>0</v>
      </c>
      <c r="U156" s="24">
        <f t="shared" si="23"/>
        <v>0</v>
      </c>
      <c r="V156" s="24">
        <f t="shared" si="45"/>
        <v>0</v>
      </c>
      <c r="W156" s="9"/>
      <c r="X156" s="9"/>
      <c r="Y156" s="9"/>
      <c r="Z156" s="9"/>
    </row>
    <row r="157" spans="1:26" ht="14.25" customHeight="1" x14ac:dyDescent="0.35">
      <c r="A157" s="8">
        <f t="shared" si="51"/>
        <v>150</v>
      </c>
      <c r="B157" s="23">
        <f t="shared" si="11"/>
        <v>44927</v>
      </c>
      <c r="C157" s="5">
        <f t="shared" si="46"/>
        <v>0</v>
      </c>
      <c r="D157" s="20">
        <f t="shared" si="43"/>
        <v>4.0911195321557141</v>
      </c>
      <c r="E157" s="20">
        <f t="shared" si="47"/>
        <v>57.88914557427654</v>
      </c>
      <c r="F157" s="20">
        <f t="shared" si="44"/>
        <v>61.980265106432256</v>
      </c>
      <c r="G157" s="24">
        <f t="shared" si="48"/>
        <v>412.99851677111934</v>
      </c>
      <c r="H157" s="20">
        <f t="shared" si="49"/>
        <v>2953.3385305649376</v>
      </c>
      <c r="I157" s="4">
        <v>1</v>
      </c>
      <c r="J157" s="4">
        <v>1</v>
      </c>
      <c r="K157" s="24">
        <f t="shared" si="53"/>
        <v>3.8865635555479283</v>
      </c>
      <c r="L157" s="20">
        <f t="shared" si="53"/>
        <v>54.99468829556271</v>
      </c>
      <c r="M157" s="20" cm="1">
        <f t="array" ref="M157">_xlfn.IFS(I157=0,D157,I157=1,D157,I157=2,0)</f>
        <v>4.0911195321557141</v>
      </c>
      <c r="N157" s="20" cm="1">
        <f t="array" ref="N157">_xlfn.IFS(J157=0,E157,J157=1,E157,J157=2,0)</f>
        <v>57.88914557427654</v>
      </c>
      <c r="O157" s="20">
        <f t="shared" si="41"/>
        <v>329.47212291696763</v>
      </c>
      <c r="P157" s="24">
        <f t="shared" si="26"/>
        <v>83.526393854151706</v>
      </c>
      <c r="Q157" s="25">
        <f t="shared" si="27"/>
        <v>0.2022438107215804</v>
      </c>
      <c r="R157" s="22" cm="1">
        <f t="array" ref="R157">_xlfn.IFS(Q157&gt;0,0.02,AND(Q157&gt;-0.33,Q157&lt;0),(0.02+Q157*0.02/0.33),Q157&lt;-0.33,0)</f>
        <v>0.02</v>
      </c>
      <c r="S157" s="24">
        <f t="shared" si="52"/>
        <v>0</v>
      </c>
      <c r="T157" s="24">
        <f t="shared" si="52"/>
        <v>0</v>
      </c>
      <c r="U157" s="24">
        <f t="shared" si="23"/>
        <v>0</v>
      </c>
      <c r="V157" s="24">
        <f t="shared" si="45"/>
        <v>0</v>
      </c>
      <c r="W157" s="9"/>
      <c r="X157" s="9"/>
      <c r="Y157" s="9"/>
      <c r="Z157" s="9"/>
    </row>
    <row r="158" spans="1:26" ht="14.25" customHeight="1" x14ac:dyDescent="0.35">
      <c r="A158" s="8">
        <f t="shared" si="51"/>
        <v>151</v>
      </c>
      <c r="B158" s="23">
        <f t="shared" si="11"/>
        <v>44928</v>
      </c>
      <c r="C158" s="5">
        <f t="shared" si="46"/>
        <v>0</v>
      </c>
      <c r="D158" s="20">
        <f t="shared" si="43"/>
        <v>4.1299851677111938</v>
      </c>
      <c r="E158" s="20">
        <f t="shared" si="47"/>
        <v>59.06677061129875</v>
      </c>
      <c r="F158" s="20">
        <f t="shared" si="44"/>
        <v>63.196755779009948</v>
      </c>
      <c r="G158" s="24">
        <f t="shared" si="48"/>
        <v>416.92200268044496</v>
      </c>
      <c r="H158" s="20">
        <f t="shared" si="49"/>
        <v>3013.3754485549971</v>
      </c>
      <c r="I158" s="4">
        <v>1</v>
      </c>
      <c r="J158" s="4">
        <v>1</v>
      </c>
      <c r="K158" s="24">
        <f t="shared" si="53"/>
        <v>3.9234859093256338</v>
      </c>
      <c r="L158" s="20">
        <f t="shared" si="53"/>
        <v>56.113432080733809</v>
      </c>
      <c r="M158" s="20" cm="1">
        <f t="array" ref="M158">_xlfn.IFS(I158=0,D158,I158=1,D158,I158=2,0)</f>
        <v>4.1299851677111938</v>
      </c>
      <c r="N158" s="20" cm="1">
        <f t="array" ref="N158">_xlfn.IFS(J158=0,E158,J158=1,E158,J158=2,0)</f>
        <v>59.06677061129875</v>
      </c>
      <c r="O158" s="20">
        <f t="shared" si="41"/>
        <v>333.60210808467883</v>
      </c>
      <c r="P158" s="24">
        <f t="shared" si="26"/>
        <v>83.319894595766129</v>
      </c>
      <c r="Q158" s="25">
        <f t="shared" si="27"/>
        <v>0.19984528055629555</v>
      </c>
      <c r="R158" s="22" cm="1">
        <f t="array" ref="R158">_xlfn.IFS(Q158&gt;0,0.02,AND(Q158&gt;-0.33,Q158&lt;0),(0.02+Q158*0.02/0.33),Q158&lt;-0.33,0)</f>
        <v>0.02</v>
      </c>
      <c r="S158" s="24">
        <f t="shared" si="52"/>
        <v>0</v>
      </c>
      <c r="T158" s="24">
        <f t="shared" si="52"/>
        <v>0</v>
      </c>
      <c r="U158" s="24">
        <f t="shared" si="23"/>
        <v>0</v>
      </c>
      <c r="V158" s="24">
        <f t="shared" si="45"/>
        <v>0</v>
      </c>
      <c r="W158" s="9"/>
      <c r="X158" s="9"/>
      <c r="Y158" s="9"/>
      <c r="Z158" s="9"/>
    </row>
    <row r="159" spans="1:26" ht="14.25" customHeight="1" x14ac:dyDescent="0.35">
      <c r="A159" s="8">
        <f t="shared" si="51"/>
        <v>152</v>
      </c>
      <c r="B159" s="23">
        <f t="shared" si="11"/>
        <v>44929</v>
      </c>
      <c r="C159" s="5">
        <f t="shared" si="46"/>
        <v>0</v>
      </c>
      <c r="D159" s="20">
        <f t="shared" si="43"/>
        <v>4.1692200268044495</v>
      </c>
      <c r="E159" s="20">
        <f t="shared" si="47"/>
        <v>60.267508971099943</v>
      </c>
      <c r="F159" s="20">
        <f t="shared" si="44"/>
        <v>64.436728997904396</v>
      </c>
      <c r="G159" s="24">
        <f t="shared" si="48"/>
        <v>420.88276170590916</v>
      </c>
      <c r="H159" s="20">
        <f t="shared" si="49"/>
        <v>3074.5903411030063</v>
      </c>
      <c r="I159" s="4">
        <v>1</v>
      </c>
      <c r="J159" s="4">
        <v>1</v>
      </c>
      <c r="K159" s="24">
        <f t="shared" si="53"/>
        <v>3.9607590254642266</v>
      </c>
      <c r="L159" s="20">
        <f t="shared" si="53"/>
        <v>57.25413352254494</v>
      </c>
      <c r="M159" s="20" cm="1">
        <f t="array" ref="M159">_xlfn.IFS(I159=0,D159,I159=1,D159,I159=2,0)</f>
        <v>4.1692200268044495</v>
      </c>
      <c r="N159" s="20" cm="1">
        <f t="array" ref="N159">_xlfn.IFS(J159=0,E159,J159=1,E159,J159=2,0)</f>
        <v>60.267508971099943</v>
      </c>
      <c r="O159" s="20">
        <f t="shared" si="41"/>
        <v>337.77132811148329</v>
      </c>
      <c r="P159" s="24">
        <f t="shared" si="26"/>
        <v>83.111433594425876</v>
      </c>
      <c r="Q159" s="25">
        <f t="shared" si="27"/>
        <v>0.19746932199732095</v>
      </c>
      <c r="R159" s="22" cm="1">
        <f t="array" ref="R159">_xlfn.IFS(Q159&gt;0,0.02,AND(Q159&gt;-0.33,Q159&lt;0),(0.02+Q159*0.02/0.33),Q159&lt;-0.33,0)</f>
        <v>0.02</v>
      </c>
      <c r="S159" s="24">
        <f t="shared" si="52"/>
        <v>0</v>
      </c>
      <c r="T159" s="24">
        <f t="shared" si="52"/>
        <v>0</v>
      </c>
      <c r="U159" s="24">
        <f t="shared" si="23"/>
        <v>0</v>
      </c>
      <c r="V159" s="24">
        <f t="shared" si="45"/>
        <v>0</v>
      </c>
      <c r="W159" s="9"/>
      <c r="X159" s="9"/>
      <c r="Y159" s="9"/>
      <c r="Z159" s="9"/>
    </row>
    <row r="160" spans="1:26" ht="14.25" customHeight="1" x14ac:dyDescent="0.35">
      <c r="A160" s="8">
        <f t="shared" si="51"/>
        <v>153</v>
      </c>
      <c r="B160" s="23">
        <f t="shared" si="11"/>
        <v>44930</v>
      </c>
      <c r="C160" s="5">
        <f t="shared" si="46"/>
        <v>0</v>
      </c>
      <c r="D160" s="20">
        <f t="shared" si="43"/>
        <v>4.2088276170590913</v>
      </c>
      <c r="E160" s="20">
        <f t="shared" si="47"/>
        <v>61.491806822060127</v>
      </c>
      <c r="F160" s="20">
        <f t="shared" si="44"/>
        <v>65.700634439119213</v>
      </c>
      <c r="G160" s="24">
        <f t="shared" si="48"/>
        <v>424.88114794211532</v>
      </c>
      <c r="H160" s="20">
        <f t="shared" si="49"/>
        <v>3137.0059438201693</v>
      </c>
      <c r="I160" s="4">
        <v>1</v>
      </c>
      <c r="J160" s="4">
        <v>1</v>
      </c>
      <c r="K160" s="24">
        <f t="shared" si="53"/>
        <v>3.9983862362061364</v>
      </c>
      <c r="L160" s="20">
        <f t="shared" si="53"/>
        <v>58.417216480957116</v>
      </c>
      <c r="M160" s="20" cm="1">
        <f t="array" ref="M160">_xlfn.IFS(I160=0,D160,I160=1,D160,I160=2,0)</f>
        <v>4.2088276170590913</v>
      </c>
      <c r="N160" s="20" cm="1">
        <f t="array" ref="N160">_xlfn.IFS(J160=0,E160,J160=1,E160,J160=2,0)</f>
        <v>61.491806822060127</v>
      </c>
      <c r="O160" s="20">
        <f t="shared" si="41"/>
        <v>341.9801557285424</v>
      </c>
      <c r="P160" s="24">
        <f t="shared" si="26"/>
        <v>82.90099221357292</v>
      </c>
      <c r="Q160" s="25">
        <f t="shared" si="27"/>
        <v>0.19511572263231394</v>
      </c>
      <c r="R160" s="22" cm="1">
        <f t="array" ref="R160">_xlfn.IFS(Q160&gt;0,0.02,AND(Q160&gt;-0.33,Q160&lt;0),(0.02+Q160*0.02/0.33),Q160&lt;-0.33,0)</f>
        <v>0.02</v>
      </c>
      <c r="S160" s="24">
        <f t="shared" si="52"/>
        <v>0</v>
      </c>
      <c r="T160" s="24">
        <f t="shared" si="52"/>
        <v>0</v>
      </c>
      <c r="U160" s="24">
        <f t="shared" si="23"/>
        <v>0</v>
      </c>
      <c r="V160" s="24">
        <f t="shared" si="45"/>
        <v>0</v>
      </c>
      <c r="W160" s="9"/>
      <c r="X160" s="9"/>
      <c r="Y160" s="9"/>
      <c r="Z160" s="9"/>
    </row>
    <row r="161" spans="1:26" ht="14.25" customHeight="1" x14ac:dyDescent="0.35">
      <c r="A161" s="8">
        <f t="shared" si="51"/>
        <v>154</v>
      </c>
      <c r="B161" s="23">
        <f t="shared" si="11"/>
        <v>44931</v>
      </c>
      <c r="C161" s="5">
        <f t="shared" si="46"/>
        <v>0</v>
      </c>
      <c r="D161" s="20">
        <f t="shared" si="43"/>
        <v>4.2488114794211533</v>
      </c>
      <c r="E161" s="20">
        <f t="shared" si="47"/>
        <v>62.740118876403386</v>
      </c>
      <c r="F161" s="20">
        <f t="shared" si="44"/>
        <v>66.988930355824536</v>
      </c>
      <c r="G161" s="24">
        <f t="shared" si="48"/>
        <v>428.91751884756542</v>
      </c>
      <c r="H161" s="20">
        <f t="shared" si="49"/>
        <v>3200.6454276582026</v>
      </c>
      <c r="I161" s="4">
        <v>1</v>
      </c>
      <c r="J161" s="4">
        <v>1</v>
      </c>
      <c r="K161" s="24">
        <f t="shared" si="53"/>
        <v>4.0363709054500951</v>
      </c>
      <c r="L161" s="20">
        <f t="shared" si="53"/>
        <v>59.603112932583215</v>
      </c>
      <c r="M161" s="20" cm="1">
        <f t="array" ref="M161">_xlfn.IFS(I161=0,D161,I161=1,D161,I161=2,0)</f>
        <v>4.2488114794211533</v>
      </c>
      <c r="N161" s="20" cm="1">
        <f t="array" ref="N161">_xlfn.IFS(J161=0,E161,J161=1,E161,J161=2,0)</f>
        <v>62.740118876403386</v>
      </c>
      <c r="O161" s="20">
        <f t="shared" si="41"/>
        <v>346.22896720796359</v>
      </c>
      <c r="P161" s="24">
        <f t="shared" si="26"/>
        <v>82.688551639601826</v>
      </c>
      <c r="Q161" s="25">
        <f t="shared" si="27"/>
        <v>0.1927842720478592</v>
      </c>
      <c r="R161" s="22" cm="1">
        <f t="array" ref="R161">_xlfn.IFS(Q161&gt;0,0.02,AND(Q161&gt;-0.33,Q161&lt;0),(0.02+Q161*0.02/0.33),Q161&lt;-0.33,0)</f>
        <v>0.02</v>
      </c>
      <c r="S161" s="24">
        <f t="shared" si="52"/>
        <v>0</v>
      </c>
      <c r="T161" s="24">
        <f t="shared" si="52"/>
        <v>0</v>
      </c>
      <c r="U161" s="24">
        <f t="shared" si="23"/>
        <v>0</v>
      </c>
      <c r="V161" s="24">
        <f t="shared" si="45"/>
        <v>0</v>
      </c>
      <c r="W161" s="9"/>
      <c r="X161" s="9"/>
      <c r="Y161" s="9"/>
      <c r="Z161" s="9"/>
    </row>
    <row r="162" spans="1:26" ht="14.25" customHeight="1" x14ac:dyDescent="0.35">
      <c r="A162" s="8">
        <f t="shared" si="51"/>
        <v>155</v>
      </c>
      <c r="B162" s="23">
        <f t="shared" si="11"/>
        <v>44932</v>
      </c>
      <c r="C162" s="5">
        <f t="shared" si="46"/>
        <v>0</v>
      </c>
      <c r="D162" s="20">
        <f t="shared" si="43"/>
        <v>4.2891751884756539</v>
      </c>
      <c r="E162" s="20">
        <f t="shared" si="47"/>
        <v>64.012908553164053</v>
      </c>
      <c r="F162" s="20">
        <f t="shared" si="44"/>
        <v>68.302083741639706</v>
      </c>
      <c r="G162" s="24">
        <f t="shared" si="48"/>
        <v>432.99223527661729</v>
      </c>
      <c r="H162" s="20">
        <f t="shared" si="49"/>
        <v>3265.5324072127605</v>
      </c>
      <c r="I162" s="4">
        <v>1</v>
      </c>
      <c r="J162" s="4">
        <v>1</v>
      </c>
      <c r="K162" s="24">
        <f t="shared" si="53"/>
        <v>4.0747164290518709</v>
      </c>
      <c r="L162" s="20">
        <f t="shared" si="53"/>
        <v>60.812263125505851</v>
      </c>
      <c r="M162" s="20" cm="1">
        <f t="array" ref="M162">_xlfn.IFS(I162=0,D162,I162=1,D162,I162=2,0)</f>
        <v>4.2891751884756539</v>
      </c>
      <c r="N162" s="20" cm="1">
        <f t="array" ref="N162">_xlfn.IFS(J162=0,E162,J162=1,E162,J162=2,0)</f>
        <v>64.012908553164053</v>
      </c>
      <c r="O162" s="20">
        <f t="shared" si="41"/>
        <v>350.51814239643926</v>
      </c>
      <c r="P162" s="24">
        <f t="shared" si="26"/>
        <v>82.474092880178034</v>
      </c>
      <c r="Q162" s="25">
        <f t="shared" si="27"/>
        <v>0.19047476181065792</v>
      </c>
      <c r="R162" s="22" cm="1">
        <f t="array" ref="R162">_xlfn.IFS(Q162&gt;0,0.02,AND(Q162&gt;-0.33,Q162&lt;0),(0.02+Q162*0.02/0.33),Q162&lt;-0.33,0)</f>
        <v>0.02</v>
      </c>
      <c r="S162" s="24">
        <f t="shared" si="52"/>
        <v>0</v>
      </c>
      <c r="T162" s="24">
        <f t="shared" si="52"/>
        <v>0</v>
      </c>
      <c r="U162" s="24">
        <f t="shared" si="23"/>
        <v>0</v>
      </c>
      <c r="V162" s="24">
        <f t="shared" si="45"/>
        <v>0</v>
      </c>
      <c r="W162" s="9"/>
      <c r="X162" s="9"/>
      <c r="Y162" s="9"/>
      <c r="Z162" s="9"/>
    </row>
    <row r="163" spans="1:26" ht="14.25" customHeight="1" x14ac:dyDescent="0.35">
      <c r="A163" s="8">
        <f t="shared" si="51"/>
        <v>156</v>
      </c>
      <c r="B163" s="23">
        <f t="shared" si="11"/>
        <v>44933</v>
      </c>
      <c r="C163" s="5">
        <f t="shared" si="46"/>
        <v>0</v>
      </c>
      <c r="D163" s="20">
        <f t="shared" si="43"/>
        <v>4.3299223527661734</v>
      </c>
      <c r="E163" s="20">
        <f t="shared" si="47"/>
        <v>65.310648144255211</v>
      </c>
      <c r="F163" s="20">
        <f t="shared" si="44"/>
        <v>69.640570497021386</v>
      </c>
      <c r="G163" s="24">
        <f t="shared" si="48"/>
        <v>437.10566151174515</v>
      </c>
      <c r="H163" s="20">
        <f t="shared" si="49"/>
        <v>3331.690949184931</v>
      </c>
      <c r="I163" s="4">
        <v>1</v>
      </c>
      <c r="J163" s="4">
        <v>1</v>
      </c>
      <c r="K163" s="24">
        <f t="shared" si="53"/>
        <v>4.1134262351278643</v>
      </c>
      <c r="L163" s="20">
        <f t="shared" si="53"/>
        <v>62.045115737042444</v>
      </c>
      <c r="M163" s="20" cm="1">
        <f t="array" ref="M163">_xlfn.IFS(I163=0,D163,I163=1,D163,I163=2,0)</f>
        <v>4.3299223527661734</v>
      </c>
      <c r="N163" s="20" cm="1">
        <f t="array" ref="N163">_xlfn.IFS(J163=0,E163,J163=1,E163,J163=2,0)</f>
        <v>65.310648144255211</v>
      </c>
      <c r="O163" s="20">
        <f t="shared" si="41"/>
        <v>354.84806474920543</v>
      </c>
      <c r="P163" s="24">
        <f t="shared" si="26"/>
        <v>82.25759676253972</v>
      </c>
      <c r="Q163" s="25">
        <f t="shared" si="27"/>
        <v>0.18818698544889342</v>
      </c>
      <c r="R163" s="22" cm="1">
        <f t="array" ref="R163">_xlfn.IFS(Q163&gt;0,0.02,AND(Q163&gt;-0.33,Q163&lt;0),(0.02+Q163*0.02/0.33),Q163&lt;-0.33,0)</f>
        <v>0.02</v>
      </c>
      <c r="S163" s="24">
        <f t="shared" si="52"/>
        <v>0</v>
      </c>
      <c r="T163" s="24">
        <f t="shared" si="52"/>
        <v>0</v>
      </c>
      <c r="U163" s="24">
        <f t="shared" si="23"/>
        <v>0</v>
      </c>
      <c r="V163" s="24">
        <f t="shared" si="45"/>
        <v>0</v>
      </c>
      <c r="W163" s="9"/>
      <c r="X163" s="9"/>
      <c r="Y163" s="9"/>
      <c r="Z163" s="9"/>
    </row>
    <row r="164" spans="1:26" ht="14.25" customHeight="1" x14ac:dyDescent="0.35">
      <c r="A164" s="8">
        <f t="shared" si="51"/>
        <v>157</v>
      </c>
      <c r="B164" s="23">
        <f t="shared" si="11"/>
        <v>44934</v>
      </c>
      <c r="C164" s="5">
        <f t="shared" si="46"/>
        <v>0</v>
      </c>
      <c r="D164" s="20">
        <f t="shared" si="43"/>
        <v>4.3710566151174515</v>
      </c>
      <c r="E164" s="20">
        <f t="shared" si="47"/>
        <v>66.633818983698617</v>
      </c>
      <c r="F164" s="20">
        <f t="shared" si="44"/>
        <v>71.004875598816071</v>
      </c>
      <c r="G164" s="24">
        <f t="shared" si="48"/>
        <v>441.25816529610671</v>
      </c>
      <c r="H164" s="20">
        <f t="shared" si="49"/>
        <v>3399.1455810038065</v>
      </c>
      <c r="I164" s="4">
        <v>1</v>
      </c>
      <c r="J164" s="4">
        <v>1</v>
      </c>
      <c r="K164" s="24">
        <f t="shared" si="53"/>
        <v>4.1525037843615786</v>
      </c>
      <c r="L164" s="20">
        <f t="shared" si="53"/>
        <v>63.302128034513686</v>
      </c>
      <c r="M164" s="20" cm="1">
        <f t="array" ref="M164">_xlfn.IFS(I164=0,D164,I164=1,D164,I164=2,0)</f>
        <v>4.3710566151174515</v>
      </c>
      <c r="N164" s="20" cm="1">
        <f t="array" ref="N164">_xlfn.IFS(J164=0,E164,J164=1,E164,J164=2,0)</f>
        <v>66.633818983698617</v>
      </c>
      <c r="O164" s="20">
        <f t="shared" si="41"/>
        <v>359.21912136432286</v>
      </c>
      <c r="P164" s="24">
        <f t="shared" si="26"/>
        <v>82.039043931783851</v>
      </c>
      <c r="Q164" s="25">
        <f t="shared" si="27"/>
        <v>0.1859207384337726</v>
      </c>
      <c r="R164" s="22" cm="1">
        <f t="array" ref="R164">_xlfn.IFS(Q164&gt;0,0.02,AND(Q164&gt;-0.33,Q164&lt;0),(0.02+Q164*0.02/0.33),Q164&lt;-0.33,0)</f>
        <v>0.02</v>
      </c>
      <c r="S164" s="24">
        <f t="shared" si="52"/>
        <v>0</v>
      </c>
      <c r="T164" s="24">
        <f t="shared" si="52"/>
        <v>0</v>
      </c>
      <c r="U164" s="24">
        <f t="shared" si="23"/>
        <v>0</v>
      </c>
      <c r="V164" s="24">
        <f t="shared" si="45"/>
        <v>0</v>
      </c>
      <c r="W164" s="9"/>
      <c r="X164" s="9"/>
      <c r="Y164" s="9"/>
      <c r="Z164" s="9"/>
    </row>
    <row r="165" spans="1:26" ht="14.25" customHeight="1" x14ac:dyDescent="0.35">
      <c r="A165" s="8">
        <f t="shared" si="51"/>
        <v>158</v>
      </c>
      <c r="B165" s="23">
        <f t="shared" si="11"/>
        <v>44935</v>
      </c>
      <c r="C165" s="5">
        <f t="shared" si="46"/>
        <v>0</v>
      </c>
      <c r="D165" s="20">
        <f t="shared" si="43"/>
        <v>4.4125816529610669</v>
      </c>
      <c r="E165" s="20">
        <f t="shared" si="47"/>
        <v>67.982911620076123</v>
      </c>
      <c r="F165" s="20">
        <f t="shared" si="44"/>
        <v>72.395493273037189</v>
      </c>
      <c r="G165" s="24">
        <f t="shared" si="48"/>
        <v>445.4501178664197</v>
      </c>
      <c r="H165" s="20">
        <f t="shared" si="49"/>
        <v>3467.9212996131919</v>
      </c>
      <c r="I165" s="4">
        <v>1</v>
      </c>
      <c r="J165" s="4">
        <v>1</v>
      </c>
      <c r="K165" s="24">
        <f t="shared" si="53"/>
        <v>4.1919525703130134</v>
      </c>
      <c r="L165" s="20">
        <f t="shared" si="53"/>
        <v>64.583766039072316</v>
      </c>
      <c r="M165" s="20" cm="1">
        <f t="array" ref="M165">_xlfn.IFS(I165=0,D165,I165=1,D165,I165=2,0)</f>
        <v>4.4125816529610669</v>
      </c>
      <c r="N165" s="20" cm="1">
        <f t="array" ref="N165">_xlfn.IFS(J165=0,E165,J165=1,E165,J165=2,0)</f>
        <v>67.982911620076123</v>
      </c>
      <c r="O165" s="20">
        <f t="shared" si="41"/>
        <v>363.63170301728394</v>
      </c>
      <c r="P165" s="24">
        <f t="shared" si="26"/>
        <v>81.818414849135763</v>
      </c>
      <c r="Q165" s="25">
        <f t="shared" si="27"/>
        <v>0.18367581816124073</v>
      </c>
      <c r="R165" s="22" cm="1">
        <f t="array" ref="R165">_xlfn.IFS(Q165&gt;0,0.02,AND(Q165&gt;-0.33,Q165&lt;0),(0.02+Q165*0.02/0.33),Q165&lt;-0.33,0)</f>
        <v>0.02</v>
      </c>
      <c r="S165" s="24">
        <f t="shared" si="52"/>
        <v>0</v>
      </c>
      <c r="T165" s="24">
        <f t="shared" si="52"/>
        <v>0</v>
      </c>
      <c r="U165" s="24">
        <f t="shared" si="23"/>
        <v>0</v>
      </c>
      <c r="V165" s="24">
        <f t="shared" si="45"/>
        <v>0</v>
      </c>
      <c r="W165" s="9"/>
      <c r="X165" s="9"/>
      <c r="Y165" s="9"/>
      <c r="Z165" s="9"/>
    </row>
    <row r="166" spans="1:26" ht="14.25" customHeight="1" x14ac:dyDescent="0.35">
      <c r="A166" s="8">
        <f t="shared" si="51"/>
        <v>159</v>
      </c>
      <c r="B166" s="23">
        <f t="shared" si="11"/>
        <v>44936</v>
      </c>
      <c r="C166" s="5">
        <f t="shared" si="46"/>
        <v>0</v>
      </c>
      <c r="D166" s="20">
        <f t="shared" si="43"/>
        <v>4.4545011786641968</v>
      </c>
      <c r="E166" s="20">
        <f t="shared" si="47"/>
        <v>69.358425992263832</v>
      </c>
      <c r="F166" s="20">
        <f t="shared" si="44"/>
        <v>73.812927170928035</v>
      </c>
      <c r="G166" s="24">
        <f t="shared" si="48"/>
        <v>449.68189398615067</v>
      </c>
      <c r="H166" s="20">
        <f t="shared" si="49"/>
        <v>3538.0435804255735</v>
      </c>
      <c r="I166" s="4">
        <v>1</v>
      </c>
      <c r="J166" s="4">
        <v>1</v>
      </c>
      <c r="K166" s="24">
        <f t="shared" si="53"/>
        <v>4.2317761197309869</v>
      </c>
      <c r="L166" s="20">
        <f t="shared" si="53"/>
        <v>65.890504692650637</v>
      </c>
      <c r="M166" s="20" cm="1">
        <f t="array" ref="M166">_xlfn.IFS(I166=0,D166,I166=1,D166,I166=2,0)</f>
        <v>4.4545011786641968</v>
      </c>
      <c r="N166" s="20" cm="1">
        <f t="array" ref="N166">_xlfn.IFS(J166=0,E166,J166=1,E166,J166=2,0)</f>
        <v>69.358425992263832</v>
      </c>
      <c r="O166" s="20">
        <f t="shared" si="41"/>
        <v>368.08620419594814</v>
      </c>
      <c r="P166" s="24">
        <f t="shared" si="26"/>
        <v>81.595689790202528</v>
      </c>
      <c r="Q166" s="25">
        <f t="shared" si="27"/>
        <v>0.18145202393386894</v>
      </c>
      <c r="R166" s="22" cm="1">
        <f t="array" ref="R166">_xlfn.IFS(Q166&gt;0,0.02,AND(Q166&gt;-0.33,Q166&lt;0),(0.02+Q166*0.02/0.33),Q166&lt;-0.33,0)</f>
        <v>0.02</v>
      </c>
      <c r="S166" s="24">
        <f t="shared" si="52"/>
        <v>0</v>
      </c>
      <c r="T166" s="24">
        <f t="shared" si="52"/>
        <v>0</v>
      </c>
      <c r="U166" s="24">
        <f t="shared" si="23"/>
        <v>0</v>
      </c>
      <c r="V166" s="24">
        <f t="shared" si="45"/>
        <v>0</v>
      </c>
      <c r="W166" s="9"/>
      <c r="X166" s="9"/>
      <c r="Y166" s="9"/>
      <c r="Z166" s="9"/>
    </row>
    <row r="167" spans="1:26" ht="14.25" customHeight="1" x14ac:dyDescent="0.35">
      <c r="A167" s="8">
        <f t="shared" si="51"/>
        <v>160</v>
      </c>
      <c r="B167" s="23">
        <f t="shared" si="11"/>
        <v>44937</v>
      </c>
      <c r="C167" s="5">
        <f t="shared" si="46"/>
        <v>0</v>
      </c>
      <c r="D167" s="20">
        <f t="shared" si="43"/>
        <v>4.496818939861507</v>
      </c>
      <c r="E167" s="20">
        <f t="shared" si="47"/>
        <v>70.760871608511465</v>
      </c>
      <c r="F167" s="20">
        <f t="shared" si="44"/>
        <v>75.257690548372977</v>
      </c>
      <c r="G167" s="24">
        <f t="shared" si="48"/>
        <v>453.95387197901908</v>
      </c>
      <c r="H167" s="20">
        <f t="shared" si="49"/>
        <v>3609.538386446528</v>
      </c>
      <c r="I167" s="4">
        <v>1</v>
      </c>
      <c r="J167" s="4">
        <v>1</v>
      </c>
      <c r="K167" s="24">
        <f t="shared" si="53"/>
        <v>4.2719779928684316</v>
      </c>
      <c r="L167" s="20">
        <f t="shared" si="53"/>
        <v>67.222828028085885</v>
      </c>
      <c r="M167" s="20" cm="1">
        <f t="array" ref="M167">_xlfn.IFS(I167=0,D167,I167=1,D167,I167=2,0)</f>
        <v>4.496818939861507</v>
      </c>
      <c r="N167" s="20" cm="1">
        <f t="array" ref="N167">_xlfn.IFS(J167=0,E167,J167=1,E167,J167=2,0)</f>
        <v>70.760871608511465</v>
      </c>
      <c r="O167" s="20">
        <f t="shared" si="41"/>
        <v>372.58302313580964</v>
      </c>
      <c r="P167" s="24">
        <f t="shared" si="26"/>
        <v>81.370848843209444</v>
      </c>
      <c r="Q167" s="25">
        <f t="shared" si="27"/>
        <v>0.17924915694291127</v>
      </c>
      <c r="R167" s="22" cm="1">
        <f t="array" ref="R167">_xlfn.IFS(Q167&gt;0,0.02,AND(Q167&gt;-0.33,Q167&lt;0),(0.02+Q167*0.02/0.33),Q167&lt;-0.33,0)</f>
        <v>0.02</v>
      </c>
      <c r="S167" s="24">
        <f t="shared" ref="S167:T182" si="54">0.9*0.82*IF(I167=0,M167,0)</f>
        <v>0</v>
      </c>
      <c r="T167" s="24">
        <f t="shared" si="54"/>
        <v>0</v>
      </c>
      <c r="U167" s="24">
        <f t="shared" si="23"/>
        <v>0</v>
      </c>
      <c r="V167" s="24">
        <f t="shared" si="45"/>
        <v>0</v>
      </c>
      <c r="W167" s="9"/>
      <c r="X167" s="9"/>
      <c r="Y167" s="9"/>
      <c r="Z167" s="9"/>
    </row>
    <row r="168" spans="1:26" ht="14.25" customHeight="1" x14ac:dyDescent="0.35">
      <c r="A168" s="8">
        <f t="shared" si="51"/>
        <v>161</v>
      </c>
      <c r="B168" s="23">
        <f t="shared" si="11"/>
        <v>44938</v>
      </c>
      <c r="C168" s="5">
        <f t="shared" si="46"/>
        <v>0</v>
      </c>
      <c r="D168" s="20">
        <f t="shared" si="43"/>
        <v>4.5395387197901913</v>
      </c>
      <c r="E168" s="20">
        <f t="shared" si="47"/>
        <v>72.190767728930567</v>
      </c>
      <c r="F168" s="20">
        <f t="shared" si="44"/>
        <v>76.730306448720754</v>
      </c>
      <c r="G168" s="24">
        <f t="shared" si="48"/>
        <v>458.26643376281976</v>
      </c>
      <c r="H168" s="20">
        <f t="shared" si="49"/>
        <v>3682.4321775728131</v>
      </c>
      <c r="I168" s="4">
        <v>1</v>
      </c>
      <c r="J168" s="4">
        <v>1</v>
      </c>
      <c r="K168" s="24">
        <f t="shared" si="53"/>
        <v>4.3125617838006818</v>
      </c>
      <c r="L168" s="20">
        <f t="shared" si="53"/>
        <v>68.581229342484036</v>
      </c>
      <c r="M168" s="20" cm="1">
        <f t="array" ref="M168">_xlfn.IFS(I168=0,D168,I168=1,D168,I168=2,0)</f>
        <v>4.5395387197901913</v>
      </c>
      <c r="N168" s="20" cm="1">
        <f t="array" ref="N168">_xlfn.IFS(J168=0,E168,J168=1,E168,J168=2,0)</f>
        <v>72.190767728930567</v>
      </c>
      <c r="O168" s="20">
        <f t="shared" si="41"/>
        <v>377.12256185559983</v>
      </c>
      <c r="P168" s="24">
        <f t="shared" si="26"/>
        <v>81.143871907219932</v>
      </c>
      <c r="Q168" s="25">
        <f t="shared" si="27"/>
        <v>0.17706702025053123</v>
      </c>
      <c r="R168" s="22" cm="1">
        <f t="array" ref="R168">_xlfn.IFS(Q168&gt;0,0.02,AND(Q168&gt;-0.33,Q168&lt;0),(0.02+Q168*0.02/0.33),Q168&lt;-0.33,0)</f>
        <v>0.02</v>
      </c>
      <c r="S168" s="24">
        <f t="shared" si="54"/>
        <v>0</v>
      </c>
      <c r="T168" s="24">
        <f t="shared" si="54"/>
        <v>0</v>
      </c>
      <c r="U168" s="24">
        <f t="shared" si="23"/>
        <v>0</v>
      </c>
      <c r="V168" s="24">
        <f t="shared" si="45"/>
        <v>0</v>
      </c>
      <c r="W168" s="9"/>
      <c r="X168" s="9"/>
      <c r="Y168" s="9"/>
      <c r="Z168" s="9"/>
    </row>
    <row r="169" spans="1:26" ht="14.25" customHeight="1" x14ac:dyDescent="0.35">
      <c r="A169" s="8">
        <f t="shared" si="51"/>
        <v>162</v>
      </c>
      <c r="B169" s="23">
        <f t="shared" si="11"/>
        <v>44939</v>
      </c>
      <c r="C169" s="5">
        <f t="shared" si="46"/>
        <v>0</v>
      </c>
      <c r="D169" s="20">
        <f t="shared" si="43"/>
        <v>4.5826643376281977</v>
      </c>
      <c r="E169" s="20">
        <f t="shared" si="47"/>
        <v>73.64864355145626</v>
      </c>
      <c r="F169" s="20">
        <f t="shared" si="44"/>
        <v>78.231307889084462</v>
      </c>
      <c r="G169" s="24">
        <f t="shared" si="48"/>
        <v>462.61996488356652</v>
      </c>
      <c r="H169" s="20">
        <f t="shared" si="49"/>
        <v>3756.7519200674437</v>
      </c>
      <c r="I169" s="4">
        <v>1</v>
      </c>
      <c r="J169" s="4">
        <v>1</v>
      </c>
      <c r="K169" s="24">
        <f t="shared" ref="K169:L184" si="55">IF(I169=1,D169*0.95,0)</f>
        <v>4.3535311207467879</v>
      </c>
      <c r="L169" s="20">
        <f t="shared" si="55"/>
        <v>69.966211373883439</v>
      </c>
      <c r="M169" s="20" cm="1">
        <f t="array" ref="M169">_xlfn.IFS(I169=0,D169,I169=1,D169,I169=2,0)</f>
        <v>4.5826643376281977</v>
      </c>
      <c r="N169" s="20" cm="1">
        <f t="array" ref="N169">_xlfn.IFS(J169=0,E169,J169=1,E169,J169=2,0)</f>
        <v>73.64864355145626</v>
      </c>
      <c r="O169" s="20">
        <f t="shared" si="41"/>
        <v>381.70522619322804</v>
      </c>
      <c r="P169" s="24">
        <f t="shared" si="26"/>
        <v>80.914738690338481</v>
      </c>
      <c r="Q169" s="25">
        <f t="shared" si="27"/>
        <v>0.17490541877219529</v>
      </c>
      <c r="R169" s="22" cm="1">
        <f t="array" ref="R169">_xlfn.IFS(Q169&gt;0,0.02,AND(Q169&gt;-0.33,Q169&lt;0),(0.02+Q169*0.02/0.33),Q169&lt;-0.33,0)</f>
        <v>0.02</v>
      </c>
      <c r="S169" s="24">
        <f t="shared" si="54"/>
        <v>0</v>
      </c>
      <c r="T169" s="24">
        <f t="shared" si="54"/>
        <v>0</v>
      </c>
      <c r="U169" s="24">
        <f t="shared" si="23"/>
        <v>0</v>
      </c>
      <c r="V169" s="24">
        <f t="shared" si="45"/>
        <v>0</v>
      </c>
      <c r="W169" s="9"/>
      <c r="X169" s="9"/>
      <c r="Y169" s="9"/>
      <c r="Z169" s="9"/>
    </row>
    <row r="170" spans="1:26" ht="14.25" customHeight="1" x14ac:dyDescent="0.35">
      <c r="A170" s="8">
        <f t="shared" si="51"/>
        <v>163</v>
      </c>
      <c r="B170" s="23">
        <f t="shared" si="11"/>
        <v>44940</v>
      </c>
      <c r="C170" s="5">
        <f t="shared" si="46"/>
        <v>0</v>
      </c>
      <c r="D170" s="20">
        <f t="shared" si="43"/>
        <v>4.6261996488356649</v>
      </c>
      <c r="E170" s="20">
        <f t="shared" si="47"/>
        <v>75.135038401348879</v>
      </c>
      <c r="F170" s="20">
        <f t="shared" si="44"/>
        <v>79.761238050184545</v>
      </c>
      <c r="G170" s="24">
        <f t="shared" si="48"/>
        <v>467.01485454996043</v>
      </c>
      <c r="H170" s="20">
        <f t="shared" si="49"/>
        <v>3832.525096215119</v>
      </c>
      <c r="I170" s="4">
        <v>1</v>
      </c>
      <c r="J170" s="4">
        <v>1</v>
      </c>
      <c r="K170" s="24">
        <f t="shared" si="55"/>
        <v>4.3948896663938815</v>
      </c>
      <c r="L170" s="20">
        <f t="shared" si="55"/>
        <v>71.378286481281435</v>
      </c>
      <c r="M170" s="20" cm="1">
        <f t="array" ref="M170">_xlfn.IFS(I170=0,D170,I170=1,D170,I170=2,0)</f>
        <v>4.6261996488356649</v>
      </c>
      <c r="N170" s="20" cm="1">
        <f t="array" ref="N170">_xlfn.IFS(J170=0,E170,J170=1,E170,J170=2,0)</f>
        <v>75.135038401348879</v>
      </c>
      <c r="O170" s="20">
        <f t="shared" si="41"/>
        <v>386.33142584206371</v>
      </c>
      <c r="P170" s="24">
        <f t="shared" si="26"/>
        <v>80.683428707896724</v>
      </c>
      <c r="Q170" s="25">
        <f t="shared" si="27"/>
        <v>0.17276415925923264</v>
      </c>
      <c r="R170" s="22" cm="1">
        <f t="array" ref="R170">_xlfn.IFS(Q170&gt;0,0.02,AND(Q170&gt;-0.33,Q170&lt;0),(0.02+Q170*0.02/0.33),Q170&lt;-0.33,0)</f>
        <v>0.02</v>
      </c>
      <c r="S170" s="24">
        <f t="shared" si="54"/>
        <v>0</v>
      </c>
      <c r="T170" s="24">
        <f t="shared" si="54"/>
        <v>0</v>
      </c>
      <c r="U170" s="24">
        <f t="shared" si="23"/>
        <v>0</v>
      </c>
      <c r="V170" s="24">
        <f t="shared" si="45"/>
        <v>0</v>
      </c>
      <c r="W170" s="9"/>
      <c r="X170" s="9"/>
      <c r="Y170" s="9"/>
      <c r="Z170" s="9"/>
    </row>
    <row r="171" spans="1:26" ht="14.25" customHeight="1" x14ac:dyDescent="0.35">
      <c r="A171" s="8">
        <f t="shared" si="51"/>
        <v>164</v>
      </c>
      <c r="B171" s="23">
        <f t="shared" si="11"/>
        <v>44941</v>
      </c>
      <c r="C171" s="5">
        <f t="shared" si="46"/>
        <v>0</v>
      </c>
      <c r="D171" s="20">
        <f t="shared" si="43"/>
        <v>4.6701485454996048</v>
      </c>
      <c r="E171" s="20">
        <f t="shared" si="47"/>
        <v>76.650501924302375</v>
      </c>
      <c r="F171" s="20">
        <f t="shared" si="44"/>
        <v>81.320650469801976</v>
      </c>
      <c r="G171" s="24">
        <f t="shared" si="48"/>
        <v>471.45149566818503</v>
      </c>
      <c r="H171" s="20">
        <f t="shared" si="49"/>
        <v>3909.779714161431</v>
      </c>
      <c r="I171" s="4">
        <v>1</v>
      </c>
      <c r="J171" s="4">
        <v>1</v>
      </c>
      <c r="K171" s="24">
        <f t="shared" si="55"/>
        <v>4.4366411182246246</v>
      </c>
      <c r="L171" s="20">
        <f t="shared" si="55"/>
        <v>72.817976828087254</v>
      </c>
      <c r="M171" s="20" cm="1">
        <f t="array" ref="M171">_xlfn.IFS(I171=0,D171,I171=1,D171,I171=2,0)</f>
        <v>4.6701485454996048</v>
      </c>
      <c r="N171" s="20" cm="1">
        <f t="array" ref="N171">_xlfn.IFS(J171=0,E171,J171=1,E171,J171=2,0)</f>
        <v>76.650501924302375</v>
      </c>
      <c r="O171" s="20">
        <f t="shared" si="41"/>
        <v>391.00157438756332</v>
      </c>
      <c r="P171" s="24">
        <f t="shared" si="26"/>
        <v>80.449921280621709</v>
      </c>
      <c r="Q171" s="25">
        <f t="shared" si="27"/>
        <v>0.17064305028155777</v>
      </c>
      <c r="R171" s="22" cm="1">
        <f t="array" ref="R171">_xlfn.IFS(Q171&gt;0,0.02,AND(Q171&gt;-0.33,Q171&lt;0),(0.02+Q171*0.02/0.33),Q171&lt;-0.33,0)</f>
        <v>0.02</v>
      </c>
      <c r="S171" s="24">
        <f t="shared" si="54"/>
        <v>0</v>
      </c>
      <c r="T171" s="24">
        <f t="shared" si="54"/>
        <v>0</v>
      </c>
      <c r="U171" s="24">
        <f t="shared" si="23"/>
        <v>0</v>
      </c>
      <c r="V171" s="24">
        <f t="shared" si="45"/>
        <v>0</v>
      </c>
      <c r="W171" s="9"/>
      <c r="X171" s="9"/>
      <c r="Y171" s="9"/>
      <c r="Z171" s="9"/>
    </row>
    <row r="172" spans="1:26" ht="14.25" customHeight="1" x14ac:dyDescent="0.35">
      <c r="A172" s="8">
        <f t="shared" si="51"/>
        <v>165</v>
      </c>
      <c r="B172" s="23">
        <f t="shared" si="11"/>
        <v>44942</v>
      </c>
      <c r="C172" s="5">
        <f t="shared" si="46"/>
        <v>0</v>
      </c>
      <c r="D172" s="20">
        <f t="shared" si="43"/>
        <v>4.7145149566818505</v>
      </c>
      <c r="E172" s="20">
        <f t="shared" si="47"/>
        <v>78.195594283228615</v>
      </c>
      <c r="F172" s="20">
        <f t="shared" si="44"/>
        <v>82.910109239910469</v>
      </c>
      <c r="G172" s="24">
        <f t="shared" si="48"/>
        <v>475.93028487703282</v>
      </c>
      <c r="H172" s="20">
        <f t="shared" si="49"/>
        <v>3988.544317939346</v>
      </c>
      <c r="I172" s="4">
        <v>1</v>
      </c>
      <c r="J172" s="4">
        <v>1</v>
      </c>
      <c r="K172" s="24">
        <f t="shared" si="55"/>
        <v>4.4787892088477577</v>
      </c>
      <c r="L172" s="20">
        <f t="shared" si="55"/>
        <v>74.285814569067185</v>
      </c>
      <c r="M172" s="20" cm="1">
        <f t="array" ref="M172">_xlfn.IFS(I172=0,D172,I172=1,D172,I172=2,0)</f>
        <v>4.7145149566818505</v>
      </c>
      <c r="N172" s="20" cm="1">
        <f t="array" ref="N172">_xlfn.IFS(J172=0,E172,J172=1,E172,J172=2,0)</f>
        <v>78.195594283228615</v>
      </c>
      <c r="O172" s="20">
        <f t="shared" si="41"/>
        <v>395.71608934424518</v>
      </c>
      <c r="P172" s="24">
        <f t="shared" si="26"/>
        <v>80.214195532787642</v>
      </c>
      <c r="Q172" s="25">
        <f t="shared" si="27"/>
        <v>0.16854190221055751</v>
      </c>
      <c r="R172" s="22" cm="1">
        <f t="array" ref="R172">_xlfn.IFS(Q172&gt;0,0.02,AND(Q172&gt;-0.33,Q172&lt;0),(0.02+Q172*0.02/0.33),Q172&lt;-0.33,0)</f>
        <v>0.02</v>
      </c>
      <c r="S172" s="24">
        <f t="shared" si="54"/>
        <v>0</v>
      </c>
      <c r="T172" s="24">
        <f t="shared" si="54"/>
        <v>0</v>
      </c>
      <c r="U172" s="24">
        <f t="shared" si="23"/>
        <v>0</v>
      </c>
      <c r="V172" s="24">
        <f t="shared" si="45"/>
        <v>0</v>
      </c>
      <c r="W172" s="9"/>
      <c r="X172" s="9"/>
      <c r="Y172" s="9"/>
      <c r="Z172" s="9"/>
    </row>
    <row r="173" spans="1:26" ht="14.25" customHeight="1" x14ac:dyDescent="0.35">
      <c r="A173" s="8">
        <f t="shared" si="51"/>
        <v>166</v>
      </c>
      <c r="B173" s="23">
        <f t="shared" si="11"/>
        <v>44943</v>
      </c>
      <c r="C173" s="5">
        <f t="shared" si="46"/>
        <v>0</v>
      </c>
      <c r="D173" s="20">
        <f t="shared" si="43"/>
        <v>4.7593028487703286</v>
      </c>
      <c r="E173" s="20">
        <f t="shared" si="47"/>
        <v>79.770886358786925</v>
      </c>
      <c r="F173" s="20">
        <f t="shared" si="44"/>
        <v>84.530189207557257</v>
      </c>
      <c r="G173" s="24">
        <f t="shared" si="48"/>
        <v>480.45162258336461</v>
      </c>
      <c r="H173" s="20">
        <f t="shared" si="49"/>
        <v>4068.8479976865256</v>
      </c>
      <c r="I173" s="4">
        <v>1</v>
      </c>
      <c r="J173" s="4">
        <v>1</v>
      </c>
      <c r="K173" s="24">
        <f t="shared" si="55"/>
        <v>4.5213377063318116</v>
      </c>
      <c r="L173" s="20">
        <f t="shared" si="55"/>
        <v>75.782342040847581</v>
      </c>
      <c r="M173" s="20" cm="1">
        <f t="array" ref="M173">_xlfn.IFS(I173=0,D173,I173=1,D173,I173=2,0)</f>
        <v>4.7593028487703286</v>
      </c>
      <c r="N173" s="20" cm="1">
        <f t="array" ref="N173">_xlfn.IFS(J173=0,E173,J173=1,E173,J173=2,0)</f>
        <v>79.770886358786925</v>
      </c>
      <c r="O173" s="20">
        <f t="shared" si="41"/>
        <v>400.47539219301552</v>
      </c>
      <c r="P173" s="24">
        <f t="shared" si="26"/>
        <v>79.976230390349087</v>
      </c>
      <c r="Q173" s="25">
        <f t="shared" si="27"/>
        <v>0.16646052720213714</v>
      </c>
      <c r="R173" s="22" cm="1">
        <f t="array" ref="R173">_xlfn.IFS(Q173&gt;0,0.02,AND(Q173&gt;-0.33,Q173&lt;0),(0.02+Q173*0.02/0.33),Q173&lt;-0.33,0)</f>
        <v>0.02</v>
      </c>
      <c r="S173" s="24">
        <f t="shared" si="54"/>
        <v>0</v>
      </c>
      <c r="T173" s="24">
        <f t="shared" si="54"/>
        <v>0</v>
      </c>
      <c r="U173" s="24">
        <f t="shared" si="23"/>
        <v>0</v>
      </c>
      <c r="V173" s="24">
        <f t="shared" si="45"/>
        <v>0</v>
      </c>
      <c r="W173" s="9"/>
      <c r="X173" s="9"/>
      <c r="Y173" s="9"/>
      <c r="Z173" s="9"/>
    </row>
    <row r="174" spans="1:26" ht="14.25" customHeight="1" x14ac:dyDescent="0.35">
      <c r="A174" s="8">
        <f t="shared" si="51"/>
        <v>167</v>
      </c>
      <c r="B174" s="23">
        <f t="shared" si="11"/>
        <v>44944</v>
      </c>
      <c r="C174" s="5">
        <f t="shared" si="46"/>
        <v>0</v>
      </c>
      <c r="D174" s="20">
        <f t="shared" si="43"/>
        <v>4.8045162258336465</v>
      </c>
      <c r="E174" s="20">
        <f t="shared" si="47"/>
        <v>81.37695995373052</v>
      </c>
      <c r="F174" s="20">
        <f t="shared" si="44"/>
        <v>86.181476179564172</v>
      </c>
      <c r="G174" s="24">
        <f t="shared" si="48"/>
        <v>485.01591299790658</v>
      </c>
      <c r="H174" s="20">
        <f t="shared" si="49"/>
        <v>4150.7204000571119</v>
      </c>
      <c r="I174" s="4">
        <v>1</v>
      </c>
      <c r="J174" s="4">
        <v>1</v>
      </c>
      <c r="K174" s="24">
        <f t="shared" si="55"/>
        <v>4.564290414541964</v>
      </c>
      <c r="L174" s="20">
        <f t="shared" si="55"/>
        <v>77.308111956043987</v>
      </c>
      <c r="M174" s="20" cm="1">
        <f t="array" ref="M174">_xlfn.IFS(I174=0,D174,I174=1,D174,I174=2,0)</f>
        <v>4.8045162258336465</v>
      </c>
      <c r="N174" s="20" cm="1">
        <f t="array" ref="N174">_xlfn.IFS(J174=0,E174,J174=1,E174,J174=2,0)</f>
        <v>81.37695995373052</v>
      </c>
      <c r="O174" s="20">
        <f t="shared" si="41"/>
        <v>405.27990841884917</v>
      </c>
      <c r="P174" s="24">
        <f t="shared" si="26"/>
        <v>79.736004579057408</v>
      </c>
      <c r="Q174" s="25">
        <f t="shared" si="27"/>
        <v>0.16439873917992781</v>
      </c>
      <c r="R174" s="22" cm="1">
        <f t="array" ref="R174">_xlfn.IFS(Q174&gt;0,0.02,AND(Q174&gt;-0.33,Q174&lt;0),(0.02+Q174*0.02/0.33),Q174&lt;-0.33,0)</f>
        <v>0.02</v>
      </c>
      <c r="S174" s="24">
        <f t="shared" si="54"/>
        <v>0</v>
      </c>
      <c r="T174" s="24">
        <f t="shared" si="54"/>
        <v>0</v>
      </c>
      <c r="U174" s="24">
        <f t="shared" si="23"/>
        <v>0</v>
      </c>
      <c r="V174" s="24">
        <f t="shared" si="45"/>
        <v>0</v>
      </c>
      <c r="W174" s="9"/>
      <c r="X174" s="9"/>
      <c r="Y174" s="9"/>
      <c r="Z174" s="9"/>
    </row>
    <row r="175" spans="1:26" ht="14.25" customHeight="1" x14ac:dyDescent="0.35">
      <c r="A175" s="8">
        <f t="shared" si="51"/>
        <v>168</v>
      </c>
      <c r="B175" s="23">
        <f t="shared" si="11"/>
        <v>44945</v>
      </c>
      <c r="C175" s="5">
        <f t="shared" si="46"/>
        <v>0</v>
      </c>
      <c r="D175" s="20">
        <f t="shared" si="43"/>
        <v>4.8501591299790663</v>
      </c>
      <c r="E175" s="20">
        <f t="shared" si="47"/>
        <v>83.014408001142243</v>
      </c>
      <c r="F175" s="20">
        <f t="shared" si="44"/>
        <v>87.864567131121305</v>
      </c>
      <c r="G175" s="24">
        <f t="shared" si="48"/>
        <v>489.6235641713867</v>
      </c>
      <c r="H175" s="20">
        <f t="shared" si="49"/>
        <v>4234.191738831677</v>
      </c>
      <c r="I175" s="4">
        <v>1</v>
      </c>
      <c r="J175" s="4">
        <v>1</v>
      </c>
      <c r="K175" s="24">
        <f t="shared" si="55"/>
        <v>4.6076511734801127</v>
      </c>
      <c r="L175" s="20">
        <f t="shared" si="55"/>
        <v>78.863687601085132</v>
      </c>
      <c r="M175" s="20" cm="1">
        <f t="array" ref="M175">_xlfn.IFS(I175=0,D175,I175=1,D175,I175=2,0)</f>
        <v>4.8501591299790663</v>
      </c>
      <c r="N175" s="20" cm="1">
        <f t="array" ref="N175">_xlfn.IFS(J175=0,E175,J175=1,E175,J175=2,0)</f>
        <v>83.014408001142243</v>
      </c>
      <c r="O175" s="20">
        <f t="shared" si="41"/>
        <v>410.13006754882826</v>
      </c>
      <c r="P175" s="24">
        <f t="shared" si="26"/>
        <v>79.493496622558439</v>
      </c>
      <c r="Q175" s="25">
        <f t="shared" si="27"/>
        <v>0.1623563538186506</v>
      </c>
      <c r="R175" s="22" cm="1">
        <f t="array" ref="R175">_xlfn.IFS(Q175&gt;0,0.02,AND(Q175&gt;-0.33,Q175&lt;0),(0.02+Q175*0.02/0.33),Q175&lt;-0.33,0)</f>
        <v>0.02</v>
      </c>
      <c r="S175" s="24">
        <f t="shared" si="54"/>
        <v>0</v>
      </c>
      <c r="T175" s="24">
        <f t="shared" si="54"/>
        <v>0</v>
      </c>
      <c r="U175" s="24">
        <f t="shared" si="23"/>
        <v>0</v>
      </c>
      <c r="V175" s="24">
        <f t="shared" si="45"/>
        <v>0</v>
      </c>
      <c r="W175" s="9"/>
      <c r="X175" s="9"/>
      <c r="Y175" s="9"/>
      <c r="Z175" s="9"/>
    </row>
    <row r="176" spans="1:26" ht="14.25" customHeight="1" x14ac:dyDescent="0.35">
      <c r="A176" s="8">
        <f t="shared" si="51"/>
        <v>169</v>
      </c>
      <c r="B176" s="23">
        <f t="shared" si="11"/>
        <v>44946</v>
      </c>
      <c r="C176" s="5">
        <f t="shared" si="46"/>
        <v>0</v>
      </c>
      <c r="D176" s="20">
        <f t="shared" si="43"/>
        <v>4.8962356417138668</v>
      </c>
      <c r="E176" s="20">
        <f t="shared" si="47"/>
        <v>84.683834776633546</v>
      </c>
      <c r="F176" s="20">
        <f t="shared" si="44"/>
        <v>89.580070418347418</v>
      </c>
      <c r="G176" s="24">
        <f t="shared" si="48"/>
        <v>494.27498803101486</v>
      </c>
      <c r="H176" s="20">
        <f t="shared" si="49"/>
        <v>4319.2928057291074</v>
      </c>
      <c r="I176" s="4">
        <v>1</v>
      </c>
      <c r="J176" s="4">
        <v>1</v>
      </c>
      <c r="K176" s="24">
        <f t="shared" si="55"/>
        <v>4.6514238596281734</v>
      </c>
      <c r="L176" s="20">
        <f t="shared" si="55"/>
        <v>80.449643037801863</v>
      </c>
      <c r="M176" s="20" cm="1">
        <f t="array" ref="M176">_xlfn.IFS(I176=0,D176,I176=1,D176,I176=2,0)</f>
        <v>4.8962356417138668</v>
      </c>
      <c r="N176" s="20" cm="1">
        <f t="array" ref="N176">_xlfn.IFS(J176=0,E176,J176=1,E176,J176=2,0)</f>
        <v>84.683834776633546</v>
      </c>
      <c r="O176" s="20">
        <f t="shared" si="41"/>
        <v>415.02630319054214</v>
      </c>
      <c r="P176" s="24">
        <f t="shared" si="26"/>
        <v>79.24868484047272</v>
      </c>
      <c r="Q176" s="25">
        <f t="shared" si="27"/>
        <v>0.160333188527638</v>
      </c>
      <c r="R176" s="22" cm="1">
        <f t="array" ref="R176">_xlfn.IFS(Q176&gt;0,0.02,AND(Q176&gt;-0.33,Q176&lt;0),(0.02+Q176*0.02/0.33),Q176&lt;-0.33,0)</f>
        <v>0.02</v>
      </c>
      <c r="S176" s="24">
        <f t="shared" si="54"/>
        <v>0</v>
      </c>
      <c r="T176" s="24">
        <f t="shared" si="54"/>
        <v>0</v>
      </c>
      <c r="U176" s="24">
        <f t="shared" si="23"/>
        <v>0</v>
      </c>
      <c r="V176" s="24">
        <f t="shared" si="45"/>
        <v>0</v>
      </c>
      <c r="W176" s="9"/>
      <c r="X176" s="9"/>
      <c r="Y176" s="9"/>
      <c r="Z176" s="9"/>
    </row>
    <row r="177" spans="1:26" ht="14.25" customHeight="1" x14ac:dyDescent="0.35">
      <c r="A177" s="8">
        <f t="shared" si="51"/>
        <v>170</v>
      </c>
      <c r="B177" s="23">
        <f t="shared" si="11"/>
        <v>44947</v>
      </c>
      <c r="C177" s="5">
        <f t="shared" si="46"/>
        <v>0</v>
      </c>
      <c r="D177" s="20">
        <f t="shared" si="43"/>
        <v>4.9427498803101484</v>
      </c>
      <c r="E177" s="20">
        <f t="shared" si="47"/>
        <v>86.385856114582154</v>
      </c>
      <c r="F177" s="20">
        <f t="shared" si="44"/>
        <v>91.3286059948923</v>
      </c>
      <c r="G177" s="24">
        <f t="shared" si="48"/>
        <v>498.97060041730947</v>
      </c>
      <c r="H177" s="20">
        <f t="shared" si="49"/>
        <v>4406.0549814242549</v>
      </c>
      <c r="I177" s="4">
        <v>1</v>
      </c>
      <c r="J177" s="4">
        <v>1</v>
      </c>
      <c r="K177" s="24">
        <f t="shared" si="55"/>
        <v>4.6956123862946404</v>
      </c>
      <c r="L177" s="20">
        <f t="shared" si="55"/>
        <v>82.066563308853048</v>
      </c>
      <c r="M177" s="20" cm="1">
        <f t="array" ref="M177">_xlfn.IFS(I177=0,D177,I177=1,D177,I177=2,0)</f>
        <v>4.9427498803101484</v>
      </c>
      <c r="N177" s="20" cm="1">
        <f t="array" ref="N177">_xlfn.IFS(J177=0,E177,J177=1,E177,J177=2,0)</f>
        <v>86.385856114582154</v>
      </c>
      <c r="O177" s="20">
        <f t="shared" si="41"/>
        <v>419.96905307085228</v>
      </c>
      <c r="P177" s="24">
        <f t="shared" si="26"/>
        <v>79.001547346457187</v>
      </c>
      <c r="Q177" s="25">
        <f t="shared" si="27"/>
        <v>0.15832906243451011</v>
      </c>
      <c r="R177" s="22" cm="1">
        <f t="array" ref="R177">_xlfn.IFS(Q177&gt;0,0.02,AND(Q177&gt;-0.33,Q177&lt;0),(0.02+Q177*0.02/0.33),Q177&lt;-0.33,0)</f>
        <v>0.02</v>
      </c>
      <c r="S177" s="24">
        <f t="shared" si="54"/>
        <v>0</v>
      </c>
      <c r="T177" s="24">
        <f t="shared" si="54"/>
        <v>0</v>
      </c>
      <c r="U177" s="24">
        <f t="shared" si="23"/>
        <v>0</v>
      </c>
      <c r="V177" s="24">
        <f t="shared" si="45"/>
        <v>0</v>
      </c>
      <c r="W177" s="9"/>
      <c r="X177" s="9"/>
      <c r="Y177" s="9"/>
      <c r="Z177" s="9"/>
    </row>
    <row r="178" spans="1:26" ht="14.25" customHeight="1" x14ac:dyDescent="0.35">
      <c r="A178" s="8">
        <f t="shared" si="51"/>
        <v>171</v>
      </c>
      <c r="B178" s="23">
        <f t="shared" si="11"/>
        <v>44948</v>
      </c>
      <c r="C178" s="5">
        <f t="shared" si="46"/>
        <v>0</v>
      </c>
      <c r="D178" s="20">
        <f t="shared" si="43"/>
        <v>4.9897060041730947</v>
      </c>
      <c r="E178" s="20">
        <f t="shared" si="47"/>
        <v>88.121099628485098</v>
      </c>
      <c r="F178" s="20">
        <f t="shared" si="44"/>
        <v>93.110805632658199</v>
      </c>
      <c r="G178" s="24">
        <f t="shared" si="48"/>
        <v>503.71082112127391</v>
      </c>
      <c r="H178" s="20">
        <f t="shared" si="49"/>
        <v>4494.5102467752795</v>
      </c>
      <c r="I178" s="4">
        <v>1</v>
      </c>
      <c r="J178" s="4">
        <v>1</v>
      </c>
      <c r="K178" s="24">
        <f t="shared" si="55"/>
        <v>4.7402207039644395</v>
      </c>
      <c r="L178" s="20">
        <f t="shared" si="55"/>
        <v>83.715044647060836</v>
      </c>
      <c r="M178" s="20" cm="1">
        <f t="array" ref="M178">_xlfn.IFS(I178=0,D178,I178=1,D178,I178=2,0)</f>
        <v>4.9897060041730947</v>
      </c>
      <c r="N178" s="20" cm="1">
        <f t="array" ref="N178">_xlfn.IFS(J178=0,E178,J178=1,E178,J178=2,0)</f>
        <v>88.121099628485098</v>
      </c>
      <c r="O178" s="20">
        <f t="shared" si="41"/>
        <v>424.95875907502534</v>
      </c>
      <c r="P178" s="24">
        <f t="shared" si="26"/>
        <v>78.752062046248568</v>
      </c>
      <c r="Q178" s="25">
        <f t="shared" si="27"/>
        <v>0.15634379636900464</v>
      </c>
      <c r="R178" s="22" cm="1">
        <f t="array" ref="R178">_xlfn.IFS(Q178&gt;0,0.02,AND(Q178&gt;-0.33,Q178&lt;0),(0.02+Q178*0.02/0.33),Q178&lt;-0.33,0)</f>
        <v>0.02</v>
      </c>
      <c r="S178" s="24">
        <f t="shared" si="54"/>
        <v>0</v>
      </c>
      <c r="T178" s="24">
        <f t="shared" si="54"/>
        <v>0</v>
      </c>
      <c r="U178" s="24">
        <f t="shared" si="23"/>
        <v>0</v>
      </c>
      <c r="V178" s="24">
        <f t="shared" si="45"/>
        <v>0</v>
      </c>
      <c r="W178" s="9"/>
      <c r="X178" s="9"/>
      <c r="Y178" s="9"/>
      <c r="Z178" s="9"/>
    </row>
    <row r="179" spans="1:26" ht="14.25" customHeight="1" x14ac:dyDescent="0.35">
      <c r="A179" s="8">
        <f t="shared" si="51"/>
        <v>172</v>
      </c>
      <c r="B179" s="23">
        <f t="shared" si="11"/>
        <v>44949</v>
      </c>
      <c r="C179" s="5">
        <f t="shared" si="46"/>
        <v>0</v>
      </c>
      <c r="D179" s="20">
        <f t="shared" si="43"/>
        <v>5.0371082112127388</v>
      </c>
      <c r="E179" s="20">
        <f t="shared" si="47"/>
        <v>89.890204935505594</v>
      </c>
      <c r="F179" s="20">
        <f t="shared" si="44"/>
        <v>94.927313146718333</v>
      </c>
      <c r="G179" s="24">
        <f t="shared" si="48"/>
        <v>508.49607392192598</v>
      </c>
      <c r="H179" s="20">
        <f t="shared" si="49"/>
        <v>4584.691194264662</v>
      </c>
      <c r="I179" s="4">
        <v>1</v>
      </c>
      <c r="J179" s="4">
        <v>1</v>
      </c>
      <c r="K179" s="24">
        <f t="shared" si="55"/>
        <v>4.7852528006521018</v>
      </c>
      <c r="L179" s="20">
        <f t="shared" si="55"/>
        <v>85.395694688730316</v>
      </c>
      <c r="M179" s="20" cm="1">
        <f t="array" ref="M179">_xlfn.IFS(I179=0,D179,I179=1,D179,I179=2,0)</f>
        <v>5.0371082112127388</v>
      </c>
      <c r="N179" s="20" cm="1">
        <f t="array" ref="N179">_xlfn.IFS(J179=0,E179,J179=1,E179,J179=2,0)</f>
        <v>89.890204935505594</v>
      </c>
      <c r="O179" s="20">
        <f t="shared" si="41"/>
        <v>429.99586728623808</v>
      </c>
      <c r="P179" s="24">
        <f t="shared" si="26"/>
        <v>78.500206635687903</v>
      </c>
      <c r="Q179" s="25">
        <f t="shared" si="27"/>
        <v>0.15437721284695849</v>
      </c>
      <c r="R179" s="22" cm="1">
        <f t="array" ref="R179">_xlfn.IFS(Q179&gt;0,0.02,AND(Q179&gt;-0.33,Q179&lt;0),(0.02+Q179*0.02/0.33),Q179&lt;-0.33,0)</f>
        <v>0.02</v>
      </c>
      <c r="S179" s="24">
        <f t="shared" si="54"/>
        <v>0</v>
      </c>
      <c r="T179" s="24">
        <f t="shared" si="54"/>
        <v>0</v>
      </c>
      <c r="U179" s="24">
        <f t="shared" si="23"/>
        <v>0</v>
      </c>
      <c r="V179" s="24">
        <f t="shared" si="45"/>
        <v>0</v>
      </c>
      <c r="W179" s="9"/>
      <c r="X179" s="9"/>
      <c r="Y179" s="9"/>
      <c r="Z179" s="9"/>
    </row>
    <row r="180" spans="1:26" ht="14.25" customHeight="1" x14ac:dyDescent="0.35">
      <c r="A180" s="8">
        <f t="shared" si="51"/>
        <v>173</v>
      </c>
      <c r="B180" s="23">
        <f t="shared" si="11"/>
        <v>44950</v>
      </c>
      <c r="C180" s="5">
        <f t="shared" si="46"/>
        <v>0</v>
      </c>
      <c r="D180" s="20">
        <f t="shared" si="43"/>
        <v>5.0849607392192597</v>
      </c>
      <c r="E180" s="20">
        <f t="shared" si="47"/>
        <v>91.693823885293241</v>
      </c>
      <c r="F180" s="20">
        <f t="shared" si="44"/>
        <v>96.778784624512497</v>
      </c>
      <c r="G180" s="24">
        <f t="shared" si="48"/>
        <v>513.32678662418425</v>
      </c>
      <c r="H180" s="20">
        <f t="shared" si="49"/>
        <v>4676.6310396579483</v>
      </c>
      <c r="I180" s="4">
        <v>1</v>
      </c>
      <c r="J180" s="4">
        <v>1</v>
      </c>
      <c r="K180" s="24">
        <f t="shared" si="55"/>
        <v>4.8307127022582961</v>
      </c>
      <c r="L180" s="20">
        <f t="shared" si="55"/>
        <v>87.109132691028577</v>
      </c>
      <c r="M180" s="20" cm="1">
        <f t="array" ref="M180">_xlfn.IFS(I180=0,D180,I180=1,D180,I180=2,0)</f>
        <v>5.0849607392192597</v>
      </c>
      <c r="N180" s="20" cm="1">
        <f t="array" ref="N180">_xlfn.IFS(J180=0,E180,J180=1,E180,J180=2,0)</f>
        <v>91.693823885293241</v>
      </c>
      <c r="O180" s="20">
        <f t="shared" si="41"/>
        <v>435.08082802545732</v>
      </c>
      <c r="P180" s="24">
        <f t="shared" si="26"/>
        <v>78.245958598726929</v>
      </c>
      <c r="Q180" s="25">
        <f t="shared" si="27"/>
        <v>0.15242913605444128</v>
      </c>
      <c r="R180" s="22" cm="1">
        <f t="array" ref="R180">_xlfn.IFS(Q180&gt;0,0.02,AND(Q180&gt;-0.33,Q180&lt;0),(0.02+Q180*0.02/0.33),Q180&lt;-0.33,0)</f>
        <v>0.02</v>
      </c>
      <c r="S180" s="24">
        <f t="shared" si="54"/>
        <v>0</v>
      </c>
      <c r="T180" s="24">
        <f t="shared" si="54"/>
        <v>0</v>
      </c>
      <c r="U180" s="24">
        <f t="shared" si="23"/>
        <v>0</v>
      </c>
      <c r="V180" s="24">
        <f t="shared" si="45"/>
        <v>0</v>
      </c>
      <c r="W180" s="9"/>
      <c r="X180" s="9"/>
      <c r="Y180" s="9"/>
      <c r="Z180" s="9"/>
    </row>
    <row r="181" spans="1:26" ht="14.25" customHeight="1" x14ac:dyDescent="0.35">
      <c r="A181" s="8">
        <f t="shared" si="51"/>
        <v>174</v>
      </c>
      <c r="B181" s="23">
        <f t="shared" si="11"/>
        <v>44951</v>
      </c>
      <c r="C181" s="5">
        <f t="shared" si="46"/>
        <v>0</v>
      </c>
      <c r="D181" s="20">
        <f t="shared" si="43"/>
        <v>5.1332678662418427</v>
      </c>
      <c r="E181" s="20">
        <f t="shared" si="47"/>
        <v>93.532620793158969</v>
      </c>
      <c r="F181" s="20">
        <f t="shared" si="44"/>
        <v>98.665888659400807</v>
      </c>
      <c r="G181" s="24">
        <f t="shared" si="48"/>
        <v>518.20339109711404</v>
      </c>
      <c r="H181" s="20">
        <f t="shared" si="49"/>
        <v>4770.3636338843789</v>
      </c>
      <c r="I181" s="4">
        <v>1</v>
      </c>
      <c r="J181" s="4">
        <v>1</v>
      </c>
      <c r="K181" s="24">
        <f t="shared" si="55"/>
        <v>4.87660447292975</v>
      </c>
      <c r="L181" s="20">
        <f t="shared" si="55"/>
        <v>88.855989753501021</v>
      </c>
      <c r="M181" s="20" cm="1">
        <f t="array" ref="M181">_xlfn.IFS(I181=0,D181,I181=1,D181,I181=2,0)</f>
        <v>5.1332678662418427</v>
      </c>
      <c r="N181" s="20" cm="1">
        <f t="array" ref="N181">_xlfn.IFS(J181=0,E181,J181=1,E181,J181=2,0)</f>
        <v>93.532620793158969</v>
      </c>
      <c r="O181" s="20">
        <f t="shared" si="41"/>
        <v>440.21409589169917</v>
      </c>
      <c r="P181" s="24">
        <f t="shared" si="26"/>
        <v>77.989295205414862</v>
      </c>
      <c r="Q181" s="25">
        <f t="shared" si="27"/>
        <v>0.15049939183203698</v>
      </c>
      <c r="R181" s="22" cm="1">
        <f t="array" ref="R181">_xlfn.IFS(Q181&gt;0,0.02,AND(Q181&gt;-0.33,Q181&lt;0),(0.02+Q181*0.02/0.33),Q181&lt;-0.33,0)</f>
        <v>0.02</v>
      </c>
      <c r="S181" s="24">
        <f t="shared" si="54"/>
        <v>0</v>
      </c>
      <c r="T181" s="24">
        <f t="shared" si="54"/>
        <v>0</v>
      </c>
      <c r="U181" s="24">
        <f t="shared" si="23"/>
        <v>0</v>
      </c>
      <c r="V181" s="24">
        <f t="shared" si="45"/>
        <v>0</v>
      </c>
      <c r="W181" s="9"/>
      <c r="X181" s="9"/>
      <c r="Y181" s="9"/>
      <c r="Z181" s="9"/>
    </row>
    <row r="182" spans="1:26" ht="14.25" customHeight="1" x14ac:dyDescent="0.35">
      <c r="A182" s="8">
        <f t="shared" si="51"/>
        <v>175</v>
      </c>
      <c r="B182" s="23">
        <f t="shared" si="11"/>
        <v>44952</v>
      </c>
      <c r="C182" s="5">
        <f t="shared" si="46"/>
        <v>0</v>
      </c>
      <c r="D182" s="20">
        <f t="shared" si="43"/>
        <v>5.1820339109711409</v>
      </c>
      <c r="E182" s="20">
        <f t="shared" si="47"/>
        <v>95.407272677687587</v>
      </c>
      <c r="F182" s="20">
        <f t="shared" si="44"/>
        <v>100.58930658865873</v>
      </c>
      <c r="G182" s="24">
        <f t="shared" si="48"/>
        <v>523.12632331253667</v>
      </c>
      <c r="H182" s="20">
        <f t="shared" si="49"/>
        <v>4865.9234751436043</v>
      </c>
      <c r="I182" s="4">
        <v>1</v>
      </c>
      <c r="J182" s="4">
        <v>1</v>
      </c>
      <c r="K182" s="24">
        <f t="shared" si="55"/>
        <v>4.9229322154225832</v>
      </c>
      <c r="L182" s="20">
        <f t="shared" si="55"/>
        <v>90.6369090438032</v>
      </c>
      <c r="M182" s="20" cm="1">
        <f t="array" ref="M182">_xlfn.IFS(I182=0,D182,I182=1,D182,I182=2,0)</f>
        <v>5.1820339109711409</v>
      </c>
      <c r="N182" s="20" cm="1">
        <f t="array" ref="N182">_xlfn.IFS(J182=0,E182,J182=1,E182,J182=2,0)</f>
        <v>95.407272677687587</v>
      </c>
      <c r="O182" s="20">
        <f t="shared" si="41"/>
        <v>445.39612980267032</v>
      </c>
      <c r="P182" s="24">
        <f t="shared" si="26"/>
        <v>77.730193509866353</v>
      </c>
      <c r="Q182" s="25">
        <f t="shared" si="27"/>
        <v>0.14858780765927396</v>
      </c>
      <c r="R182" s="22" cm="1">
        <f t="array" ref="R182">_xlfn.IFS(Q182&gt;0,0.02,AND(Q182&gt;-0.33,Q182&lt;0),(0.02+Q182*0.02/0.33),Q182&lt;-0.33,0)</f>
        <v>0.02</v>
      </c>
      <c r="S182" s="24">
        <f t="shared" si="54"/>
        <v>0</v>
      </c>
      <c r="T182" s="24">
        <f t="shared" si="54"/>
        <v>0</v>
      </c>
      <c r="U182" s="24">
        <f t="shared" si="23"/>
        <v>0</v>
      </c>
      <c r="V182" s="24">
        <f t="shared" si="45"/>
        <v>0</v>
      </c>
      <c r="W182" s="9"/>
      <c r="X182" s="9"/>
      <c r="Y182" s="9"/>
      <c r="Z182" s="9"/>
    </row>
    <row r="183" spans="1:26" ht="14.25" customHeight="1" x14ac:dyDescent="0.35">
      <c r="A183" s="8">
        <f t="shared" si="51"/>
        <v>176</v>
      </c>
      <c r="B183" s="23">
        <f t="shared" si="11"/>
        <v>44953</v>
      </c>
      <c r="C183" s="5">
        <f t="shared" si="46"/>
        <v>0</v>
      </c>
      <c r="D183" s="20">
        <f t="shared" si="43"/>
        <v>5.2312632331253672</v>
      </c>
      <c r="E183" s="20">
        <f t="shared" si="47"/>
        <v>97.318469502872091</v>
      </c>
      <c r="F183" s="20">
        <f t="shared" si="44"/>
        <v>102.54973273599745</v>
      </c>
      <c r="G183" s="24">
        <f t="shared" si="48"/>
        <v>528.09602338400578</v>
      </c>
      <c r="H183" s="20">
        <f t="shared" si="49"/>
        <v>4963.3457212428011</v>
      </c>
      <c r="I183" s="4">
        <v>1</v>
      </c>
      <c r="J183" s="4">
        <v>1</v>
      </c>
      <c r="K183" s="24">
        <f t="shared" si="55"/>
        <v>4.9697000714690986</v>
      </c>
      <c r="L183" s="20">
        <f t="shared" si="55"/>
        <v>92.452546027728488</v>
      </c>
      <c r="M183" s="20" cm="1">
        <f t="array" ref="M183">_xlfn.IFS(I183=0,D183,I183=1,D183,I183=2,0)</f>
        <v>5.2312632331253672</v>
      </c>
      <c r="N183" s="20" cm="1">
        <f t="array" ref="N183">_xlfn.IFS(J183=0,E183,J183=1,E183,J183=2,0)</f>
        <v>97.318469502872091</v>
      </c>
      <c r="O183" s="20">
        <f t="shared" si="41"/>
        <v>450.62739303579576</v>
      </c>
      <c r="P183" s="24">
        <f t="shared" si="26"/>
        <v>77.468630348210013</v>
      </c>
      <c r="Q183" s="25">
        <f t="shared" si="27"/>
        <v>0.14669421263920138</v>
      </c>
      <c r="R183" s="22" cm="1">
        <f t="array" ref="R183">_xlfn.IFS(Q183&gt;0,0.02,AND(Q183&gt;-0.33,Q183&lt;0),(0.02+Q183*0.02/0.33),Q183&lt;-0.33,0)</f>
        <v>0.02</v>
      </c>
      <c r="S183" s="24">
        <f t="shared" ref="S183:T198" si="56">0.9*0.82*IF(I183=0,M183,0)</f>
        <v>0</v>
      </c>
      <c r="T183" s="24">
        <f t="shared" si="56"/>
        <v>0</v>
      </c>
      <c r="U183" s="24">
        <f t="shared" si="23"/>
        <v>0</v>
      </c>
      <c r="V183" s="24">
        <f t="shared" si="45"/>
        <v>0</v>
      </c>
      <c r="W183" s="9"/>
      <c r="X183" s="9"/>
      <c r="Y183" s="9"/>
      <c r="Z183" s="9"/>
    </row>
    <row r="184" spans="1:26" ht="14.25" customHeight="1" x14ac:dyDescent="0.35">
      <c r="A184" s="8">
        <f t="shared" si="51"/>
        <v>177</v>
      </c>
      <c r="B184" s="23">
        <f t="shared" si="11"/>
        <v>44954</v>
      </c>
      <c r="C184" s="5">
        <f t="shared" si="46"/>
        <v>0</v>
      </c>
      <c r="D184" s="20">
        <f t="shared" si="43"/>
        <v>5.2809602338400579</v>
      </c>
      <c r="E184" s="20">
        <f t="shared" si="47"/>
        <v>99.266914424856026</v>
      </c>
      <c r="F184" s="20">
        <f t="shared" si="44"/>
        <v>104.54787465869609</v>
      </c>
      <c r="G184" s="24">
        <f t="shared" si="48"/>
        <v>533.11293560615388</v>
      </c>
      <c r="H184" s="20">
        <f t="shared" si="49"/>
        <v>5062.6662021685624</v>
      </c>
      <c r="I184" s="4">
        <v>1</v>
      </c>
      <c r="J184" s="4">
        <v>1</v>
      </c>
      <c r="K184" s="24">
        <f t="shared" si="55"/>
        <v>5.0169122221480551</v>
      </c>
      <c r="L184" s="20">
        <f t="shared" si="55"/>
        <v>94.303568703613223</v>
      </c>
      <c r="M184" s="20" cm="1">
        <f t="array" ref="M184">_xlfn.IFS(I184=0,D184,I184=1,D184,I184=2,0)</f>
        <v>5.2809602338400579</v>
      </c>
      <c r="N184" s="20" cm="1">
        <f t="array" ref="N184">_xlfn.IFS(J184=0,E184,J184=1,E184,J184=2,0)</f>
        <v>99.266914424856026</v>
      </c>
      <c r="O184" s="20">
        <f t="shared" si="41"/>
        <v>455.90835326963577</v>
      </c>
      <c r="P184" s="24">
        <f t="shared" si="26"/>
        <v>77.204582336518115</v>
      </c>
      <c r="Q184" s="25">
        <f t="shared" si="27"/>
        <v>0.14481843748311202</v>
      </c>
      <c r="R184" s="22" cm="1">
        <f t="array" ref="R184">_xlfn.IFS(Q184&gt;0,0.02,AND(Q184&gt;-0.33,Q184&lt;0),(0.02+Q184*0.02/0.33),Q184&lt;-0.33,0)</f>
        <v>0.02</v>
      </c>
      <c r="S184" s="24">
        <f t="shared" si="56"/>
        <v>0</v>
      </c>
      <c r="T184" s="24">
        <f t="shared" si="56"/>
        <v>0</v>
      </c>
      <c r="U184" s="24">
        <f t="shared" si="23"/>
        <v>0</v>
      </c>
      <c r="V184" s="24">
        <f t="shared" si="45"/>
        <v>0</v>
      </c>
      <c r="W184" s="9"/>
      <c r="X184" s="9"/>
      <c r="Y184" s="9"/>
      <c r="Z184" s="9"/>
    </row>
    <row r="185" spans="1:26" ht="14.25" customHeight="1" x14ac:dyDescent="0.35">
      <c r="A185" s="8">
        <f t="shared" si="51"/>
        <v>178</v>
      </c>
      <c r="B185" s="23">
        <f t="shared" si="11"/>
        <v>44955</v>
      </c>
      <c r="C185" s="5">
        <f t="shared" si="46"/>
        <v>0</v>
      </c>
      <c r="D185" s="20">
        <f t="shared" si="43"/>
        <v>5.3311293560615391</v>
      </c>
      <c r="E185" s="20">
        <f t="shared" si="47"/>
        <v>101.25332404337125</v>
      </c>
      <c r="F185" s="20">
        <f t="shared" si="44"/>
        <v>106.58445339943279</v>
      </c>
      <c r="G185" s="24">
        <f t="shared" si="48"/>
        <v>538.17750849441234</v>
      </c>
      <c r="H185" s="20">
        <f t="shared" si="49"/>
        <v>5163.9214328980233</v>
      </c>
      <c r="I185" s="4">
        <v>1</v>
      </c>
      <c r="J185" s="4">
        <v>1</v>
      </c>
      <c r="K185" s="24">
        <f t="shared" ref="K185:L200" si="57">IF(I185=1,D185*0.95,0)</f>
        <v>5.0645728882584615</v>
      </c>
      <c r="L185" s="20">
        <f t="shared" si="57"/>
        <v>96.190657841202679</v>
      </c>
      <c r="M185" s="20" cm="1">
        <f t="array" ref="M185">_xlfn.IFS(I185=0,D185,I185=1,D185,I185=2,0)</f>
        <v>5.3311293560615391</v>
      </c>
      <c r="N185" s="20" cm="1">
        <f t="array" ref="N185">_xlfn.IFS(J185=0,E185,J185=1,E185,J185=2,0)</f>
        <v>101.25332404337125</v>
      </c>
      <c r="O185" s="20">
        <f t="shared" si="41"/>
        <v>461.23948262569724</v>
      </c>
      <c r="P185" s="24">
        <f t="shared" si="26"/>
        <v>76.938025868715101</v>
      </c>
      <c r="Q185" s="25">
        <f t="shared" si="27"/>
        <v>0.14296031449540578</v>
      </c>
      <c r="R185" s="22" cm="1">
        <f t="array" ref="R185">_xlfn.IFS(Q185&gt;0,0.02,AND(Q185&gt;-0.33,Q185&lt;0),(0.02+Q185*0.02/0.33),Q185&lt;-0.33,0)</f>
        <v>0.02</v>
      </c>
      <c r="S185" s="24">
        <f t="shared" si="56"/>
        <v>0</v>
      </c>
      <c r="T185" s="24">
        <f t="shared" si="56"/>
        <v>0</v>
      </c>
      <c r="U185" s="24">
        <f t="shared" si="23"/>
        <v>0</v>
      </c>
      <c r="V185" s="24">
        <f t="shared" si="45"/>
        <v>0</v>
      </c>
      <c r="W185" s="9"/>
      <c r="X185" s="9"/>
      <c r="Y185" s="9"/>
      <c r="Z185" s="9"/>
    </row>
    <row r="186" spans="1:26" ht="14.25" customHeight="1" x14ac:dyDescent="0.35">
      <c r="A186" s="8">
        <f t="shared" si="51"/>
        <v>179</v>
      </c>
      <c r="B186" s="23">
        <f t="shared" si="11"/>
        <v>44956</v>
      </c>
      <c r="C186" s="5">
        <f t="shared" si="46"/>
        <v>0</v>
      </c>
      <c r="D186" s="20">
        <f t="shared" si="43"/>
        <v>5.381775084944123</v>
      </c>
      <c r="E186" s="20">
        <f t="shared" si="47"/>
        <v>103.27842865796048</v>
      </c>
      <c r="F186" s="20">
        <f t="shared" si="44"/>
        <v>108.6602037429046</v>
      </c>
      <c r="G186" s="24">
        <f t="shared" si="48"/>
        <v>543.29019482510921</v>
      </c>
      <c r="H186" s="20">
        <f t="shared" si="49"/>
        <v>5267.1486264537834</v>
      </c>
      <c r="I186" s="4">
        <v>1</v>
      </c>
      <c r="J186" s="4">
        <v>1</v>
      </c>
      <c r="K186" s="24">
        <f t="shared" si="57"/>
        <v>5.112686330696917</v>
      </c>
      <c r="L186" s="20">
        <f t="shared" si="57"/>
        <v>98.114507225062454</v>
      </c>
      <c r="M186" s="20" cm="1">
        <f t="array" ref="M186">_xlfn.IFS(I186=0,D186,I186=1,D186,I186=2,0)</f>
        <v>5.381775084944123</v>
      </c>
      <c r="N186" s="20" cm="1">
        <f t="array" ref="N186">_xlfn.IFS(J186=0,E186,J186=1,E186,J186=2,0)</f>
        <v>103.27842865796048</v>
      </c>
      <c r="O186" s="20">
        <f t="shared" si="41"/>
        <v>466.62125771064132</v>
      </c>
      <c r="P186" s="24">
        <f t="shared" si="26"/>
        <v>76.668937114467894</v>
      </c>
      <c r="Q186" s="25">
        <f t="shared" si="27"/>
        <v>0.14111967755859908</v>
      </c>
      <c r="R186" s="22" cm="1">
        <f t="array" ref="R186">_xlfn.IFS(Q186&gt;0,0.02,AND(Q186&gt;-0.33,Q186&lt;0),(0.02+Q186*0.02/0.33),Q186&lt;-0.33,0)</f>
        <v>0.02</v>
      </c>
      <c r="S186" s="24">
        <f t="shared" si="56"/>
        <v>0</v>
      </c>
      <c r="T186" s="24">
        <f t="shared" si="56"/>
        <v>0</v>
      </c>
      <c r="U186" s="24">
        <f t="shared" si="23"/>
        <v>0</v>
      </c>
      <c r="V186" s="24">
        <f t="shared" si="45"/>
        <v>0</v>
      </c>
      <c r="W186" s="9"/>
      <c r="X186" s="9"/>
      <c r="Y186" s="9"/>
      <c r="Z186" s="9"/>
    </row>
    <row r="187" spans="1:26" ht="14.25" customHeight="1" x14ac:dyDescent="0.35">
      <c r="A187" s="8">
        <f t="shared" si="51"/>
        <v>180</v>
      </c>
      <c r="B187" s="23">
        <f t="shared" si="11"/>
        <v>44957</v>
      </c>
      <c r="C187" s="5">
        <f t="shared" si="46"/>
        <v>0</v>
      </c>
      <c r="D187" s="20">
        <f t="shared" si="43"/>
        <v>5.4329019482510921</v>
      </c>
      <c r="E187" s="20">
        <f t="shared" si="47"/>
        <v>105.34297252907567</v>
      </c>
      <c r="F187" s="20">
        <f t="shared" si="44"/>
        <v>110.77587447732675</v>
      </c>
      <c r="G187" s="24">
        <f t="shared" si="48"/>
        <v>548.45145167594774</v>
      </c>
      <c r="H187" s="20">
        <f t="shared" si="49"/>
        <v>5372.3857072072442</v>
      </c>
      <c r="I187" s="4">
        <v>1</v>
      </c>
      <c r="J187" s="4">
        <v>1</v>
      </c>
      <c r="K187" s="24">
        <f t="shared" si="57"/>
        <v>5.1612568508385372</v>
      </c>
      <c r="L187" s="20">
        <f t="shared" si="57"/>
        <v>100.07582390262188</v>
      </c>
      <c r="M187" s="20" cm="1">
        <f t="array" ref="M187">_xlfn.IFS(I187=0,D187,I187=1,D187,I187=2,0)</f>
        <v>5.4329019482510921</v>
      </c>
      <c r="N187" s="20" cm="1">
        <f t="array" ref="N187">_xlfn.IFS(J187=0,E187,J187=1,E187,J187=2,0)</f>
        <v>105.34297252907567</v>
      </c>
      <c r="O187" s="20">
        <f t="shared" si="41"/>
        <v>472.05415965889239</v>
      </c>
      <c r="P187" s="24">
        <f t="shared" si="26"/>
        <v>76.397292017055349</v>
      </c>
      <c r="Q187" s="25">
        <f t="shared" si="27"/>
        <v>0.13929636211847363</v>
      </c>
      <c r="R187" s="22" cm="1">
        <f t="array" ref="R187">_xlfn.IFS(Q187&gt;0,0.02,AND(Q187&gt;-0.33,Q187&lt;0),(0.02+Q187*0.02/0.33),Q187&lt;-0.33,0)</f>
        <v>0.02</v>
      </c>
      <c r="S187" s="24">
        <f t="shared" si="56"/>
        <v>0</v>
      </c>
      <c r="T187" s="24">
        <f t="shared" si="56"/>
        <v>0</v>
      </c>
      <c r="U187" s="24">
        <f t="shared" si="23"/>
        <v>0</v>
      </c>
      <c r="V187" s="24">
        <f t="shared" si="45"/>
        <v>0</v>
      </c>
      <c r="W187" s="9"/>
      <c r="X187" s="9"/>
      <c r="Y187" s="9"/>
      <c r="Z187" s="9"/>
    </row>
    <row r="188" spans="1:26" ht="14.25" customHeight="1" x14ac:dyDescent="0.35">
      <c r="A188" s="8">
        <f t="shared" si="51"/>
        <v>181</v>
      </c>
      <c r="B188" s="23">
        <f t="shared" si="11"/>
        <v>44958</v>
      </c>
      <c r="C188" s="5">
        <f t="shared" si="46"/>
        <v>0</v>
      </c>
      <c r="D188" s="20">
        <f t="shared" si="43"/>
        <v>5.4845145167594778</v>
      </c>
      <c r="E188" s="20">
        <f t="shared" si="47"/>
        <v>107.44771414414488</v>
      </c>
      <c r="F188" s="20">
        <f t="shared" si="44"/>
        <v>112.93222866090436</v>
      </c>
      <c r="G188" s="24">
        <f t="shared" si="48"/>
        <v>553.66174046686922</v>
      </c>
      <c r="H188" s="20">
        <f t="shared" si="49"/>
        <v>5479.6713244351031</v>
      </c>
      <c r="I188" s="4">
        <v>1</v>
      </c>
      <c r="J188" s="4">
        <v>1</v>
      </c>
      <c r="K188" s="24">
        <f t="shared" si="57"/>
        <v>5.2102887909215037</v>
      </c>
      <c r="L188" s="20">
        <f t="shared" si="57"/>
        <v>102.07532843693764</v>
      </c>
      <c r="M188" s="20" cm="1">
        <f t="array" ref="M188">_xlfn.IFS(I188=0,D188,I188=1,D188,I188=2,0)</f>
        <v>5.4845145167594778</v>
      </c>
      <c r="N188" s="20" cm="1">
        <f t="array" ref="N188">_xlfn.IFS(J188=0,E188,J188=1,E188,J188=2,0)</f>
        <v>107.44771414414488</v>
      </c>
      <c r="O188" s="20">
        <f t="shared" si="41"/>
        <v>477.53867417565192</v>
      </c>
      <c r="P188" s="24">
        <f t="shared" si="26"/>
        <v>76.123066291217299</v>
      </c>
      <c r="Q188" s="25">
        <f t="shared" si="27"/>
        <v>0.13749020516936453</v>
      </c>
      <c r="R188" s="22" cm="1">
        <f t="array" ref="R188">_xlfn.IFS(Q188&gt;0,0.02,AND(Q188&gt;-0.33,Q188&lt;0),(0.02+Q188*0.02/0.33),Q188&lt;-0.33,0)</f>
        <v>0.02</v>
      </c>
      <c r="S188" s="24">
        <f t="shared" si="56"/>
        <v>0</v>
      </c>
      <c r="T188" s="24">
        <f t="shared" si="56"/>
        <v>0</v>
      </c>
      <c r="U188" s="24">
        <f t="shared" si="23"/>
        <v>0</v>
      </c>
      <c r="V188" s="24">
        <f t="shared" si="45"/>
        <v>0</v>
      </c>
      <c r="W188" s="9"/>
      <c r="X188" s="9"/>
      <c r="Y188" s="9"/>
      <c r="Z188" s="9"/>
    </row>
    <row r="189" spans="1:26" ht="14.25" customHeight="1" x14ac:dyDescent="0.35">
      <c r="A189" s="8">
        <f t="shared" si="51"/>
        <v>182</v>
      </c>
      <c r="B189" s="23">
        <f t="shared" si="11"/>
        <v>44959</v>
      </c>
      <c r="C189" s="5">
        <f t="shared" si="46"/>
        <v>0</v>
      </c>
      <c r="D189" s="20">
        <f t="shared" si="43"/>
        <v>5.536617404668692</v>
      </c>
      <c r="E189" s="20">
        <f t="shared" si="47"/>
        <v>109.59342648870206</v>
      </c>
      <c r="F189" s="20">
        <f t="shared" si="44"/>
        <v>115.13004389337075</v>
      </c>
      <c r="G189" s="24">
        <f t="shared" si="48"/>
        <v>558.92152700130453</v>
      </c>
      <c r="H189" s="20">
        <f t="shared" si="49"/>
        <v>5589.044866133805</v>
      </c>
      <c r="I189" s="4">
        <v>1</v>
      </c>
      <c r="J189" s="4">
        <v>1</v>
      </c>
      <c r="K189" s="24">
        <f t="shared" si="57"/>
        <v>5.259786534435257</v>
      </c>
      <c r="L189" s="20">
        <f t="shared" si="57"/>
        <v>104.11375516426696</v>
      </c>
      <c r="M189" s="20" cm="1">
        <f t="array" ref="M189">_xlfn.IFS(I189=0,D189,I189=1,D189,I189=2,0)</f>
        <v>5.536617404668692</v>
      </c>
      <c r="N189" s="20" cm="1">
        <f t="array" ref="N189">_xlfn.IFS(J189=0,E189,J189=1,E189,J189=2,0)</f>
        <v>109.59342648870206</v>
      </c>
      <c r="O189" s="20">
        <f t="shared" si="41"/>
        <v>483.07529158032065</v>
      </c>
      <c r="P189" s="24">
        <f t="shared" si="26"/>
        <v>75.846235420983874</v>
      </c>
      <c r="Q189" s="25">
        <f t="shared" si="27"/>
        <v>0.13570104523958842</v>
      </c>
      <c r="R189" s="22" cm="1">
        <f t="array" ref="R189">_xlfn.IFS(Q189&gt;0,0.02,AND(Q189&gt;-0.33,Q189&lt;0),(0.02+Q189*0.02/0.33),Q189&lt;-0.33,0)</f>
        <v>0.02</v>
      </c>
      <c r="S189" s="24">
        <f t="shared" si="56"/>
        <v>0</v>
      </c>
      <c r="T189" s="24">
        <f t="shared" si="56"/>
        <v>0</v>
      </c>
      <c r="U189" s="24">
        <f t="shared" si="23"/>
        <v>0</v>
      </c>
      <c r="V189" s="24">
        <f t="shared" si="45"/>
        <v>0</v>
      </c>
      <c r="W189" s="9"/>
      <c r="X189" s="9"/>
      <c r="Y189" s="9"/>
      <c r="Z189" s="9"/>
    </row>
    <row r="190" spans="1:26" ht="14.25" customHeight="1" x14ac:dyDescent="0.35">
      <c r="A190" s="8">
        <f t="shared" si="51"/>
        <v>183</v>
      </c>
      <c r="B190" s="23">
        <f t="shared" si="11"/>
        <v>44960</v>
      </c>
      <c r="C190" s="5">
        <f t="shared" si="46"/>
        <v>0</v>
      </c>
      <c r="D190" s="20">
        <f t="shared" si="43"/>
        <v>5.5892152700130451</v>
      </c>
      <c r="E190" s="20">
        <f t="shared" si="47"/>
        <v>111.7808973226761</v>
      </c>
      <c r="F190" s="20">
        <f t="shared" si="44"/>
        <v>117.37011259268914</v>
      </c>
      <c r="G190" s="24">
        <f t="shared" si="48"/>
        <v>564.2312815078169</v>
      </c>
      <c r="H190" s="20">
        <f t="shared" si="49"/>
        <v>5700.5464730968597</v>
      </c>
      <c r="I190" s="4">
        <v>1</v>
      </c>
      <c r="J190" s="4">
        <v>1</v>
      </c>
      <c r="K190" s="24">
        <f t="shared" si="57"/>
        <v>5.3097545065123928</v>
      </c>
      <c r="L190" s="20">
        <f t="shared" si="57"/>
        <v>106.19185245654229</v>
      </c>
      <c r="M190" s="20" cm="1">
        <f t="array" ref="M190">_xlfn.IFS(I190=0,D190,I190=1,D190,I190=2,0)</f>
        <v>5.5892152700130451</v>
      </c>
      <c r="N190" s="20" cm="1">
        <f t="array" ref="N190">_xlfn.IFS(J190=0,E190,J190=1,E190,J190=2,0)</f>
        <v>111.7808973226761</v>
      </c>
      <c r="O190" s="20">
        <f t="shared" si="41"/>
        <v>488.66450685033374</v>
      </c>
      <c r="P190" s="24">
        <f t="shared" si="26"/>
        <v>75.566774657483165</v>
      </c>
      <c r="Q190" s="25">
        <f t="shared" si="27"/>
        <v>0.13392872237700676</v>
      </c>
      <c r="R190" s="22" cm="1">
        <f t="array" ref="R190">_xlfn.IFS(Q190&gt;0,0.02,AND(Q190&gt;-0.33,Q190&lt;0),(0.02+Q190*0.02/0.33),Q190&lt;-0.33,0)</f>
        <v>0.02</v>
      </c>
      <c r="S190" s="24">
        <f t="shared" si="56"/>
        <v>0</v>
      </c>
      <c r="T190" s="24">
        <f t="shared" si="56"/>
        <v>0</v>
      </c>
      <c r="U190" s="24">
        <f t="shared" si="23"/>
        <v>0</v>
      </c>
      <c r="V190" s="24">
        <f t="shared" si="45"/>
        <v>0</v>
      </c>
      <c r="W190" s="9"/>
      <c r="X190" s="9"/>
      <c r="Y190" s="9"/>
      <c r="Z190" s="9"/>
    </row>
    <row r="191" spans="1:26" ht="14.25" customHeight="1" x14ac:dyDescent="0.35">
      <c r="A191" s="8">
        <f t="shared" si="51"/>
        <v>184</v>
      </c>
      <c r="B191" s="23">
        <f t="shared" si="11"/>
        <v>44961</v>
      </c>
      <c r="C191" s="5">
        <f t="shared" si="46"/>
        <v>0</v>
      </c>
      <c r="D191" s="20">
        <f t="shared" si="43"/>
        <v>5.642312815078169</v>
      </c>
      <c r="E191" s="20">
        <f t="shared" si="47"/>
        <v>114.0109294619372</v>
      </c>
      <c r="F191" s="20">
        <f t="shared" si="44"/>
        <v>119.65324227701537</v>
      </c>
      <c r="G191" s="24">
        <f t="shared" si="48"/>
        <v>569.5914786821412</v>
      </c>
      <c r="H191" s="20">
        <f t="shared" si="49"/>
        <v>5814.2170532600248</v>
      </c>
      <c r="I191" s="4">
        <v>1</v>
      </c>
      <c r="J191" s="4">
        <v>1</v>
      </c>
      <c r="K191" s="24">
        <f t="shared" si="57"/>
        <v>5.3601971743242602</v>
      </c>
      <c r="L191" s="20">
        <f t="shared" si="57"/>
        <v>108.31038298884033</v>
      </c>
      <c r="M191" s="20" cm="1">
        <f t="array" ref="M191">_xlfn.IFS(I191=0,D191,I191=1,D191,I191=2,0)</f>
        <v>5.642312815078169</v>
      </c>
      <c r="N191" s="20" cm="1">
        <f t="array" ref="N191">_xlfn.IFS(J191=0,E191,J191=1,E191,J191=2,0)</f>
        <v>114.0109294619372</v>
      </c>
      <c r="O191" s="20">
        <f t="shared" si="41"/>
        <v>494.30681966541192</v>
      </c>
      <c r="P191" s="24">
        <f t="shared" si="26"/>
        <v>75.284659016729279</v>
      </c>
      <c r="Q191" s="25">
        <f t="shared" si="27"/>
        <v>0.1321730781347269</v>
      </c>
      <c r="R191" s="22" cm="1">
        <f t="array" ref="R191">_xlfn.IFS(Q191&gt;0,0.02,AND(Q191&gt;-0.33,Q191&lt;0),(0.02+Q191*0.02/0.33),Q191&lt;-0.33,0)</f>
        <v>0.02</v>
      </c>
      <c r="S191" s="24">
        <f t="shared" si="56"/>
        <v>0</v>
      </c>
      <c r="T191" s="24">
        <f t="shared" si="56"/>
        <v>0</v>
      </c>
      <c r="U191" s="24">
        <f t="shared" si="23"/>
        <v>0</v>
      </c>
      <c r="V191" s="24">
        <f t="shared" si="45"/>
        <v>0</v>
      </c>
      <c r="W191" s="9"/>
      <c r="X191" s="9"/>
      <c r="Y191" s="9"/>
      <c r="Z191" s="9"/>
    </row>
    <row r="192" spans="1:26" ht="14.25" customHeight="1" x14ac:dyDescent="0.35">
      <c r="A192" s="8">
        <f t="shared" si="51"/>
        <v>185</v>
      </c>
      <c r="B192" s="23">
        <f t="shared" si="11"/>
        <v>44962</v>
      </c>
      <c r="C192" s="5">
        <f t="shared" si="46"/>
        <v>0</v>
      </c>
      <c r="D192" s="20">
        <f t="shared" si="43"/>
        <v>5.6959147868214117</v>
      </c>
      <c r="E192" s="20">
        <f t="shared" si="47"/>
        <v>116.28434106520049</v>
      </c>
      <c r="F192" s="20">
        <f t="shared" si="44"/>
        <v>121.98025585202191</v>
      </c>
      <c r="G192" s="24">
        <f t="shared" si="48"/>
        <v>575.00259772962158</v>
      </c>
      <c r="H192" s="20">
        <f t="shared" si="49"/>
        <v>5930.0982963194456</v>
      </c>
      <c r="I192" s="4">
        <v>1</v>
      </c>
      <c r="J192" s="4">
        <v>1</v>
      </c>
      <c r="K192" s="24">
        <f t="shared" si="57"/>
        <v>5.4111190474803408</v>
      </c>
      <c r="L192" s="20">
        <f t="shared" si="57"/>
        <v>110.47012401194047</v>
      </c>
      <c r="M192" s="20" cm="1">
        <f t="array" ref="M192">_xlfn.IFS(I192=0,D192,I192=1,D192,I192=2,0)</f>
        <v>5.6959147868214117</v>
      </c>
      <c r="N192" s="20" cm="1">
        <f t="array" ref="N192">_xlfn.IFS(J192=0,E192,J192=1,E192,J192=2,0)</f>
        <v>116.28434106520049</v>
      </c>
      <c r="O192" s="20">
        <f t="shared" si="41"/>
        <v>500.00273445223331</v>
      </c>
      <c r="P192" s="24">
        <f t="shared" si="26"/>
        <v>74.999863277388272</v>
      </c>
      <c r="Q192" s="25">
        <f t="shared" si="27"/>
        <v>0.1304339555569361</v>
      </c>
      <c r="R192" s="22" cm="1">
        <f t="array" ref="R192">_xlfn.IFS(Q192&gt;0,0.02,AND(Q192&gt;-0.33,Q192&lt;0),(0.02+Q192*0.02/0.33),Q192&lt;-0.33,0)</f>
        <v>0.02</v>
      </c>
      <c r="S192" s="24">
        <f t="shared" si="56"/>
        <v>0</v>
      </c>
      <c r="T192" s="24">
        <f t="shared" si="56"/>
        <v>0</v>
      </c>
      <c r="U192" s="24">
        <f t="shared" si="23"/>
        <v>0</v>
      </c>
      <c r="V192" s="24">
        <f t="shared" si="45"/>
        <v>0</v>
      </c>
      <c r="W192" s="9"/>
      <c r="X192" s="9"/>
      <c r="Y192" s="9"/>
      <c r="Z192" s="9"/>
    </row>
    <row r="193" spans="1:26" ht="14.25" customHeight="1" x14ac:dyDescent="0.35">
      <c r="A193" s="8">
        <f t="shared" si="51"/>
        <v>186</v>
      </c>
      <c r="B193" s="23">
        <f t="shared" si="11"/>
        <v>44963</v>
      </c>
      <c r="C193" s="5">
        <f t="shared" si="46"/>
        <v>0</v>
      </c>
      <c r="D193" s="20">
        <f t="shared" si="43"/>
        <v>5.7500259772962163</v>
      </c>
      <c r="E193" s="20">
        <f t="shared" si="47"/>
        <v>118.60196592638891</v>
      </c>
      <c r="F193" s="20">
        <f t="shared" si="44"/>
        <v>124.35199190368513</v>
      </c>
      <c r="G193" s="24">
        <f t="shared" si="48"/>
        <v>580.46512240805293</v>
      </c>
      <c r="H193" s="20">
        <f t="shared" si="49"/>
        <v>6048.232688627947</v>
      </c>
      <c r="I193" s="4">
        <v>1</v>
      </c>
      <c r="J193" s="4">
        <v>1</v>
      </c>
      <c r="K193" s="24">
        <f t="shared" si="57"/>
        <v>5.4625246784314054</v>
      </c>
      <c r="L193" s="20">
        <f t="shared" si="57"/>
        <v>112.67186763006946</v>
      </c>
      <c r="M193" s="20" cm="1">
        <f t="array" ref="M193">_xlfn.IFS(I193=0,D193,I193=1,D193,I193=2,0)</f>
        <v>5.7500259772962163</v>
      </c>
      <c r="N193" s="20" cm="1">
        <f t="array" ref="N193">_xlfn.IFS(J193=0,E193,J193=1,E193,J193=2,0)</f>
        <v>118.60196592638891</v>
      </c>
      <c r="O193" s="20">
        <f t="shared" si="41"/>
        <v>505.75276042952959</v>
      </c>
      <c r="P193" s="24">
        <f t="shared" si="26"/>
        <v>74.712361978523347</v>
      </c>
      <c r="Q193" s="25">
        <f t="shared" si="27"/>
        <v>0.12871119916486967</v>
      </c>
      <c r="R193" s="22" cm="1">
        <f t="array" ref="R193">_xlfn.IFS(Q193&gt;0,0.02,AND(Q193&gt;-0.33,Q193&lt;0),(0.02+Q193*0.02/0.33),Q193&lt;-0.33,0)</f>
        <v>0.02</v>
      </c>
      <c r="S193" s="24">
        <f t="shared" si="56"/>
        <v>0</v>
      </c>
      <c r="T193" s="24">
        <f t="shared" si="56"/>
        <v>0</v>
      </c>
      <c r="U193" s="24">
        <f t="shared" si="23"/>
        <v>0</v>
      </c>
      <c r="V193" s="24">
        <f t="shared" si="45"/>
        <v>0</v>
      </c>
      <c r="W193" s="9"/>
      <c r="X193" s="9"/>
      <c r="Y193" s="9"/>
      <c r="Z193" s="9"/>
    </row>
    <row r="194" spans="1:26" ht="14.25" customHeight="1" x14ac:dyDescent="0.35">
      <c r="A194" s="8">
        <f t="shared" si="51"/>
        <v>187</v>
      </c>
      <c r="B194" s="23">
        <f t="shared" si="11"/>
        <v>44964</v>
      </c>
      <c r="C194" s="5">
        <f t="shared" si="46"/>
        <v>0</v>
      </c>
      <c r="D194" s="20">
        <f t="shared" si="43"/>
        <v>5.804651224080529</v>
      </c>
      <c r="E194" s="20">
        <f t="shared" si="47"/>
        <v>120.96465377255895</v>
      </c>
      <c r="F194" s="20">
        <f t="shared" si="44"/>
        <v>126.76930499663948</v>
      </c>
      <c r="G194" s="24">
        <f t="shared" si="48"/>
        <v>585.97954107092949</v>
      </c>
      <c r="H194" s="20">
        <f t="shared" si="49"/>
        <v>6168.6635283747546</v>
      </c>
      <c r="I194" s="4">
        <v>1</v>
      </c>
      <c r="J194" s="4">
        <v>1</v>
      </c>
      <c r="K194" s="24">
        <f t="shared" si="57"/>
        <v>5.5144186628765022</v>
      </c>
      <c r="L194" s="20">
        <f t="shared" si="57"/>
        <v>114.916421083931</v>
      </c>
      <c r="M194" s="20" cm="1">
        <f t="array" ref="M194">_xlfn.IFS(I194=0,D194,I194=1,D194,I194=2,0)</f>
        <v>5.804651224080529</v>
      </c>
      <c r="N194" s="20" cm="1">
        <f t="array" ref="N194">_xlfn.IFS(J194=0,E194,J194=1,E194,J194=2,0)</f>
        <v>120.96465377255895</v>
      </c>
      <c r="O194" s="20">
        <f t="shared" si="41"/>
        <v>511.55741165361013</v>
      </c>
      <c r="P194" s="24">
        <f t="shared" si="26"/>
        <v>74.422129417319354</v>
      </c>
      <c r="Q194" s="25">
        <f t="shared" si="27"/>
        <v>0.12700465494291205</v>
      </c>
      <c r="R194" s="22" cm="1">
        <f t="array" ref="R194">_xlfn.IFS(Q194&gt;0,0.02,AND(Q194&gt;-0.33,Q194&lt;0),(0.02+Q194*0.02/0.33),Q194&lt;-0.33,0)</f>
        <v>0.02</v>
      </c>
      <c r="S194" s="24">
        <f t="shared" si="56"/>
        <v>0</v>
      </c>
      <c r="T194" s="24">
        <f t="shared" si="56"/>
        <v>0</v>
      </c>
      <c r="U194" s="24">
        <f t="shared" si="23"/>
        <v>0</v>
      </c>
      <c r="V194" s="24">
        <f t="shared" si="45"/>
        <v>0</v>
      </c>
      <c r="W194" s="9"/>
      <c r="X194" s="9"/>
      <c r="Y194" s="9"/>
      <c r="Z194" s="9"/>
    </row>
    <row r="195" spans="1:26" ht="14.25" customHeight="1" x14ac:dyDescent="0.35">
      <c r="A195" s="8">
        <f t="shared" si="51"/>
        <v>188</v>
      </c>
      <c r="B195" s="23">
        <f t="shared" si="11"/>
        <v>44965</v>
      </c>
      <c r="C195" s="5">
        <f t="shared" si="46"/>
        <v>0</v>
      </c>
      <c r="D195" s="20">
        <f t="shared" si="43"/>
        <v>5.8597954107092951</v>
      </c>
      <c r="E195" s="20">
        <f t="shared" si="47"/>
        <v>123.3732705674951</v>
      </c>
      <c r="F195" s="20">
        <f t="shared" si="44"/>
        <v>129.23306597820439</v>
      </c>
      <c r="G195" s="24">
        <f t="shared" si="48"/>
        <v>591.5463467111033</v>
      </c>
      <c r="H195" s="20">
        <f t="shared" si="49"/>
        <v>6291.434941054049</v>
      </c>
      <c r="I195" s="4">
        <v>1</v>
      </c>
      <c r="J195" s="4">
        <v>1</v>
      </c>
      <c r="K195" s="24">
        <f t="shared" si="57"/>
        <v>5.5668056401738299</v>
      </c>
      <c r="L195" s="20">
        <f t="shared" si="57"/>
        <v>117.20460703912033</v>
      </c>
      <c r="M195" s="20" cm="1">
        <f t="array" ref="M195">_xlfn.IFS(I195=0,D195,I195=1,D195,I195=2,0)</f>
        <v>5.8597954107092951</v>
      </c>
      <c r="N195" s="20" cm="1">
        <f t="array" ref="N195">_xlfn.IFS(J195=0,E195,J195=1,E195,J195=2,0)</f>
        <v>123.3732705674951</v>
      </c>
      <c r="O195" s="20">
        <f t="shared" si="41"/>
        <v>517.41720706431943</v>
      </c>
      <c r="P195" s="24">
        <f t="shared" si="26"/>
        <v>74.129139646783869</v>
      </c>
      <c r="Q195" s="25">
        <f t="shared" si="27"/>
        <v>0.12531417032482617</v>
      </c>
      <c r="R195" s="22" cm="1">
        <f t="array" ref="R195">_xlfn.IFS(Q195&gt;0,0.02,AND(Q195&gt;-0.33,Q195&lt;0),(0.02+Q195*0.02/0.33),Q195&lt;-0.33,0)</f>
        <v>0.02</v>
      </c>
      <c r="S195" s="24">
        <f t="shared" si="56"/>
        <v>0</v>
      </c>
      <c r="T195" s="24">
        <f t="shared" si="56"/>
        <v>0</v>
      </c>
      <c r="U195" s="24">
        <f t="shared" si="23"/>
        <v>0</v>
      </c>
      <c r="V195" s="24">
        <f t="shared" si="45"/>
        <v>0</v>
      </c>
      <c r="W195" s="9"/>
      <c r="X195" s="9"/>
      <c r="Y195" s="9"/>
      <c r="Z195" s="9"/>
    </row>
    <row r="196" spans="1:26" ht="14.25" customHeight="1" x14ac:dyDescent="0.35">
      <c r="A196" s="8">
        <f t="shared" si="51"/>
        <v>189</v>
      </c>
      <c r="B196" s="23">
        <f t="shared" si="11"/>
        <v>44966</v>
      </c>
      <c r="C196" s="5">
        <f t="shared" si="46"/>
        <v>0</v>
      </c>
      <c r="D196" s="20">
        <f t="shared" si="43"/>
        <v>5.9154634671110333</v>
      </c>
      <c r="E196" s="20">
        <f t="shared" si="47"/>
        <v>125.82869882108098</v>
      </c>
      <c r="F196" s="20">
        <f t="shared" si="44"/>
        <v>131.744162288192</v>
      </c>
      <c r="G196" s="24">
        <f t="shared" si="48"/>
        <v>597.16603700485882</v>
      </c>
      <c r="H196" s="20">
        <f t="shared" si="49"/>
        <v>6416.5918952278316</v>
      </c>
      <c r="I196" s="4">
        <v>1</v>
      </c>
      <c r="J196" s="4">
        <v>1</v>
      </c>
      <c r="K196" s="24">
        <f t="shared" si="57"/>
        <v>5.6196902937554816</v>
      </c>
      <c r="L196" s="20">
        <f t="shared" si="57"/>
        <v>119.53726388002693</v>
      </c>
      <c r="M196" s="20" cm="1">
        <f t="array" ref="M196">_xlfn.IFS(I196=0,D196,I196=1,D196,I196=2,0)</f>
        <v>5.9154634671110333</v>
      </c>
      <c r="N196" s="20" cm="1">
        <f t="array" ref="N196">_xlfn.IFS(J196=0,E196,J196=1,E196,J196=2,0)</f>
        <v>125.82869882108098</v>
      </c>
      <c r="O196" s="20">
        <f t="shared" si="41"/>
        <v>523.33267053143049</v>
      </c>
      <c r="P196" s="24">
        <f t="shared" si="26"/>
        <v>73.833366473428327</v>
      </c>
      <c r="Q196" s="25">
        <f t="shared" si="27"/>
        <v>0.12363959418011508</v>
      </c>
      <c r="R196" s="22" cm="1">
        <f t="array" ref="R196">_xlfn.IFS(Q196&gt;0,0.02,AND(Q196&gt;-0.33,Q196&lt;0),(0.02+Q196*0.02/0.33),Q196&lt;-0.33,0)</f>
        <v>0.02</v>
      </c>
      <c r="S196" s="24">
        <f t="shared" si="56"/>
        <v>0</v>
      </c>
      <c r="T196" s="24">
        <f t="shared" si="56"/>
        <v>0</v>
      </c>
      <c r="U196" s="24">
        <f t="shared" si="23"/>
        <v>0</v>
      </c>
      <c r="V196" s="24">
        <f t="shared" si="45"/>
        <v>0</v>
      </c>
      <c r="W196" s="9"/>
      <c r="X196" s="9"/>
      <c r="Y196" s="9"/>
      <c r="Z196" s="9"/>
    </row>
    <row r="197" spans="1:26" ht="14.25" customHeight="1" x14ac:dyDescent="0.35">
      <c r="A197" s="8">
        <f t="shared" si="51"/>
        <v>190</v>
      </c>
      <c r="B197" s="23">
        <f t="shared" si="11"/>
        <v>44967</v>
      </c>
      <c r="C197" s="5">
        <f t="shared" si="46"/>
        <v>0</v>
      </c>
      <c r="D197" s="20">
        <f t="shared" si="43"/>
        <v>5.9716603700485882</v>
      </c>
      <c r="E197" s="20">
        <f t="shared" si="47"/>
        <v>128.33183790455664</v>
      </c>
      <c r="F197" s="20">
        <f t="shared" si="44"/>
        <v>134.30349827460523</v>
      </c>
      <c r="G197" s="24">
        <f t="shared" si="48"/>
        <v>602.83911435640493</v>
      </c>
      <c r="H197" s="20">
        <f t="shared" si="49"/>
        <v>6544.1802185887072</v>
      </c>
      <c r="I197" s="4">
        <v>1</v>
      </c>
      <c r="J197" s="4">
        <v>1</v>
      </c>
      <c r="K197" s="24">
        <f t="shared" si="57"/>
        <v>5.6730773515461586</v>
      </c>
      <c r="L197" s="20">
        <f t="shared" si="57"/>
        <v>121.9152460093288</v>
      </c>
      <c r="M197" s="20" cm="1">
        <f t="array" ref="M197">_xlfn.IFS(I197=0,D197,I197=1,D197,I197=2,0)</f>
        <v>5.9716603700485882</v>
      </c>
      <c r="N197" s="20" cm="1">
        <f t="array" ref="N197">_xlfn.IFS(J197=0,E197,J197=1,E197,J197=2,0)</f>
        <v>128.33183790455664</v>
      </c>
      <c r="O197" s="20">
        <f t="shared" si="41"/>
        <v>529.30433090147903</v>
      </c>
      <c r="P197" s="24">
        <f t="shared" si="26"/>
        <v>73.534783454925901</v>
      </c>
      <c r="Q197" s="25">
        <f t="shared" si="27"/>
        <v>0.12198077680051024</v>
      </c>
      <c r="R197" s="22" cm="1">
        <f t="array" ref="R197">_xlfn.IFS(Q197&gt;0,0.02,AND(Q197&gt;-0.33,Q197&lt;0),(0.02+Q197*0.02/0.33),Q197&lt;-0.33,0)</f>
        <v>0.02</v>
      </c>
      <c r="S197" s="24">
        <f t="shared" si="56"/>
        <v>0</v>
      </c>
      <c r="T197" s="24">
        <f t="shared" si="56"/>
        <v>0</v>
      </c>
      <c r="U197" s="24">
        <f t="shared" si="23"/>
        <v>0</v>
      </c>
      <c r="V197" s="24">
        <f t="shared" si="45"/>
        <v>0</v>
      </c>
      <c r="W197" s="9"/>
      <c r="X197" s="9"/>
      <c r="Y197" s="9"/>
      <c r="Z197" s="9"/>
    </row>
    <row r="198" spans="1:26" ht="14.25" customHeight="1" x14ac:dyDescent="0.35">
      <c r="A198" s="8">
        <f t="shared" si="51"/>
        <v>191</v>
      </c>
      <c r="B198" s="23">
        <f t="shared" si="11"/>
        <v>44968</v>
      </c>
      <c r="C198" s="5">
        <f t="shared" si="46"/>
        <v>0</v>
      </c>
      <c r="D198" s="20">
        <f t="shared" si="43"/>
        <v>6.0283911435640496</v>
      </c>
      <c r="E198" s="20">
        <f t="shared" si="47"/>
        <v>130.88360437177414</v>
      </c>
      <c r="F198" s="20">
        <f t="shared" si="44"/>
        <v>136.91199551533819</v>
      </c>
      <c r="G198" s="24">
        <f t="shared" si="48"/>
        <v>608.56608594279078</v>
      </c>
      <c r="H198" s="20">
        <f t="shared" si="49"/>
        <v>6674.2466143282782</v>
      </c>
      <c r="I198" s="4">
        <v>1</v>
      </c>
      <c r="J198" s="4">
        <v>1</v>
      </c>
      <c r="K198" s="24">
        <f t="shared" si="57"/>
        <v>5.7269715863858472</v>
      </c>
      <c r="L198" s="20">
        <f t="shared" si="57"/>
        <v>124.33942415318543</v>
      </c>
      <c r="M198" s="20" cm="1">
        <f t="array" ref="M198">_xlfn.IFS(I198=0,D198,I198=1,D198,I198=2,0)</f>
        <v>6.0283911435640496</v>
      </c>
      <c r="N198" s="20" cm="1">
        <f t="array" ref="N198">_xlfn.IFS(J198=0,E198,J198=1,E198,J198=2,0)</f>
        <v>130.88360437177414</v>
      </c>
      <c r="O198" s="20">
        <f t="shared" si="41"/>
        <v>535.33272204504306</v>
      </c>
      <c r="P198" s="24">
        <f t="shared" si="26"/>
        <v>73.233363897747722</v>
      </c>
      <c r="Q198" s="25">
        <f t="shared" si="27"/>
        <v>0.1203375698865877</v>
      </c>
      <c r="R198" s="22" cm="1">
        <f t="array" ref="R198">_xlfn.IFS(Q198&gt;0,0.02,AND(Q198&gt;-0.33,Q198&lt;0),(0.02+Q198*0.02/0.33),Q198&lt;-0.33,0)</f>
        <v>0.02</v>
      </c>
      <c r="S198" s="24">
        <f t="shared" si="56"/>
        <v>0</v>
      </c>
      <c r="T198" s="24">
        <f t="shared" si="56"/>
        <v>0</v>
      </c>
      <c r="U198" s="24">
        <f t="shared" si="23"/>
        <v>0</v>
      </c>
      <c r="V198" s="24">
        <f t="shared" si="45"/>
        <v>0</v>
      </c>
      <c r="W198" s="9"/>
      <c r="X198" s="9"/>
      <c r="Y198" s="9"/>
      <c r="Z198" s="9"/>
    </row>
    <row r="199" spans="1:26" ht="14.25" customHeight="1" x14ac:dyDescent="0.35">
      <c r="A199" s="8">
        <f t="shared" si="51"/>
        <v>192</v>
      </c>
      <c r="B199" s="23">
        <f t="shared" si="11"/>
        <v>44969</v>
      </c>
      <c r="C199" s="5">
        <f t="shared" si="46"/>
        <v>0</v>
      </c>
      <c r="D199" s="20">
        <f t="shared" si="43"/>
        <v>6.0856608594279082</v>
      </c>
      <c r="E199" s="20">
        <f t="shared" si="47"/>
        <v>133.48493228656557</v>
      </c>
      <c r="F199" s="20">
        <f t="shared" si="44"/>
        <v>139.57059314599348</v>
      </c>
      <c r="G199" s="24">
        <f t="shared" si="48"/>
        <v>614.34746375924726</v>
      </c>
      <c r="H199" s="20">
        <f t="shared" si="49"/>
        <v>6806.8386778169715</v>
      </c>
      <c r="I199" s="4">
        <v>1</v>
      </c>
      <c r="J199" s="4">
        <v>1</v>
      </c>
      <c r="K199" s="24">
        <f t="shared" si="57"/>
        <v>5.7813778164565122</v>
      </c>
      <c r="L199" s="20">
        <f t="shared" si="57"/>
        <v>126.81068567223728</v>
      </c>
      <c r="M199" s="20" cm="1">
        <f t="array" ref="M199">_xlfn.IFS(I199=0,D199,I199=1,D199,I199=2,0)</f>
        <v>6.0856608594279082</v>
      </c>
      <c r="N199" s="20" cm="1">
        <f t="array" ref="N199">_xlfn.IFS(J199=0,E199,J199=1,E199,J199=2,0)</f>
        <v>133.48493228656557</v>
      </c>
      <c r="O199" s="20">
        <f t="shared" ref="O199:O262" si="58">O198+M199+N199-(L199/0.95)</f>
        <v>541.41838290447095</v>
      </c>
      <c r="P199" s="24">
        <f t="shared" si="26"/>
        <v>72.929080854776316</v>
      </c>
      <c r="Q199" s="25">
        <f t="shared" si="27"/>
        <v>0.11870982653450984</v>
      </c>
      <c r="R199" s="22" cm="1">
        <f t="array" ref="R199">_xlfn.IFS(Q199&gt;0,0.02,AND(Q199&gt;-0.33,Q199&lt;0),(0.02+Q199*0.02/0.33),Q199&lt;-0.33,0)</f>
        <v>0.02</v>
      </c>
      <c r="S199" s="24">
        <f t="shared" ref="S199:T214" si="59">0.9*0.82*IF(I199=0,M199,0)</f>
        <v>0</v>
      </c>
      <c r="T199" s="24">
        <f t="shared" si="59"/>
        <v>0</v>
      </c>
      <c r="U199" s="24">
        <f t="shared" si="23"/>
        <v>0</v>
      </c>
      <c r="V199" s="24">
        <f t="shared" si="45"/>
        <v>0</v>
      </c>
      <c r="W199" s="9"/>
      <c r="X199" s="9"/>
      <c r="Y199" s="9"/>
      <c r="Z199" s="9"/>
    </row>
    <row r="200" spans="1:26" ht="14.25" customHeight="1" x14ac:dyDescent="0.35">
      <c r="A200" s="8">
        <f t="shared" si="51"/>
        <v>193</v>
      </c>
      <c r="B200" s="23">
        <f t="shared" si="11"/>
        <v>44970</v>
      </c>
      <c r="C200" s="5">
        <f t="shared" si="46"/>
        <v>0</v>
      </c>
      <c r="D200" s="20">
        <f t="shared" ref="D200:D263" si="60">D199-M199+(A200-A199)*G199*0.01</f>
        <v>6.1434746375924725</v>
      </c>
      <c r="E200" s="20">
        <f t="shared" si="47"/>
        <v>136.13677355633942</v>
      </c>
      <c r="F200" s="20">
        <f t="shared" ref="F200:F263" si="61">D200+E200</f>
        <v>142.2802481939319</v>
      </c>
      <c r="G200" s="24">
        <f t="shared" si="48"/>
        <v>620.18376466496011</v>
      </c>
      <c r="H200" s="20">
        <f t="shared" si="49"/>
        <v>6942.0049136012067</v>
      </c>
      <c r="I200" s="4">
        <v>1</v>
      </c>
      <c r="J200" s="4">
        <v>1</v>
      </c>
      <c r="K200" s="24">
        <f t="shared" si="57"/>
        <v>5.8363009057128483</v>
      </c>
      <c r="L200" s="20">
        <f t="shared" si="57"/>
        <v>129.32993487852244</v>
      </c>
      <c r="M200" s="20" cm="1">
        <f t="array" ref="M200">_xlfn.IFS(I200=0,D200,I200=1,D200,I200=2,0)</f>
        <v>6.1434746375924725</v>
      </c>
      <c r="N200" s="20" cm="1">
        <f t="array" ref="N200">_xlfn.IFS(J200=0,E200,J200=1,E200,J200=2,0)</f>
        <v>136.13677355633942</v>
      </c>
      <c r="O200" s="20">
        <f t="shared" si="58"/>
        <v>547.56185754206342</v>
      </c>
      <c r="P200" s="24">
        <f t="shared" si="26"/>
        <v>72.621907122896687</v>
      </c>
      <c r="Q200" s="25">
        <f t="shared" si="27"/>
        <v>0.11709740122289236</v>
      </c>
      <c r="R200" s="22" cm="1">
        <f t="array" ref="R200">_xlfn.IFS(Q200&gt;0,0.02,AND(Q200&gt;-0.33,Q200&lt;0),(0.02+Q200*0.02/0.33),Q200&lt;-0.33,0)</f>
        <v>0.02</v>
      </c>
      <c r="S200" s="24">
        <f t="shared" si="59"/>
        <v>0</v>
      </c>
      <c r="T200" s="24">
        <f t="shared" si="59"/>
        <v>0</v>
      </c>
      <c r="U200" s="24">
        <f t="shared" si="23"/>
        <v>0</v>
      </c>
      <c r="V200" s="24">
        <f t="shared" ref="V200:V263" si="62">V199+U200</f>
        <v>0</v>
      </c>
      <c r="W200" s="9"/>
      <c r="X200" s="9"/>
      <c r="Y200" s="9"/>
      <c r="Z200" s="9"/>
    </row>
    <row r="201" spans="1:26" ht="14.25" customHeight="1" x14ac:dyDescent="0.35">
      <c r="A201" s="8">
        <f t="shared" si="51"/>
        <v>194</v>
      </c>
      <c r="B201" s="23">
        <f t="shared" si="11"/>
        <v>44971</v>
      </c>
      <c r="C201" s="5">
        <f t="shared" ref="C201:C264" si="63">T201</f>
        <v>0</v>
      </c>
      <c r="D201" s="20">
        <f t="shared" si="60"/>
        <v>6.2018376466496008</v>
      </c>
      <c r="E201" s="20">
        <f t="shared" ref="E201:E264" si="64">E200-N200+(A201-A200)*H200*R200</f>
        <v>138.84009827202414</v>
      </c>
      <c r="F201" s="20">
        <f t="shared" si="61"/>
        <v>145.04193591867374</v>
      </c>
      <c r="G201" s="24">
        <f t="shared" ref="G201:G264" si="65">C201+G200+K201</f>
        <v>626.07551042927719</v>
      </c>
      <c r="H201" s="20">
        <f t="shared" ref="H201:H264" si="66">IF(Q201&lt;-0.33,G201,H200+C201+K201+L201)</f>
        <v>7079.7947527239467</v>
      </c>
      <c r="I201" s="4">
        <v>1</v>
      </c>
      <c r="J201" s="4">
        <v>1</v>
      </c>
      <c r="K201" s="24">
        <f t="shared" ref="K201:L216" si="67">IF(I201=1,D201*0.95,0)</f>
        <v>5.89174576431712</v>
      </c>
      <c r="L201" s="20">
        <f t="shared" si="67"/>
        <v>131.89809335842293</v>
      </c>
      <c r="M201" s="20" cm="1">
        <f t="array" ref="M201">_xlfn.IFS(I201=0,D201,I201=1,D201,I201=2,0)</f>
        <v>6.2018376466496008</v>
      </c>
      <c r="N201" s="20" cm="1">
        <f t="array" ref="N201">_xlfn.IFS(J201=0,E201,J201=1,E201,J201=2,0)</f>
        <v>138.84009827202414</v>
      </c>
      <c r="O201" s="20">
        <f t="shared" si="58"/>
        <v>553.76369518871297</v>
      </c>
      <c r="P201" s="24">
        <f t="shared" si="26"/>
        <v>72.311815240564215</v>
      </c>
      <c r="Q201" s="25">
        <f t="shared" si="27"/>
        <v>0.11550014979979434</v>
      </c>
      <c r="R201" s="22" cm="1">
        <f t="array" ref="R201">_xlfn.IFS(Q201&gt;0,0.02,AND(Q201&gt;-0.33,Q201&lt;0),(0.02+Q201*0.02/0.33),Q201&lt;-0.33,0)</f>
        <v>0.02</v>
      </c>
      <c r="S201" s="24">
        <f t="shared" si="59"/>
        <v>0</v>
      </c>
      <c r="T201" s="24">
        <f t="shared" si="59"/>
        <v>0</v>
      </c>
      <c r="U201" s="24">
        <f t="shared" si="23"/>
        <v>0</v>
      </c>
      <c r="V201" s="24">
        <f t="shared" si="62"/>
        <v>0</v>
      </c>
      <c r="W201" s="9"/>
      <c r="X201" s="9"/>
      <c r="Y201" s="9"/>
      <c r="Z201" s="9"/>
    </row>
    <row r="202" spans="1:26" ht="14.25" customHeight="1" x14ac:dyDescent="0.35">
      <c r="A202" s="8">
        <f t="shared" si="51"/>
        <v>195</v>
      </c>
      <c r="B202" s="23">
        <f t="shared" si="11"/>
        <v>44972</v>
      </c>
      <c r="C202" s="5">
        <f t="shared" si="63"/>
        <v>0</v>
      </c>
      <c r="D202" s="20">
        <f t="shared" si="60"/>
        <v>6.2607551042927723</v>
      </c>
      <c r="E202" s="20">
        <f t="shared" si="64"/>
        <v>141.59589505447894</v>
      </c>
      <c r="F202" s="20">
        <f t="shared" si="61"/>
        <v>147.85665015877171</v>
      </c>
      <c r="G202" s="24">
        <f t="shared" si="65"/>
        <v>632.02322777835536</v>
      </c>
      <c r="H202" s="20">
        <f t="shared" si="66"/>
        <v>7220.2585703747791</v>
      </c>
      <c r="I202" s="4">
        <v>1</v>
      </c>
      <c r="J202" s="4">
        <v>1</v>
      </c>
      <c r="K202" s="24">
        <f t="shared" si="67"/>
        <v>5.9477173490781334</v>
      </c>
      <c r="L202" s="20">
        <f t="shared" si="67"/>
        <v>134.51610030175499</v>
      </c>
      <c r="M202" s="20" cm="1">
        <f t="array" ref="M202">_xlfn.IFS(I202=0,D202,I202=1,D202,I202=2,0)</f>
        <v>6.2607551042927723</v>
      </c>
      <c r="N202" s="20" cm="1">
        <f t="array" ref="N202">_xlfn.IFS(J202=0,E202,J202=1,E202,J202=2,0)</f>
        <v>141.59589505447894</v>
      </c>
      <c r="O202" s="20">
        <f t="shared" si="58"/>
        <v>560.02445029300588</v>
      </c>
      <c r="P202" s="24">
        <f t="shared" si="26"/>
        <v>71.998777485349478</v>
      </c>
      <c r="Q202" s="25">
        <f t="shared" si="27"/>
        <v>0.11391792946983077</v>
      </c>
      <c r="R202" s="22" cm="1">
        <f t="array" ref="R202">_xlfn.IFS(Q202&gt;0,0.02,AND(Q202&gt;-0.33,Q202&lt;0),(0.02+Q202*0.02/0.33),Q202&lt;-0.33,0)</f>
        <v>0.02</v>
      </c>
      <c r="S202" s="24">
        <f t="shared" si="59"/>
        <v>0</v>
      </c>
      <c r="T202" s="24">
        <f t="shared" si="59"/>
        <v>0</v>
      </c>
      <c r="U202" s="24">
        <f t="shared" si="23"/>
        <v>0</v>
      </c>
      <c r="V202" s="24">
        <f t="shared" si="62"/>
        <v>0</v>
      </c>
      <c r="W202" s="9"/>
      <c r="X202" s="9"/>
      <c r="Y202" s="9"/>
      <c r="Z202" s="9"/>
    </row>
    <row r="203" spans="1:26" ht="14.25" customHeight="1" x14ac:dyDescent="0.35">
      <c r="A203" s="8">
        <f t="shared" ref="A203:A266" si="68">A202+$D$4</f>
        <v>196</v>
      </c>
      <c r="B203" s="23">
        <f t="shared" si="11"/>
        <v>44973</v>
      </c>
      <c r="C203" s="5">
        <f t="shared" si="63"/>
        <v>0</v>
      </c>
      <c r="D203" s="20">
        <f t="shared" si="60"/>
        <v>6.3202322777835533</v>
      </c>
      <c r="E203" s="20">
        <f t="shared" si="64"/>
        <v>144.40517140749557</v>
      </c>
      <c r="F203" s="20">
        <f t="shared" si="61"/>
        <v>150.72540368527913</v>
      </c>
      <c r="G203" s="24">
        <f t="shared" si="65"/>
        <v>638.02744844224969</v>
      </c>
      <c r="H203" s="20">
        <f t="shared" si="66"/>
        <v>7363.4477038757941</v>
      </c>
      <c r="I203" s="4">
        <v>1</v>
      </c>
      <c r="J203" s="4">
        <v>1</v>
      </c>
      <c r="K203" s="24">
        <f t="shared" si="67"/>
        <v>6.0042206638943751</v>
      </c>
      <c r="L203" s="20">
        <f t="shared" si="67"/>
        <v>137.18491283712078</v>
      </c>
      <c r="M203" s="20" cm="1">
        <f t="array" ref="M203">_xlfn.IFS(I203=0,D203,I203=1,D203,I203=2,0)</f>
        <v>6.3202322777835533</v>
      </c>
      <c r="N203" s="20" cm="1">
        <f t="array" ref="N203">_xlfn.IFS(J203=0,E203,J203=1,E203,J203=2,0)</f>
        <v>144.40517140749557</v>
      </c>
      <c r="O203" s="20">
        <f t="shared" si="58"/>
        <v>566.34468257078947</v>
      </c>
      <c r="P203" s="24">
        <f t="shared" si="26"/>
        <v>71.682765871460219</v>
      </c>
      <c r="Q203" s="25">
        <f t="shared" si="27"/>
        <v>0.11235059878140728</v>
      </c>
      <c r="R203" s="22" cm="1">
        <f t="array" ref="R203">_xlfn.IFS(Q203&gt;0,0.02,AND(Q203&gt;-0.33,Q203&lt;0),(0.02+Q203*0.02/0.33),Q203&lt;-0.33,0)</f>
        <v>0.02</v>
      </c>
      <c r="S203" s="24">
        <f t="shared" si="59"/>
        <v>0</v>
      </c>
      <c r="T203" s="24">
        <f t="shared" si="59"/>
        <v>0</v>
      </c>
      <c r="U203" s="24">
        <f t="shared" si="23"/>
        <v>0</v>
      </c>
      <c r="V203" s="24">
        <f t="shared" si="62"/>
        <v>0</v>
      </c>
      <c r="W203" s="9"/>
      <c r="X203" s="9"/>
      <c r="Y203" s="9"/>
      <c r="Z203" s="9"/>
    </row>
    <row r="204" spans="1:26" ht="14.25" customHeight="1" x14ac:dyDescent="0.35">
      <c r="A204" s="8">
        <f t="shared" si="68"/>
        <v>197</v>
      </c>
      <c r="B204" s="23">
        <f t="shared" si="11"/>
        <v>44974</v>
      </c>
      <c r="C204" s="5">
        <f t="shared" si="63"/>
        <v>0</v>
      </c>
      <c r="D204" s="20">
        <f t="shared" si="60"/>
        <v>6.3802744844224968</v>
      </c>
      <c r="E204" s="20">
        <f t="shared" si="64"/>
        <v>147.26895407751587</v>
      </c>
      <c r="F204" s="20">
        <f t="shared" si="61"/>
        <v>153.64922856193837</v>
      </c>
      <c r="G204" s="24">
        <f t="shared" si="65"/>
        <v>644.08870920245101</v>
      </c>
      <c r="H204" s="20">
        <f t="shared" si="66"/>
        <v>7509.4144710096361</v>
      </c>
      <c r="I204" s="4">
        <v>1</v>
      </c>
      <c r="J204" s="4">
        <v>1</v>
      </c>
      <c r="K204" s="24">
        <f t="shared" si="67"/>
        <v>6.0612607602013719</v>
      </c>
      <c r="L204" s="20">
        <f t="shared" si="67"/>
        <v>139.90550637364007</v>
      </c>
      <c r="M204" s="20" cm="1">
        <f t="array" ref="M204">_xlfn.IFS(I204=0,D204,I204=1,D204,I204=2,0)</f>
        <v>6.3802744844224968</v>
      </c>
      <c r="N204" s="20" cm="1">
        <f t="array" ref="N204">_xlfn.IFS(J204=0,E204,J204=1,E204,J204=2,0)</f>
        <v>147.26895407751587</v>
      </c>
      <c r="O204" s="20">
        <f t="shared" si="58"/>
        <v>572.72495705521192</v>
      </c>
      <c r="P204" s="24">
        <f t="shared" si="26"/>
        <v>71.363752147239097</v>
      </c>
      <c r="Q204" s="25">
        <f t="shared" si="27"/>
        <v>0.1107980176140736</v>
      </c>
      <c r="R204" s="22" cm="1">
        <f t="array" ref="R204">_xlfn.IFS(Q204&gt;0,0.02,AND(Q204&gt;-0.33,Q204&lt;0),(0.02+Q204*0.02/0.33),Q204&lt;-0.33,0)</f>
        <v>0.02</v>
      </c>
      <c r="S204" s="24">
        <f t="shared" si="59"/>
        <v>0</v>
      </c>
      <c r="T204" s="24">
        <f t="shared" si="59"/>
        <v>0</v>
      </c>
      <c r="U204" s="24">
        <f t="shared" si="23"/>
        <v>0</v>
      </c>
      <c r="V204" s="24">
        <f t="shared" si="62"/>
        <v>0</v>
      </c>
      <c r="W204" s="9"/>
      <c r="X204" s="9"/>
      <c r="Y204" s="9"/>
      <c r="Z204" s="9"/>
    </row>
    <row r="205" spans="1:26" ht="14.25" customHeight="1" x14ac:dyDescent="0.35">
      <c r="A205" s="8">
        <f t="shared" si="68"/>
        <v>198</v>
      </c>
      <c r="B205" s="23">
        <f t="shared" si="11"/>
        <v>44975</v>
      </c>
      <c r="C205" s="5">
        <f t="shared" si="63"/>
        <v>0</v>
      </c>
      <c r="D205" s="20">
        <f t="shared" si="60"/>
        <v>6.4408870920245107</v>
      </c>
      <c r="E205" s="20">
        <f t="shared" si="64"/>
        <v>150.18828942019272</v>
      </c>
      <c r="F205" s="20">
        <f t="shared" si="61"/>
        <v>156.62917651221721</v>
      </c>
      <c r="G205" s="24">
        <f t="shared" si="65"/>
        <v>650.20755193987429</v>
      </c>
      <c r="H205" s="20">
        <f t="shared" si="66"/>
        <v>7658.2121886962432</v>
      </c>
      <c r="I205" s="4">
        <v>1</v>
      </c>
      <c r="J205" s="4">
        <v>1</v>
      </c>
      <c r="K205" s="24">
        <f t="shared" si="67"/>
        <v>6.118842737423285</v>
      </c>
      <c r="L205" s="20">
        <f t="shared" si="67"/>
        <v>142.67887494918307</v>
      </c>
      <c r="M205" s="20" cm="1">
        <f t="array" ref="M205">_xlfn.IFS(I205=0,D205,I205=1,D205,I205=2,0)</f>
        <v>6.4408870920245107</v>
      </c>
      <c r="N205" s="20" cm="1">
        <f t="array" ref="N205">_xlfn.IFS(J205=0,E205,J205=1,E205,J205=2,0)</f>
        <v>150.18828942019272</v>
      </c>
      <c r="O205" s="20">
        <f t="shared" si="58"/>
        <v>579.16584414723638</v>
      </c>
      <c r="P205" s="24">
        <f t="shared" si="26"/>
        <v>71.041707792637908</v>
      </c>
      <c r="Q205" s="25">
        <f t="shared" si="27"/>
        <v>0.10926004716599669</v>
      </c>
      <c r="R205" s="22" cm="1">
        <f t="array" ref="R205">_xlfn.IFS(Q205&gt;0,0.02,AND(Q205&gt;-0.33,Q205&lt;0),(0.02+Q205*0.02/0.33),Q205&lt;-0.33,0)</f>
        <v>0.02</v>
      </c>
      <c r="S205" s="24">
        <f t="shared" si="59"/>
        <v>0</v>
      </c>
      <c r="T205" s="24">
        <f t="shared" si="59"/>
        <v>0</v>
      </c>
      <c r="U205" s="24">
        <f t="shared" si="23"/>
        <v>0</v>
      </c>
      <c r="V205" s="24">
        <f t="shared" si="62"/>
        <v>0</v>
      </c>
      <c r="W205" s="9"/>
      <c r="X205" s="9"/>
      <c r="Y205" s="9"/>
      <c r="Z205" s="9"/>
    </row>
    <row r="206" spans="1:26" ht="14.25" customHeight="1" x14ac:dyDescent="0.35">
      <c r="A206" s="8">
        <f t="shared" si="68"/>
        <v>199</v>
      </c>
      <c r="B206" s="23">
        <f t="shared" si="11"/>
        <v>44976</v>
      </c>
      <c r="C206" s="5">
        <f t="shared" si="63"/>
        <v>0</v>
      </c>
      <c r="D206" s="20">
        <f t="shared" si="60"/>
        <v>6.5020755193987432</v>
      </c>
      <c r="E206" s="20">
        <f t="shared" si="64"/>
        <v>153.16424377392488</v>
      </c>
      <c r="F206" s="20">
        <f t="shared" si="61"/>
        <v>159.66631929332362</v>
      </c>
      <c r="G206" s="24">
        <f t="shared" si="65"/>
        <v>656.38452368330309</v>
      </c>
      <c r="H206" s="20">
        <f t="shared" si="66"/>
        <v>7809.895192024901</v>
      </c>
      <c r="I206" s="4">
        <v>1</v>
      </c>
      <c r="J206" s="4">
        <v>1</v>
      </c>
      <c r="K206" s="24">
        <f t="shared" si="67"/>
        <v>6.1769717434288056</v>
      </c>
      <c r="L206" s="20">
        <f t="shared" si="67"/>
        <v>145.50603158522864</v>
      </c>
      <c r="M206" s="20" cm="1">
        <f t="array" ref="M206">_xlfn.IFS(I206=0,D206,I206=1,D206,I206=2,0)</f>
        <v>6.5020755193987432</v>
      </c>
      <c r="N206" s="20" cm="1">
        <f t="array" ref="N206">_xlfn.IFS(J206=0,E206,J206=1,E206,J206=2,0)</f>
        <v>153.16424377392488</v>
      </c>
      <c r="O206" s="20">
        <f t="shared" si="58"/>
        <v>585.66791966663516</v>
      </c>
      <c r="P206" s="24">
        <f t="shared" si="26"/>
        <v>70.716604016667929</v>
      </c>
      <c r="Q206" s="25">
        <f t="shared" si="27"/>
        <v>0.10773654994155188</v>
      </c>
      <c r="R206" s="22" cm="1">
        <f t="array" ref="R206">_xlfn.IFS(Q206&gt;0,0.02,AND(Q206&gt;-0.33,Q206&lt;0),(0.02+Q206*0.02/0.33),Q206&lt;-0.33,0)</f>
        <v>0.02</v>
      </c>
      <c r="S206" s="24">
        <f t="shared" si="59"/>
        <v>0</v>
      </c>
      <c r="T206" s="24">
        <f t="shared" si="59"/>
        <v>0</v>
      </c>
      <c r="U206" s="24">
        <f t="shared" si="23"/>
        <v>0</v>
      </c>
      <c r="V206" s="24">
        <f t="shared" si="62"/>
        <v>0</v>
      </c>
      <c r="W206" s="9"/>
      <c r="X206" s="9"/>
      <c r="Y206" s="9"/>
      <c r="Z206" s="9"/>
    </row>
    <row r="207" spans="1:26" ht="14.25" customHeight="1" x14ac:dyDescent="0.35">
      <c r="A207" s="8">
        <f t="shared" si="68"/>
        <v>200</v>
      </c>
      <c r="B207" s="23">
        <f t="shared" si="11"/>
        <v>44977</v>
      </c>
      <c r="C207" s="5">
        <f t="shared" si="63"/>
        <v>0</v>
      </c>
      <c r="D207" s="20">
        <f t="shared" si="60"/>
        <v>6.5638452368330311</v>
      </c>
      <c r="E207" s="20">
        <f t="shared" si="64"/>
        <v>156.19790384049801</v>
      </c>
      <c r="F207" s="20">
        <f t="shared" si="61"/>
        <v>162.76174907733105</v>
      </c>
      <c r="G207" s="24">
        <f t="shared" si="65"/>
        <v>662.62017665829444</v>
      </c>
      <c r="H207" s="20">
        <f t="shared" si="66"/>
        <v>7964.5188536483656</v>
      </c>
      <c r="I207" s="4">
        <v>1</v>
      </c>
      <c r="J207" s="4">
        <v>1</v>
      </c>
      <c r="K207" s="24">
        <f t="shared" si="67"/>
        <v>6.2356529749913792</v>
      </c>
      <c r="L207" s="20">
        <f t="shared" si="67"/>
        <v>148.38800864847312</v>
      </c>
      <c r="M207" s="20" cm="1">
        <f t="array" ref="M207">_xlfn.IFS(I207=0,D207,I207=1,D207,I207=2,0)</f>
        <v>6.5638452368330311</v>
      </c>
      <c r="N207" s="20" cm="1">
        <f t="array" ref="N207">_xlfn.IFS(J207=0,E207,J207=1,E207,J207=2,0)</f>
        <v>156.19790384049801</v>
      </c>
      <c r="O207" s="20">
        <f t="shared" si="58"/>
        <v>592.23176490346816</v>
      </c>
      <c r="P207" s="24">
        <f t="shared" si="26"/>
        <v>70.388411754826279</v>
      </c>
      <c r="Q207" s="25">
        <f t="shared" si="27"/>
        <v>0.10622738973903109</v>
      </c>
      <c r="R207" s="22" cm="1">
        <f t="array" ref="R207">_xlfn.IFS(Q207&gt;0,0.02,AND(Q207&gt;-0.33,Q207&lt;0),(0.02+Q207*0.02/0.33),Q207&lt;-0.33,0)</f>
        <v>0.02</v>
      </c>
      <c r="S207" s="24">
        <f t="shared" si="59"/>
        <v>0</v>
      </c>
      <c r="T207" s="24">
        <f t="shared" si="59"/>
        <v>0</v>
      </c>
      <c r="U207" s="24">
        <f t="shared" si="23"/>
        <v>0</v>
      </c>
      <c r="V207" s="24">
        <f t="shared" si="62"/>
        <v>0</v>
      </c>
      <c r="W207" s="9"/>
      <c r="X207" s="9"/>
      <c r="Y207" s="9"/>
      <c r="Z207" s="9"/>
    </row>
    <row r="208" spans="1:26" ht="14.25" customHeight="1" x14ac:dyDescent="0.35">
      <c r="A208" s="8">
        <f t="shared" si="68"/>
        <v>201</v>
      </c>
      <c r="B208" s="23">
        <f t="shared" si="11"/>
        <v>44978</v>
      </c>
      <c r="C208" s="5">
        <f t="shared" si="63"/>
        <v>0</v>
      </c>
      <c r="D208" s="20">
        <f t="shared" si="60"/>
        <v>6.6262017665829447</v>
      </c>
      <c r="E208" s="20">
        <f t="shared" si="64"/>
        <v>159.29037707296732</v>
      </c>
      <c r="F208" s="20">
        <f t="shared" si="61"/>
        <v>165.91657883955025</v>
      </c>
      <c r="G208" s="24">
        <f t="shared" si="65"/>
        <v>668.91506833654819</v>
      </c>
      <c r="H208" s="20">
        <f t="shared" si="66"/>
        <v>8122.1396035459384</v>
      </c>
      <c r="I208" s="4">
        <v>1</v>
      </c>
      <c r="J208" s="4">
        <v>1</v>
      </c>
      <c r="K208" s="24">
        <f t="shared" si="67"/>
        <v>6.2948916782537969</v>
      </c>
      <c r="L208" s="20">
        <f t="shared" si="67"/>
        <v>151.32585821931895</v>
      </c>
      <c r="M208" s="20" cm="1">
        <f t="array" ref="M208">_xlfn.IFS(I208=0,D208,I208=1,D208,I208=2,0)</f>
        <v>6.6262017665829447</v>
      </c>
      <c r="N208" s="20" cm="1">
        <f t="array" ref="N208">_xlfn.IFS(J208=0,E208,J208=1,E208,J208=2,0)</f>
        <v>159.29037707296732</v>
      </c>
      <c r="O208" s="20">
        <f t="shared" si="58"/>
        <v>598.85796667005116</v>
      </c>
      <c r="P208" s="24">
        <f t="shared" si="26"/>
        <v>70.057101666497033</v>
      </c>
      <c r="Q208" s="25">
        <f t="shared" si="27"/>
        <v>0.10473243163846553</v>
      </c>
      <c r="R208" s="22" cm="1">
        <f t="array" ref="R208">_xlfn.IFS(Q208&gt;0,0.02,AND(Q208&gt;-0.33,Q208&lt;0),(0.02+Q208*0.02/0.33),Q208&lt;-0.33,0)</f>
        <v>0.02</v>
      </c>
      <c r="S208" s="24">
        <f t="shared" si="59"/>
        <v>0</v>
      </c>
      <c r="T208" s="24">
        <f t="shared" si="59"/>
        <v>0</v>
      </c>
      <c r="U208" s="24">
        <f t="shared" si="23"/>
        <v>0</v>
      </c>
      <c r="V208" s="24">
        <f t="shared" si="62"/>
        <v>0</v>
      </c>
      <c r="W208" s="9"/>
      <c r="X208" s="9"/>
      <c r="Y208" s="9"/>
      <c r="Z208" s="9"/>
    </row>
    <row r="209" spans="1:26" ht="14.25" customHeight="1" x14ac:dyDescent="0.35">
      <c r="A209" s="8">
        <f t="shared" si="68"/>
        <v>202</v>
      </c>
      <c r="B209" s="23">
        <f t="shared" si="11"/>
        <v>44979</v>
      </c>
      <c r="C209" s="5">
        <f t="shared" si="63"/>
        <v>0</v>
      </c>
      <c r="D209" s="20">
        <f t="shared" si="60"/>
        <v>6.6891506833654821</v>
      </c>
      <c r="E209" s="20">
        <f t="shared" si="64"/>
        <v>162.44279207091878</v>
      </c>
      <c r="F209" s="20">
        <f t="shared" si="61"/>
        <v>169.13194275428427</v>
      </c>
      <c r="G209" s="24">
        <f t="shared" si="65"/>
        <v>675.26976148574545</v>
      </c>
      <c r="H209" s="20">
        <f t="shared" si="66"/>
        <v>8282.8149491625081</v>
      </c>
      <c r="I209" s="4">
        <v>1</v>
      </c>
      <c r="J209" s="4">
        <v>1</v>
      </c>
      <c r="K209" s="24">
        <f t="shared" si="67"/>
        <v>6.3546931491972076</v>
      </c>
      <c r="L209" s="20">
        <f t="shared" si="67"/>
        <v>154.32065246737284</v>
      </c>
      <c r="M209" s="20" cm="1">
        <f t="array" ref="M209">_xlfn.IFS(I209=0,D209,I209=1,D209,I209=2,0)</f>
        <v>6.6891506833654821</v>
      </c>
      <c r="N209" s="20" cm="1">
        <f t="array" ref="N209">_xlfn.IFS(J209=0,E209,J209=1,E209,J209=2,0)</f>
        <v>162.44279207091878</v>
      </c>
      <c r="O209" s="20">
        <f t="shared" si="58"/>
        <v>605.54711735341664</v>
      </c>
      <c r="P209" s="24">
        <f t="shared" si="26"/>
        <v>69.72264413232881</v>
      </c>
      <c r="Q209" s="25">
        <f t="shared" si="27"/>
        <v>0.10325154198956474</v>
      </c>
      <c r="R209" s="22" cm="1">
        <f t="array" ref="R209">_xlfn.IFS(Q209&gt;0,0.02,AND(Q209&gt;-0.33,Q209&lt;0),(0.02+Q209*0.02/0.33),Q209&lt;-0.33,0)</f>
        <v>0.02</v>
      </c>
      <c r="S209" s="24">
        <f t="shared" si="59"/>
        <v>0</v>
      </c>
      <c r="T209" s="24">
        <f t="shared" si="59"/>
        <v>0</v>
      </c>
      <c r="U209" s="24">
        <f t="shared" si="23"/>
        <v>0</v>
      </c>
      <c r="V209" s="24">
        <f t="shared" si="62"/>
        <v>0</v>
      </c>
      <c r="W209" s="9"/>
      <c r="X209" s="9"/>
      <c r="Y209" s="9"/>
      <c r="Z209" s="9"/>
    </row>
    <row r="210" spans="1:26" ht="14.25" customHeight="1" x14ac:dyDescent="0.35">
      <c r="A210" s="8">
        <f t="shared" si="68"/>
        <v>203</v>
      </c>
      <c r="B210" s="23">
        <f t="shared" si="11"/>
        <v>44980</v>
      </c>
      <c r="C210" s="5">
        <f t="shared" si="63"/>
        <v>0</v>
      </c>
      <c r="D210" s="20">
        <f t="shared" si="60"/>
        <v>6.7526976148574542</v>
      </c>
      <c r="E210" s="20">
        <f t="shared" si="64"/>
        <v>165.65629898325017</v>
      </c>
      <c r="F210" s="20">
        <f t="shared" si="61"/>
        <v>172.40899659810762</v>
      </c>
      <c r="G210" s="24">
        <f t="shared" si="65"/>
        <v>681.68482421986005</v>
      </c>
      <c r="H210" s="20">
        <f t="shared" si="66"/>
        <v>8446.6034959307108</v>
      </c>
      <c r="I210" s="4">
        <v>1</v>
      </c>
      <c r="J210" s="4">
        <v>1</v>
      </c>
      <c r="K210" s="24">
        <f t="shared" si="67"/>
        <v>6.4150627341145814</v>
      </c>
      <c r="L210" s="20">
        <f t="shared" si="67"/>
        <v>157.37348403408765</v>
      </c>
      <c r="M210" s="20" cm="1">
        <f t="array" ref="M210">_xlfn.IFS(I210=0,D210,I210=1,D210,I210=2,0)</f>
        <v>6.7526976148574542</v>
      </c>
      <c r="N210" s="20" cm="1">
        <f t="array" ref="N210">_xlfn.IFS(J210=0,E210,J210=1,E210,J210=2,0)</f>
        <v>165.65629898325017</v>
      </c>
      <c r="O210" s="20">
        <f t="shared" si="58"/>
        <v>612.29981496827406</v>
      </c>
      <c r="P210" s="24">
        <f t="shared" si="26"/>
        <v>69.385009251585984</v>
      </c>
      <c r="Q210" s="25">
        <f t="shared" si="27"/>
        <v>0.10178458839976702</v>
      </c>
      <c r="R210" s="22" cm="1">
        <f t="array" ref="R210">_xlfn.IFS(Q210&gt;0,0.02,AND(Q210&gt;-0.33,Q210&lt;0),(0.02+Q210*0.02/0.33),Q210&lt;-0.33,0)</f>
        <v>0.02</v>
      </c>
      <c r="S210" s="24">
        <f t="shared" si="59"/>
        <v>0</v>
      </c>
      <c r="T210" s="24">
        <f t="shared" si="59"/>
        <v>0</v>
      </c>
      <c r="U210" s="24">
        <f t="shared" si="23"/>
        <v>0</v>
      </c>
      <c r="V210" s="24">
        <f t="shared" si="62"/>
        <v>0</v>
      </c>
      <c r="W210" s="9"/>
      <c r="X210" s="9"/>
      <c r="Y210" s="9"/>
      <c r="Z210" s="9"/>
    </row>
    <row r="211" spans="1:26" ht="14.25" customHeight="1" x14ac:dyDescent="0.35">
      <c r="A211" s="8">
        <f t="shared" si="68"/>
        <v>204</v>
      </c>
      <c r="B211" s="23">
        <f t="shared" si="11"/>
        <v>44981</v>
      </c>
      <c r="C211" s="5">
        <f t="shared" si="63"/>
        <v>0</v>
      </c>
      <c r="D211" s="20">
        <f t="shared" si="60"/>
        <v>6.816848242198601</v>
      </c>
      <c r="E211" s="20">
        <f t="shared" si="64"/>
        <v>168.93206991861422</v>
      </c>
      <c r="F211" s="20">
        <f t="shared" si="61"/>
        <v>175.74891816081282</v>
      </c>
      <c r="G211" s="24">
        <f t="shared" si="65"/>
        <v>688.16083004994869</v>
      </c>
      <c r="H211" s="20">
        <f t="shared" si="66"/>
        <v>8613.5649681834839</v>
      </c>
      <c r="I211" s="4">
        <v>1</v>
      </c>
      <c r="J211" s="4">
        <v>1</v>
      </c>
      <c r="K211" s="24">
        <f t="shared" si="67"/>
        <v>6.4760058300886705</v>
      </c>
      <c r="L211" s="20">
        <f t="shared" si="67"/>
        <v>160.48546642268349</v>
      </c>
      <c r="M211" s="20" cm="1">
        <f t="array" ref="M211">_xlfn.IFS(I211=0,D211,I211=1,D211,I211=2,0)</f>
        <v>6.816848242198601</v>
      </c>
      <c r="N211" s="20" cm="1">
        <f t="array" ref="N211">_xlfn.IFS(J211=0,E211,J211=1,E211,J211=2,0)</f>
        <v>168.93206991861422</v>
      </c>
      <c r="O211" s="20">
        <f t="shared" si="58"/>
        <v>619.11666321047278</v>
      </c>
      <c r="P211" s="24">
        <f t="shared" si="26"/>
        <v>69.044166839475906</v>
      </c>
      <c r="Q211" s="25">
        <f t="shared" si="27"/>
        <v>0.10033143972240396</v>
      </c>
      <c r="R211" s="22" cm="1">
        <f t="array" ref="R211">_xlfn.IFS(Q211&gt;0,0.02,AND(Q211&gt;-0.33,Q211&lt;0),(0.02+Q211*0.02/0.33),Q211&lt;-0.33,0)</f>
        <v>0.02</v>
      </c>
      <c r="S211" s="24">
        <f t="shared" si="59"/>
        <v>0</v>
      </c>
      <c r="T211" s="24">
        <f t="shared" si="59"/>
        <v>0</v>
      </c>
      <c r="U211" s="24">
        <f t="shared" si="23"/>
        <v>0</v>
      </c>
      <c r="V211" s="24">
        <f t="shared" si="62"/>
        <v>0</v>
      </c>
      <c r="W211" s="9"/>
      <c r="X211" s="9"/>
      <c r="Y211" s="9"/>
      <c r="Z211" s="9"/>
    </row>
    <row r="212" spans="1:26" ht="14.25" customHeight="1" x14ac:dyDescent="0.35">
      <c r="A212" s="8">
        <f t="shared" si="68"/>
        <v>205</v>
      </c>
      <c r="B212" s="23">
        <f t="shared" si="11"/>
        <v>44982</v>
      </c>
      <c r="C212" s="5">
        <f t="shared" si="63"/>
        <v>0</v>
      </c>
      <c r="D212" s="20">
        <f t="shared" si="60"/>
        <v>6.8816083004994866</v>
      </c>
      <c r="E212" s="20">
        <f t="shared" si="64"/>
        <v>172.27129936366967</v>
      </c>
      <c r="F212" s="20">
        <f t="shared" si="61"/>
        <v>179.15290766416916</v>
      </c>
      <c r="G212" s="24">
        <f t="shared" si="65"/>
        <v>694.69835793542325</v>
      </c>
      <c r="H212" s="20">
        <f t="shared" si="66"/>
        <v>8783.7602304644461</v>
      </c>
      <c r="I212" s="4">
        <v>1</v>
      </c>
      <c r="J212" s="4">
        <v>1</v>
      </c>
      <c r="K212" s="24">
        <f t="shared" si="67"/>
        <v>6.5375278854745122</v>
      </c>
      <c r="L212" s="20">
        <f t="shared" si="67"/>
        <v>163.65773439548619</v>
      </c>
      <c r="M212" s="20" cm="1">
        <f t="array" ref="M212">_xlfn.IFS(I212=0,D212,I212=1,D212,I212=2,0)</f>
        <v>6.8816083004994866</v>
      </c>
      <c r="N212" s="20" cm="1">
        <f t="array" ref="N212">_xlfn.IFS(J212=0,E212,J212=1,E212,J212=2,0)</f>
        <v>172.27129936366967</v>
      </c>
      <c r="O212" s="20">
        <f t="shared" si="58"/>
        <v>625.99827151097224</v>
      </c>
      <c r="P212" s="24">
        <f t="shared" si="26"/>
        <v>68.700086424451001</v>
      </c>
      <c r="Q212" s="25">
        <f t="shared" si="27"/>
        <v>9.8891966044976784E-2</v>
      </c>
      <c r="R212" s="22" cm="1">
        <f t="array" ref="R212">_xlfn.IFS(Q212&gt;0,0.02,AND(Q212&gt;-0.33,Q212&lt;0),(0.02+Q212*0.02/0.33),Q212&lt;-0.33,0)</f>
        <v>0.02</v>
      </c>
      <c r="S212" s="24">
        <f t="shared" si="59"/>
        <v>0</v>
      </c>
      <c r="T212" s="24">
        <f t="shared" si="59"/>
        <v>0</v>
      </c>
      <c r="U212" s="24">
        <f t="shared" si="23"/>
        <v>0</v>
      </c>
      <c r="V212" s="24">
        <f t="shared" si="62"/>
        <v>0</v>
      </c>
      <c r="W212" s="9"/>
      <c r="X212" s="9"/>
      <c r="Y212" s="9"/>
      <c r="Z212" s="9"/>
    </row>
    <row r="213" spans="1:26" ht="14.25" customHeight="1" x14ac:dyDescent="0.35">
      <c r="A213" s="8">
        <f t="shared" si="68"/>
        <v>206</v>
      </c>
      <c r="B213" s="23">
        <f t="shared" si="11"/>
        <v>44983</v>
      </c>
      <c r="C213" s="5">
        <f t="shared" si="63"/>
        <v>0</v>
      </c>
      <c r="D213" s="20">
        <f t="shared" si="60"/>
        <v>6.9469835793542325</v>
      </c>
      <c r="E213" s="20">
        <f t="shared" si="64"/>
        <v>175.67520460928893</v>
      </c>
      <c r="F213" s="20">
        <f t="shared" si="61"/>
        <v>182.62218818864315</v>
      </c>
      <c r="G213" s="24">
        <f t="shared" si="65"/>
        <v>701.29799233580979</v>
      </c>
      <c r="H213" s="20">
        <f t="shared" si="66"/>
        <v>8957.2513092436584</v>
      </c>
      <c r="I213" s="4">
        <v>1</v>
      </c>
      <c r="J213" s="4">
        <v>1</v>
      </c>
      <c r="K213" s="24">
        <f t="shared" si="67"/>
        <v>6.5996344003865204</v>
      </c>
      <c r="L213" s="20">
        <f t="shared" si="67"/>
        <v>166.89144437882447</v>
      </c>
      <c r="M213" s="20" cm="1">
        <f t="array" ref="M213">_xlfn.IFS(I213=0,D213,I213=1,D213,I213=2,0)</f>
        <v>6.9469835793542325</v>
      </c>
      <c r="N213" s="20" cm="1">
        <f t="array" ref="N213">_xlfn.IFS(J213=0,E213,J213=1,E213,J213=2,0)</f>
        <v>175.67520460928893</v>
      </c>
      <c r="O213" s="20">
        <f t="shared" si="58"/>
        <v>632.94525509032644</v>
      </c>
      <c r="P213" s="24">
        <f t="shared" si="26"/>
        <v>68.352737245483354</v>
      </c>
      <c r="Q213" s="25">
        <f t="shared" si="27"/>
        <v>9.7466038677540237E-2</v>
      </c>
      <c r="R213" s="22" cm="1">
        <f t="array" ref="R213">_xlfn.IFS(Q213&gt;0,0.02,AND(Q213&gt;-0.33,Q213&lt;0),(0.02+Q213*0.02/0.33),Q213&lt;-0.33,0)</f>
        <v>0.02</v>
      </c>
      <c r="S213" s="24">
        <f t="shared" si="59"/>
        <v>0</v>
      </c>
      <c r="T213" s="24">
        <f t="shared" si="59"/>
        <v>0</v>
      </c>
      <c r="U213" s="24">
        <f t="shared" si="23"/>
        <v>0</v>
      </c>
      <c r="V213" s="24">
        <f t="shared" si="62"/>
        <v>0</v>
      </c>
      <c r="W213" s="9"/>
      <c r="X213" s="9"/>
      <c r="Y213" s="9"/>
      <c r="Z213" s="9"/>
    </row>
    <row r="214" spans="1:26" ht="14.25" customHeight="1" x14ac:dyDescent="0.35">
      <c r="A214" s="8">
        <f t="shared" si="68"/>
        <v>207</v>
      </c>
      <c r="B214" s="23">
        <f t="shared" si="11"/>
        <v>44984</v>
      </c>
      <c r="C214" s="5">
        <f t="shared" si="63"/>
        <v>0</v>
      </c>
      <c r="D214" s="20">
        <f t="shared" si="60"/>
        <v>7.0129799233580981</v>
      </c>
      <c r="E214" s="20">
        <f t="shared" si="64"/>
        <v>179.14502618487316</v>
      </c>
      <c r="F214" s="20">
        <f t="shared" si="61"/>
        <v>186.15800610823126</v>
      </c>
      <c r="G214" s="24">
        <f t="shared" si="65"/>
        <v>707.96032326299996</v>
      </c>
      <c r="H214" s="20">
        <f t="shared" si="66"/>
        <v>9134.101415046478</v>
      </c>
      <c r="I214" s="4">
        <v>1</v>
      </c>
      <c r="J214" s="4">
        <v>1</v>
      </c>
      <c r="K214" s="24">
        <f t="shared" si="67"/>
        <v>6.6623309271901929</v>
      </c>
      <c r="L214" s="20">
        <f t="shared" si="67"/>
        <v>170.18777487562949</v>
      </c>
      <c r="M214" s="20" cm="1">
        <f t="array" ref="M214">_xlfn.IFS(I214=0,D214,I214=1,D214,I214=2,0)</f>
        <v>7.0129799233580981</v>
      </c>
      <c r="N214" s="20" cm="1">
        <f t="array" ref="N214">_xlfn.IFS(J214=0,E214,J214=1,E214,J214=2,0)</f>
        <v>179.14502618487316</v>
      </c>
      <c r="O214" s="20">
        <f t="shared" si="58"/>
        <v>639.95823501368454</v>
      </c>
      <c r="P214" s="24">
        <f t="shared" si="26"/>
        <v>68.00208824931542</v>
      </c>
      <c r="Q214" s="25">
        <f t="shared" si="27"/>
        <v>9.6053530141198815E-2</v>
      </c>
      <c r="R214" s="22" cm="1">
        <f t="array" ref="R214">_xlfn.IFS(Q214&gt;0,0.02,AND(Q214&gt;-0.33,Q214&lt;0),(0.02+Q214*0.02/0.33),Q214&lt;-0.33,0)</f>
        <v>0.02</v>
      </c>
      <c r="S214" s="24">
        <f t="shared" si="59"/>
        <v>0</v>
      </c>
      <c r="T214" s="24">
        <f t="shared" si="59"/>
        <v>0</v>
      </c>
      <c r="U214" s="24">
        <f t="shared" si="23"/>
        <v>0</v>
      </c>
      <c r="V214" s="24">
        <f t="shared" si="62"/>
        <v>0</v>
      </c>
      <c r="W214" s="9"/>
      <c r="X214" s="9"/>
      <c r="Y214" s="9"/>
      <c r="Z214" s="9"/>
    </row>
    <row r="215" spans="1:26" ht="14.25" customHeight="1" x14ac:dyDescent="0.35">
      <c r="A215" s="8">
        <f t="shared" si="68"/>
        <v>208</v>
      </c>
      <c r="B215" s="23">
        <f t="shared" si="11"/>
        <v>44985</v>
      </c>
      <c r="C215" s="5">
        <f t="shared" si="63"/>
        <v>0</v>
      </c>
      <c r="D215" s="20">
        <f t="shared" si="60"/>
        <v>7.0796032326299994</v>
      </c>
      <c r="E215" s="20">
        <f t="shared" si="64"/>
        <v>182.68202830092957</v>
      </c>
      <c r="F215" s="20">
        <f t="shared" si="61"/>
        <v>189.76163153355958</v>
      </c>
      <c r="G215" s="24">
        <f t="shared" si="65"/>
        <v>714.68594633399846</v>
      </c>
      <c r="H215" s="20">
        <f t="shared" si="66"/>
        <v>9314.3749650033606</v>
      </c>
      <c r="I215" s="4">
        <v>1</v>
      </c>
      <c r="J215" s="4">
        <v>1</v>
      </c>
      <c r="K215" s="24">
        <f t="shared" si="67"/>
        <v>6.7256230709984992</v>
      </c>
      <c r="L215" s="20">
        <f t="shared" si="67"/>
        <v>173.5479268858831</v>
      </c>
      <c r="M215" s="20" cm="1">
        <f t="array" ref="M215">_xlfn.IFS(I215=0,D215,I215=1,D215,I215=2,0)</f>
        <v>7.0796032326299994</v>
      </c>
      <c r="N215" s="20" cm="1">
        <f t="array" ref="N215">_xlfn.IFS(J215=0,E215,J215=1,E215,J215=2,0)</f>
        <v>182.68202830092957</v>
      </c>
      <c r="O215" s="20">
        <f t="shared" si="58"/>
        <v>647.03783824631455</v>
      </c>
      <c r="P215" s="24">
        <f t="shared" si="26"/>
        <v>67.648108087683909</v>
      </c>
      <c r="Q215" s="25">
        <f t="shared" si="27"/>
        <v>9.4654314156710051E-2</v>
      </c>
      <c r="R215" s="22" cm="1">
        <f t="array" ref="R215">_xlfn.IFS(Q215&gt;0,0.02,AND(Q215&gt;-0.33,Q215&lt;0),(0.02+Q215*0.02/0.33),Q215&lt;-0.33,0)</f>
        <v>0.02</v>
      </c>
      <c r="S215" s="24">
        <f t="shared" ref="S215:T230" si="69">0.9*0.82*IF(I215=0,M215,0)</f>
        <v>0</v>
      </c>
      <c r="T215" s="24">
        <f t="shared" si="69"/>
        <v>0</v>
      </c>
      <c r="U215" s="24">
        <f t="shared" si="23"/>
        <v>0</v>
      </c>
      <c r="V215" s="24">
        <f t="shared" si="62"/>
        <v>0</v>
      </c>
      <c r="W215" s="9"/>
      <c r="X215" s="9"/>
      <c r="Y215" s="9"/>
      <c r="Z215" s="9"/>
    </row>
    <row r="216" spans="1:26" ht="14.25" customHeight="1" x14ac:dyDescent="0.35">
      <c r="A216" s="8">
        <f t="shared" si="68"/>
        <v>209</v>
      </c>
      <c r="B216" s="23">
        <f t="shared" si="11"/>
        <v>44986</v>
      </c>
      <c r="C216" s="5">
        <f t="shared" si="63"/>
        <v>0</v>
      </c>
      <c r="D216" s="20">
        <f t="shared" si="60"/>
        <v>7.1468594633399851</v>
      </c>
      <c r="E216" s="20">
        <f t="shared" si="64"/>
        <v>186.28749930006722</v>
      </c>
      <c r="F216" s="20">
        <f t="shared" si="61"/>
        <v>193.4343587634072</v>
      </c>
      <c r="G216" s="24">
        <f t="shared" si="65"/>
        <v>721.47546282417147</v>
      </c>
      <c r="H216" s="20">
        <f t="shared" si="66"/>
        <v>9498.1376058285969</v>
      </c>
      <c r="I216" s="4">
        <v>1</v>
      </c>
      <c r="J216" s="4">
        <v>1</v>
      </c>
      <c r="K216" s="24">
        <f t="shared" si="67"/>
        <v>6.7895164901729856</v>
      </c>
      <c r="L216" s="20">
        <f t="shared" si="67"/>
        <v>176.97312433506386</v>
      </c>
      <c r="M216" s="20" cm="1">
        <f t="array" ref="M216">_xlfn.IFS(I216=0,D216,I216=1,D216,I216=2,0)</f>
        <v>7.1468594633399851</v>
      </c>
      <c r="N216" s="20" cm="1">
        <f t="array" ref="N216">_xlfn.IFS(J216=0,E216,J216=1,E216,J216=2,0)</f>
        <v>186.28749930006722</v>
      </c>
      <c r="O216" s="20">
        <f t="shared" si="58"/>
        <v>654.18469770965453</v>
      </c>
      <c r="P216" s="24">
        <f t="shared" si="26"/>
        <v>67.290765114516944</v>
      </c>
      <c r="Q216" s="25">
        <f t="shared" si="27"/>
        <v>9.326826563319475E-2</v>
      </c>
      <c r="R216" s="22" cm="1">
        <f t="array" ref="R216">_xlfn.IFS(Q216&gt;0,0.02,AND(Q216&gt;-0.33,Q216&lt;0),(0.02+Q216*0.02/0.33),Q216&lt;-0.33,0)</f>
        <v>0.02</v>
      </c>
      <c r="S216" s="24">
        <f t="shared" si="69"/>
        <v>0</v>
      </c>
      <c r="T216" s="24">
        <f t="shared" si="69"/>
        <v>0</v>
      </c>
      <c r="U216" s="24">
        <f t="shared" si="23"/>
        <v>0</v>
      </c>
      <c r="V216" s="24">
        <f t="shared" si="62"/>
        <v>0</v>
      </c>
      <c r="W216" s="9"/>
      <c r="X216" s="9"/>
      <c r="Y216" s="9"/>
      <c r="Z216" s="9"/>
    </row>
    <row r="217" spans="1:26" ht="14.25" customHeight="1" x14ac:dyDescent="0.35">
      <c r="A217" s="8">
        <f t="shared" si="68"/>
        <v>210</v>
      </c>
      <c r="B217" s="23">
        <f t="shared" si="11"/>
        <v>44987</v>
      </c>
      <c r="C217" s="5">
        <f t="shared" si="63"/>
        <v>0</v>
      </c>
      <c r="D217" s="20">
        <f t="shared" si="60"/>
        <v>7.2147546282417148</v>
      </c>
      <c r="E217" s="20">
        <f t="shared" si="64"/>
        <v>189.96275211657195</v>
      </c>
      <c r="F217" s="20">
        <f t="shared" si="61"/>
        <v>197.17750674481366</v>
      </c>
      <c r="G217" s="24">
        <f t="shared" si="65"/>
        <v>728.32947972100112</v>
      </c>
      <c r="H217" s="20">
        <f t="shared" si="66"/>
        <v>9685.4562372361706</v>
      </c>
      <c r="I217" s="4">
        <v>1</v>
      </c>
      <c r="J217" s="4">
        <v>1</v>
      </c>
      <c r="K217" s="24">
        <f t="shared" ref="K217:L232" si="70">IF(I217=1,D217*0.95,0)</f>
        <v>6.8540168968296289</v>
      </c>
      <c r="L217" s="20">
        <f t="shared" si="70"/>
        <v>180.46461451074333</v>
      </c>
      <c r="M217" s="20" cm="1">
        <f t="array" ref="M217">_xlfn.IFS(I217=0,D217,I217=1,D217,I217=2,0)</f>
        <v>7.2147546282417148</v>
      </c>
      <c r="N217" s="20" cm="1">
        <f t="array" ref="N217">_xlfn.IFS(J217=0,E217,J217=1,E217,J217=2,0)</f>
        <v>189.96275211657195</v>
      </c>
      <c r="O217" s="20">
        <f t="shared" si="58"/>
        <v>661.39945233789626</v>
      </c>
      <c r="P217" s="24">
        <f t="shared" si="26"/>
        <v>66.930027383104857</v>
      </c>
      <c r="Q217" s="25">
        <f t="shared" si="27"/>
        <v>9.1895260656953678E-2</v>
      </c>
      <c r="R217" s="22" cm="1">
        <f t="array" ref="R217">_xlfn.IFS(Q217&gt;0,0.02,AND(Q217&gt;-0.33,Q217&lt;0),(0.02+Q217*0.02/0.33),Q217&lt;-0.33,0)</f>
        <v>0.02</v>
      </c>
      <c r="S217" s="24">
        <f t="shared" si="69"/>
        <v>0</v>
      </c>
      <c r="T217" s="24">
        <f t="shared" si="69"/>
        <v>0</v>
      </c>
      <c r="U217" s="24">
        <f t="shared" si="23"/>
        <v>0</v>
      </c>
      <c r="V217" s="24">
        <f t="shared" si="62"/>
        <v>0</v>
      </c>
      <c r="W217" s="9"/>
      <c r="X217" s="9"/>
      <c r="Y217" s="9"/>
      <c r="Z217" s="9"/>
    </row>
    <row r="218" spans="1:26" ht="14.25" customHeight="1" x14ac:dyDescent="0.35">
      <c r="A218" s="8">
        <f t="shared" si="68"/>
        <v>211</v>
      </c>
      <c r="B218" s="23">
        <f t="shared" si="11"/>
        <v>44988</v>
      </c>
      <c r="C218" s="5">
        <f t="shared" si="63"/>
        <v>0</v>
      </c>
      <c r="D218" s="20">
        <f t="shared" si="60"/>
        <v>7.2832947972100115</v>
      </c>
      <c r="E218" s="20">
        <f t="shared" si="64"/>
        <v>193.70912474472343</v>
      </c>
      <c r="F218" s="20">
        <f t="shared" si="61"/>
        <v>200.99241954193343</v>
      </c>
      <c r="G218" s="24">
        <f t="shared" si="65"/>
        <v>735.24860977835067</v>
      </c>
      <c r="H218" s="20">
        <f t="shared" si="66"/>
        <v>9876.3990358010069</v>
      </c>
      <c r="I218" s="4">
        <v>1</v>
      </c>
      <c r="J218" s="4">
        <v>1</v>
      </c>
      <c r="K218" s="24">
        <f t="shared" si="70"/>
        <v>6.9191300573495109</v>
      </c>
      <c r="L218" s="20">
        <f t="shared" si="70"/>
        <v>184.02366850748726</v>
      </c>
      <c r="M218" s="20" cm="1">
        <f t="array" ref="M218">_xlfn.IFS(I218=0,D218,I218=1,D218,I218=2,0)</f>
        <v>7.2832947972100115</v>
      </c>
      <c r="N218" s="20" cm="1">
        <f t="array" ref="N218">_xlfn.IFS(J218=0,E218,J218=1,E218,J218=2,0)</f>
        <v>193.70912474472343</v>
      </c>
      <c r="O218" s="20">
        <f t="shared" si="58"/>
        <v>668.6827471351063</v>
      </c>
      <c r="P218" s="24">
        <f t="shared" si="26"/>
        <v>66.565862643244373</v>
      </c>
      <c r="Q218" s="25">
        <f t="shared" si="27"/>
        <v>9.0535176480389987E-2</v>
      </c>
      <c r="R218" s="22" cm="1">
        <f t="array" ref="R218">_xlfn.IFS(Q218&gt;0,0.02,AND(Q218&gt;-0.33,Q218&lt;0),(0.02+Q218*0.02/0.33),Q218&lt;-0.33,0)</f>
        <v>0.02</v>
      </c>
      <c r="S218" s="24">
        <f t="shared" si="69"/>
        <v>0</v>
      </c>
      <c r="T218" s="24">
        <f t="shared" si="69"/>
        <v>0</v>
      </c>
      <c r="U218" s="24">
        <f t="shared" si="23"/>
        <v>0</v>
      </c>
      <c r="V218" s="24">
        <f t="shared" si="62"/>
        <v>0</v>
      </c>
      <c r="W218" s="9"/>
      <c r="X218" s="9"/>
      <c r="Y218" s="9"/>
      <c r="Z218" s="9"/>
    </row>
    <row r="219" spans="1:26" ht="14.25" customHeight="1" x14ac:dyDescent="0.35">
      <c r="A219" s="8">
        <f t="shared" si="68"/>
        <v>212</v>
      </c>
      <c r="B219" s="23">
        <f t="shared" si="11"/>
        <v>44989</v>
      </c>
      <c r="C219" s="5">
        <f t="shared" si="63"/>
        <v>0</v>
      </c>
      <c r="D219" s="20">
        <f t="shared" si="60"/>
        <v>7.3524860977835065</v>
      </c>
      <c r="E219" s="20">
        <f t="shared" si="64"/>
        <v>197.52798071602015</v>
      </c>
      <c r="F219" s="20">
        <f t="shared" si="61"/>
        <v>204.88046681380365</v>
      </c>
      <c r="G219" s="24">
        <f t="shared" si="65"/>
        <v>742.23347157124499</v>
      </c>
      <c r="H219" s="20">
        <f t="shared" si="66"/>
        <v>10071.03547927412</v>
      </c>
      <c r="I219" s="4">
        <v>1</v>
      </c>
      <c r="J219" s="4">
        <v>1</v>
      </c>
      <c r="K219" s="24">
        <f t="shared" si="70"/>
        <v>6.9848617928943311</v>
      </c>
      <c r="L219" s="20">
        <f t="shared" si="70"/>
        <v>187.65158168021912</v>
      </c>
      <c r="M219" s="20" cm="1">
        <f t="array" ref="M219">_xlfn.IFS(I219=0,D219,I219=1,D219,I219=2,0)</f>
        <v>7.3524860977835065</v>
      </c>
      <c r="N219" s="20" cm="1">
        <f t="array" ref="N219">_xlfn.IFS(J219=0,E219,J219=1,E219,J219=2,0)</f>
        <v>197.52798071602015</v>
      </c>
      <c r="O219" s="20">
        <f t="shared" si="58"/>
        <v>676.03523323288982</v>
      </c>
      <c r="P219" s="24">
        <f t="shared" si="26"/>
        <v>66.198238338355168</v>
      </c>
      <c r="Q219" s="25">
        <f t="shared" si="27"/>
        <v>8.9187891511035122E-2</v>
      </c>
      <c r="R219" s="22" cm="1">
        <f t="array" ref="R219">_xlfn.IFS(Q219&gt;0,0.02,AND(Q219&gt;-0.33,Q219&lt;0),(0.02+Q219*0.02/0.33),Q219&lt;-0.33,0)</f>
        <v>0.02</v>
      </c>
      <c r="S219" s="24">
        <f t="shared" si="69"/>
        <v>0</v>
      </c>
      <c r="T219" s="24">
        <f t="shared" si="69"/>
        <v>0</v>
      </c>
      <c r="U219" s="24">
        <f t="shared" si="23"/>
        <v>0</v>
      </c>
      <c r="V219" s="24">
        <f t="shared" si="62"/>
        <v>0</v>
      </c>
      <c r="W219" s="9"/>
      <c r="X219" s="9"/>
      <c r="Y219" s="9"/>
      <c r="Z219" s="9"/>
    </row>
    <row r="220" spans="1:26" ht="14.25" customHeight="1" x14ac:dyDescent="0.35">
      <c r="A220" s="8">
        <f t="shared" si="68"/>
        <v>213</v>
      </c>
      <c r="B220" s="23">
        <f t="shared" si="11"/>
        <v>44990</v>
      </c>
      <c r="C220" s="5">
        <f t="shared" si="63"/>
        <v>0</v>
      </c>
      <c r="D220" s="20">
        <f t="shared" si="60"/>
        <v>7.4223347157124504</v>
      </c>
      <c r="E220" s="20">
        <f t="shared" si="64"/>
        <v>201.4207095854824</v>
      </c>
      <c r="F220" s="20">
        <f t="shared" si="61"/>
        <v>208.84304430119485</v>
      </c>
      <c r="G220" s="24">
        <f t="shared" si="65"/>
        <v>749.28468955117182</v>
      </c>
      <c r="H220" s="20">
        <f t="shared" si="66"/>
        <v>10269.436371360254</v>
      </c>
      <c r="I220" s="4">
        <v>1</v>
      </c>
      <c r="J220" s="4">
        <v>1</v>
      </c>
      <c r="K220" s="24">
        <f t="shared" si="70"/>
        <v>7.051217979926828</v>
      </c>
      <c r="L220" s="20">
        <f t="shared" si="70"/>
        <v>191.34967410620828</v>
      </c>
      <c r="M220" s="20" cm="1">
        <f t="array" ref="M220">_xlfn.IFS(I220=0,D220,I220=1,D220,I220=2,0)</f>
        <v>7.4223347157124504</v>
      </c>
      <c r="N220" s="20" cm="1">
        <f t="array" ref="N220">_xlfn.IFS(J220=0,E220,J220=1,E220,J220=2,0)</f>
        <v>201.4207095854824</v>
      </c>
      <c r="O220" s="20">
        <f t="shared" si="58"/>
        <v>683.45756794860222</v>
      </c>
      <c r="P220" s="24">
        <f t="shared" si="26"/>
        <v>65.827121602569605</v>
      </c>
      <c r="Q220" s="25">
        <f t="shared" si="27"/>
        <v>8.7853285300678749E-2</v>
      </c>
      <c r="R220" s="22" cm="1">
        <f t="array" ref="R220">_xlfn.IFS(Q220&gt;0,0.02,AND(Q220&gt;-0.33,Q220&lt;0),(0.02+Q220*0.02/0.33),Q220&lt;-0.33,0)</f>
        <v>0.02</v>
      </c>
      <c r="S220" s="24">
        <f t="shared" si="69"/>
        <v>0</v>
      </c>
      <c r="T220" s="24">
        <f t="shared" si="69"/>
        <v>0</v>
      </c>
      <c r="U220" s="24">
        <f t="shared" si="23"/>
        <v>0</v>
      </c>
      <c r="V220" s="24">
        <f t="shared" si="62"/>
        <v>0</v>
      </c>
      <c r="W220" s="9"/>
      <c r="X220" s="9"/>
      <c r="Y220" s="9"/>
      <c r="Z220" s="9"/>
    </row>
    <row r="221" spans="1:26" ht="14.25" customHeight="1" x14ac:dyDescent="0.35">
      <c r="A221" s="8">
        <f t="shared" si="68"/>
        <v>214</v>
      </c>
      <c r="B221" s="23">
        <f t="shared" si="11"/>
        <v>44991</v>
      </c>
      <c r="C221" s="5">
        <f t="shared" si="63"/>
        <v>0</v>
      </c>
      <c r="D221" s="20">
        <f t="shared" si="60"/>
        <v>7.4928468955117182</v>
      </c>
      <c r="E221" s="20">
        <f t="shared" si="64"/>
        <v>205.38872742720508</v>
      </c>
      <c r="F221" s="20">
        <f t="shared" si="61"/>
        <v>212.8815743227168</v>
      </c>
      <c r="G221" s="24">
        <f t="shared" si="65"/>
        <v>756.40289410190792</v>
      </c>
      <c r="H221" s="20">
        <f t="shared" si="66"/>
        <v>10471.673866966836</v>
      </c>
      <c r="I221" s="4">
        <v>1</v>
      </c>
      <c r="J221" s="4">
        <v>1</v>
      </c>
      <c r="K221" s="24">
        <f t="shared" si="70"/>
        <v>7.1182045507361318</v>
      </c>
      <c r="L221" s="20">
        <f t="shared" si="70"/>
        <v>195.11929105584483</v>
      </c>
      <c r="M221" s="20" cm="1">
        <f t="array" ref="M221">_xlfn.IFS(I221=0,D221,I221=1,D221,I221=2,0)</f>
        <v>7.4928468955117182</v>
      </c>
      <c r="N221" s="20" cm="1">
        <f t="array" ref="N221">_xlfn.IFS(J221=0,E221,J221=1,E221,J221=2,0)</f>
        <v>205.38872742720508</v>
      </c>
      <c r="O221" s="20">
        <f t="shared" si="58"/>
        <v>690.95041484411399</v>
      </c>
      <c r="P221" s="24">
        <f t="shared" si="26"/>
        <v>65.452479257793925</v>
      </c>
      <c r="Q221" s="25">
        <f t="shared" si="27"/>
        <v>8.653123853459993E-2</v>
      </c>
      <c r="R221" s="22" cm="1">
        <f t="array" ref="R221">_xlfn.IFS(Q221&gt;0,0.02,AND(Q221&gt;-0.33,Q221&lt;0),(0.02+Q221*0.02/0.33),Q221&lt;-0.33,0)</f>
        <v>0.02</v>
      </c>
      <c r="S221" s="24">
        <f t="shared" si="69"/>
        <v>0</v>
      </c>
      <c r="T221" s="24">
        <f t="shared" si="69"/>
        <v>0</v>
      </c>
      <c r="U221" s="24">
        <f t="shared" si="23"/>
        <v>0</v>
      </c>
      <c r="V221" s="24">
        <f t="shared" si="62"/>
        <v>0</v>
      </c>
      <c r="W221" s="9"/>
      <c r="X221" s="9"/>
      <c r="Y221" s="9"/>
      <c r="Z221" s="9"/>
    </row>
    <row r="222" spans="1:26" ht="14.25" customHeight="1" x14ac:dyDescent="0.35">
      <c r="A222" s="8">
        <f t="shared" si="68"/>
        <v>215</v>
      </c>
      <c r="B222" s="23">
        <f t="shared" si="11"/>
        <v>44992</v>
      </c>
      <c r="C222" s="5">
        <f t="shared" si="63"/>
        <v>0</v>
      </c>
      <c r="D222" s="20">
        <f t="shared" si="60"/>
        <v>7.5640289410190791</v>
      </c>
      <c r="E222" s="20">
        <f t="shared" si="64"/>
        <v>209.43347733933672</v>
      </c>
      <c r="F222" s="20">
        <f t="shared" si="61"/>
        <v>216.99750628035579</v>
      </c>
      <c r="G222" s="24">
        <f t="shared" si="65"/>
        <v>763.588721595876</v>
      </c>
      <c r="H222" s="20">
        <f t="shared" si="66"/>
        <v>10677.821497933173</v>
      </c>
      <c r="I222" s="4">
        <v>1</v>
      </c>
      <c r="J222" s="4">
        <v>1</v>
      </c>
      <c r="K222" s="24">
        <f t="shared" si="70"/>
        <v>7.1858274939681248</v>
      </c>
      <c r="L222" s="20">
        <f t="shared" si="70"/>
        <v>198.96180347236987</v>
      </c>
      <c r="M222" s="20" cm="1">
        <f t="array" ref="M222">_xlfn.IFS(I222=0,D222,I222=1,D222,I222=2,0)</f>
        <v>7.5640289410190791</v>
      </c>
      <c r="N222" s="20" cm="1">
        <f t="array" ref="N222">_xlfn.IFS(J222=0,E222,J222=1,E222,J222=2,0)</f>
        <v>209.43347733933672</v>
      </c>
      <c r="O222" s="20">
        <f t="shared" si="58"/>
        <v>698.51444378513304</v>
      </c>
      <c r="P222" s="24">
        <f t="shared" si="26"/>
        <v>65.074277810742956</v>
      </c>
      <c r="Q222" s="25">
        <f t="shared" si="27"/>
        <v>8.5221633020901355E-2</v>
      </c>
      <c r="R222" s="22" cm="1">
        <f t="array" ref="R222">_xlfn.IFS(Q222&gt;0,0.02,AND(Q222&gt;-0.33,Q222&lt;0),(0.02+Q222*0.02/0.33),Q222&lt;-0.33,0)</f>
        <v>0.02</v>
      </c>
      <c r="S222" s="24">
        <f t="shared" si="69"/>
        <v>0</v>
      </c>
      <c r="T222" s="24">
        <f t="shared" si="69"/>
        <v>0</v>
      </c>
      <c r="U222" s="24">
        <f t="shared" si="23"/>
        <v>0</v>
      </c>
      <c r="V222" s="24">
        <f t="shared" si="62"/>
        <v>0</v>
      </c>
      <c r="W222" s="9"/>
      <c r="X222" s="9"/>
      <c r="Y222" s="9"/>
      <c r="Z222" s="9"/>
    </row>
    <row r="223" spans="1:26" ht="14.25" customHeight="1" x14ac:dyDescent="0.35">
      <c r="A223" s="8">
        <f t="shared" si="68"/>
        <v>216</v>
      </c>
      <c r="B223" s="23">
        <f t="shared" si="11"/>
        <v>44993</v>
      </c>
      <c r="C223" s="5">
        <f t="shared" si="63"/>
        <v>0</v>
      </c>
      <c r="D223" s="20">
        <f t="shared" si="60"/>
        <v>7.6358872159587605</v>
      </c>
      <c r="E223" s="20">
        <f t="shared" si="64"/>
        <v>213.55642995866347</v>
      </c>
      <c r="F223" s="20">
        <f t="shared" si="61"/>
        <v>221.19231717462225</v>
      </c>
      <c r="G223" s="24">
        <f t="shared" si="65"/>
        <v>770.84281445103682</v>
      </c>
      <c r="H223" s="20">
        <f t="shared" si="66"/>
        <v>10887.954199249065</v>
      </c>
      <c r="I223" s="4">
        <v>1</v>
      </c>
      <c r="J223" s="4">
        <v>1</v>
      </c>
      <c r="K223" s="24">
        <f t="shared" si="70"/>
        <v>7.2540928551608221</v>
      </c>
      <c r="L223" s="20">
        <f t="shared" si="70"/>
        <v>202.87860846073028</v>
      </c>
      <c r="M223" s="20" cm="1">
        <f t="array" ref="M223">_xlfn.IFS(I223=0,D223,I223=1,D223,I223=2,0)</f>
        <v>7.6358872159587605</v>
      </c>
      <c r="N223" s="20" cm="1">
        <f t="array" ref="N223">_xlfn.IFS(J223=0,E223,J223=1,E223,J223=2,0)</f>
        <v>213.55642995866347</v>
      </c>
      <c r="O223" s="20">
        <f t="shared" si="58"/>
        <v>706.15033100109179</v>
      </c>
      <c r="P223" s="24">
        <f t="shared" si="26"/>
        <v>64.69248344994503</v>
      </c>
      <c r="Q223" s="25">
        <f t="shared" si="27"/>
        <v>8.3924351679941916E-2</v>
      </c>
      <c r="R223" s="22" cm="1">
        <f t="array" ref="R223">_xlfn.IFS(Q223&gt;0,0.02,AND(Q223&gt;-0.33,Q223&lt;0),(0.02+Q223*0.02/0.33),Q223&lt;-0.33,0)</f>
        <v>0.02</v>
      </c>
      <c r="S223" s="24">
        <f t="shared" si="69"/>
        <v>0</v>
      </c>
      <c r="T223" s="24">
        <f t="shared" si="69"/>
        <v>0</v>
      </c>
      <c r="U223" s="24">
        <f t="shared" si="23"/>
        <v>0</v>
      </c>
      <c r="V223" s="24">
        <f t="shared" si="62"/>
        <v>0</v>
      </c>
      <c r="W223" s="9"/>
      <c r="X223" s="9"/>
      <c r="Y223" s="9"/>
      <c r="Z223" s="9"/>
    </row>
    <row r="224" spans="1:26" ht="14.25" customHeight="1" x14ac:dyDescent="0.35">
      <c r="A224" s="8">
        <f t="shared" si="68"/>
        <v>217</v>
      </c>
      <c r="B224" s="23">
        <f t="shared" si="11"/>
        <v>44994</v>
      </c>
      <c r="C224" s="5">
        <f t="shared" si="63"/>
        <v>0</v>
      </c>
      <c r="D224" s="20">
        <f t="shared" si="60"/>
        <v>7.7084281445103686</v>
      </c>
      <c r="E224" s="20">
        <f t="shared" si="64"/>
        <v>217.75908398498132</v>
      </c>
      <c r="F224" s="20">
        <f t="shared" si="61"/>
        <v>225.46751212949169</v>
      </c>
      <c r="G224" s="24">
        <f t="shared" si="65"/>
        <v>778.16582118832162</v>
      </c>
      <c r="H224" s="20">
        <f t="shared" si="66"/>
        <v>11102.148335772081</v>
      </c>
      <c r="I224" s="4">
        <v>1</v>
      </c>
      <c r="J224" s="4">
        <v>1</v>
      </c>
      <c r="K224" s="24">
        <f t="shared" si="70"/>
        <v>7.3230067372848495</v>
      </c>
      <c r="L224" s="20">
        <f t="shared" si="70"/>
        <v>206.87112978573225</v>
      </c>
      <c r="M224" s="20" cm="1">
        <f t="array" ref="M224">_xlfn.IFS(I224=0,D224,I224=1,D224,I224=2,0)</f>
        <v>7.7084281445103686</v>
      </c>
      <c r="N224" s="20" cm="1">
        <f t="array" ref="N224">_xlfn.IFS(J224=0,E224,J224=1,E224,J224=2,0)</f>
        <v>217.75908398498132</v>
      </c>
      <c r="O224" s="20">
        <f t="shared" si="58"/>
        <v>713.85875914560211</v>
      </c>
      <c r="P224" s="24">
        <f t="shared" si="26"/>
        <v>64.307062042719508</v>
      </c>
      <c r="Q224" s="25">
        <f t="shared" si="27"/>
        <v>8.2639278533870153E-2</v>
      </c>
      <c r="R224" s="22" cm="1">
        <f t="array" ref="R224">_xlfn.IFS(Q224&gt;0,0.02,AND(Q224&gt;-0.33,Q224&lt;0),(0.02+Q224*0.02/0.33),Q224&lt;-0.33,0)</f>
        <v>0.02</v>
      </c>
      <c r="S224" s="24">
        <f t="shared" si="69"/>
        <v>0</v>
      </c>
      <c r="T224" s="24">
        <f t="shared" si="69"/>
        <v>0</v>
      </c>
      <c r="U224" s="24">
        <f t="shared" si="23"/>
        <v>0</v>
      </c>
      <c r="V224" s="24">
        <f t="shared" si="62"/>
        <v>0</v>
      </c>
      <c r="W224" s="9"/>
      <c r="X224" s="9"/>
      <c r="Y224" s="9"/>
      <c r="Z224" s="9"/>
    </row>
    <row r="225" spans="1:26" ht="14.25" customHeight="1" x14ac:dyDescent="0.35">
      <c r="A225" s="8">
        <f t="shared" si="68"/>
        <v>218</v>
      </c>
      <c r="B225" s="23">
        <f t="shared" si="11"/>
        <v>44995</v>
      </c>
      <c r="C225" s="5">
        <f t="shared" si="63"/>
        <v>0</v>
      </c>
      <c r="D225" s="20">
        <f t="shared" si="60"/>
        <v>7.781658211883216</v>
      </c>
      <c r="E225" s="20">
        <f t="shared" si="64"/>
        <v>222.04296671544162</v>
      </c>
      <c r="F225" s="20">
        <f t="shared" si="61"/>
        <v>229.82462492732483</v>
      </c>
      <c r="G225" s="24">
        <f t="shared" si="65"/>
        <v>785.55839648961069</v>
      </c>
      <c r="H225" s="20">
        <f t="shared" si="66"/>
        <v>11320.481729453038</v>
      </c>
      <c r="I225" s="4">
        <v>1</v>
      </c>
      <c r="J225" s="4">
        <v>1</v>
      </c>
      <c r="K225" s="24">
        <f t="shared" si="70"/>
        <v>7.3925753012890549</v>
      </c>
      <c r="L225" s="20">
        <f t="shared" si="70"/>
        <v>210.94081837966954</v>
      </c>
      <c r="M225" s="20" cm="1">
        <f t="array" ref="M225">_xlfn.IFS(I225=0,D225,I225=1,D225,I225=2,0)</f>
        <v>7.781658211883216</v>
      </c>
      <c r="N225" s="20" cm="1">
        <f t="array" ref="N225">_xlfn.IFS(J225=0,E225,J225=1,E225,J225=2,0)</f>
        <v>222.04296671544162</v>
      </c>
      <c r="O225" s="20">
        <f t="shared" si="58"/>
        <v>721.64041735748538</v>
      </c>
      <c r="P225" s="24">
        <f t="shared" si="26"/>
        <v>63.917979132125311</v>
      </c>
      <c r="Q225" s="25">
        <f t="shared" si="27"/>
        <v>8.1366298696255682E-2</v>
      </c>
      <c r="R225" s="22" cm="1">
        <f t="array" ref="R225">_xlfn.IFS(Q225&gt;0,0.02,AND(Q225&gt;-0.33,Q225&lt;0),(0.02+Q225*0.02/0.33),Q225&lt;-0.33,0)</f>
        <v>0.02</v>
      </c>
      <c r="S225" s="24">
        <f t="shared" si="69"/>
        <v>0</v>
      </c>
      <c r="T225" s="24">
        <f t="shared" si="69"/>
        <v>0</v>
      </c>
      <c r="U225" s="24">
        <f t="shared" si="23"/>
        <v>0</v>
      </c>
      <c r="V225" s="24">
        <f t="shared" si="62"/>
        <v>0</v>
      </c>
      <c r="W225" s="9"/>
      <c r="X225" s="9"/>
      <c r="Y225" s="9"/>
      <c r="Z225" s="9"/>
    </row>
    <row r="226" spans="1:26" ht="14.25" customHeight="1" x14ac:dyDescent="0.35">
      <c r="A226" s="8">
        <f t="shared" si="68"/>
        <v>219</v>
      </c>
      <c r="B226" s="23">
        <f t="shared" si="11"/>
        <v>44996</v>
      </c>
      <c r="C226" s="5">
        <f t="shared" si="63"/>
        <v>0</v>
      </c>
      <c r="D226" s="20">
        <f t="shared" si="60"/>
        <v>7.8555839648961072</v>
      </c>
      <c r="E226" s="20">
        <f t="shared" si="64"/>
        <v>226.40963458906077</v>
      </c>
      <c r="F226" s="20">
        <f t="shared" si="61"/>
        <v>234.26521855395688</v>
      </c>
      <c r="G226" s="24">
        <f t="shared" si="65"/>
        <v>793.02120125626197</v>
      </c>
      <c r="H226" s="20">
        <f t="shared" si="66"/>
        <v>11543.033687079298</v>
      </c>
      <c r="I226" s="4">
        <v>1</v>
      </c>
      <c r="J226" s="4">
        <v>1</v>
      </c>
      <c r="K226" s="24">
        <f t="shared" si="70"/>
        <v>7.4628047666513018</v>
      </c>
      <c r="L226" s="20">
        <f t="shared" si="70"/>
        <v>215.08915285960774</v>
      </c>
      <c r="M226" s="20" cm="1">
        <f t="array" ref="M226">_xlfn.IFS(I226=0,D226,I226=1,D226,I226=2,0)</f>
        <v>7.8555839648961072</v>
      </c>
      <c r="N226" s="20" cm="1">
        <f t="array" ref="N226">_xlfn.IFS(J226=0,E226,J226=1,E226,J226=2,0)</f>
        <v>226.40963458906077</v>
      </c>
      <c r="O226" s="20">
        <f t="shared" si="58"/>
        <v>729.49600132238152</v>
      </c>
      <c r="P226" s="24">
        <f t="shared" si="26"/>
        <v>63.525199933880458</v>
      </c>
      <c r="Q226" s="25">
        <f t="shared" si="27"/>
        <v>8.0105298361818345E-2</v>
      </c>
      <c r="R226" s="22" cm="1">
        <f t="array" ref="R226">_xlfn.IFS(Q226&gt;0,0.02,AND(Q226&gt;-0.33,Q226&lt;0),(0.02+Q226*0.02/0.33),Q226&lt;-0.33,0)</f>
        <v>0.02</v>
      </c>
      <c r="S226" s="24">
        <f t="shared" si="69"/>
        <v>0</v>
      </c>
      <c r="T226" s="24">
        <f t="shared" si="69"/>
        <v>0</v>
      </c>
      <c r="U226" s="24">
        <f t="shared" si="23"/>
        <v>0</v>
      </c>
      <c r="V226" s="24">
        <f t="shared" si="62"/>
        <v>0</v>
      </c>
      <c r="W226" s="9"/>
      <c r="X226" s="9"/>
      <c r="Y226" s="9"/>
      <c r="Z226" s="9"/>
    </row>
    <row r="227" spans="1:26" ht="14.25" customHeight="1" x14ac:dyDescent="0.35">
      <c r="A227" s="8">
        <f t="shared" si="68"/>
        <v>220</v>
      </c>
      <c r="B227" s="23">
        <f t="shared" si="11"/>
        <v>44997</v>
      </c>
      <c r="C227" s="5">
        <f t="shared" si="63"/>
        <v>0</v>
      </c>
      <c r="D227" s="20">
        <f t="shared" si="60"/>
        <v>7.9302120125626203</v>
      </c>
      <c r="E227" s="20">
        <f t="shared" si="64"/>
        <v>230.86067374158597</v>
      </c>
      <c r="F227" s="20">
        <f t="shared" si="61"/>
        <v>238.79088575414858</v>
      </c>
      <c r="G227" s="24">
        <f t="shared" si="65"/>
        <v>800.55490266819652</v>
      </c>
      <c r="H227" s="20">
        <f t="shared" si="66"/>
        <v>11769.885028545739</v>
      </c>
      <c r="I227" s="4">
        <v>1</v>
      </c>
      <c r="J227" s="4">
        <v>1</v>
      </c>
      <c r="K227" s="24">
        <f t="shared" si="70"/>
        <v>7.5337014119344889</v>
      </c>
      <c r="L227" s="20">
        <f t="shared" si="70"/>
        <v>219.31764005450665</v>
      </c>
      <c r="M227" s="20" cm="1">
        <f t="array" ref="M227">_xlfn.IFS(I227=0,D227,I227=1,D227,I227=2,0)</f>
        <v>7.9302120125626203</v>
      </c>
      <c r="N227" s="20" cm="1">
        <f t="array" ref="N227">_xlfn.IFS(J227=0,E227,J227=1,E227,J227=2,0)</f>
        <v>230.86067374158597</v>
      </c>
      <c r="O227" s="20">
        <f t="shared" si="58"/>
        <v>737.42621333494412</v>
      </c>
      <c r="P227" s="24">
        <f t="shared" si="26"/>
        <v>63.128689333252396</v>
      </c>
      <c r="Q227" s="25">
        <f t="shared" si="27"/>
        <v>7.8856164796254014E-2</v>
      </c>
      <c r="R227" s="22" cm="1">
        <f t="array" ref="R227">_xlfn.IFS(Q227&gt;0,0.02,AND(Q227&gt;-0.33,Q227&lt;0),(0.02+Q227*0.02/0.33),Q227&lt;-0.33,0)</f>
        <v>0.02</v>
      </c>
      <c r="S227" s="24">
        <f t="shared" si="69"/>
        <v>0</v>
      </c>
      <c r="T227" s="24">
        <f t="shared" si="69"/>
        <v>0</v>
      </c>
      <c r="U227" s="24">
        <f t="shared" si="23"/>
        <v>0</v>
      </c>
      <c r="V227" s="24">
        <f t="shared" si="62"/>
        <v>0</v>
      </c>
      <c r="W227" s="9"/>
      <c r="X227" s="9"/>
      <c r="Y227" s="9"/>
      <c r="Z227" s="9"/>
    </row>
    <row r="228" spans="1:26" ht="14.25" customHeight="1" x14ac:dyDescent="0.35">
      <c r="A228" s="8">
        <f t="shared" si="68"/>
        <v>221</v>
      </c>
      <c r="B228" s="23">
        <f t="shared" si="11"/>
        <v>44998</v>
      </c>
      <c r="C228" s="5">
        <f t="shared" si="63"/>
        <v>0</v>
      </c>
      <c r="D228" s="20">
        <f t="shared" si="60"/>
        <v>8.0055490266819653</v>
      </c>
      <c r="E228" s="20">
        <f t="shared" si="64"/>
        <v>235.39770057091479</v>
      </c>
      <c r="F228" s="20">
        <f t="shared" si="61"/>
        <v>243.40324959759675</v>
      </c>
      <c r="G228" s="24">
        <f t="shared" si="65"/>
        <v>808.16017424354436</v>
      </c>
      <c r="H228" s="20">
        <f t="shared" si="66"/>
        <v>12001.118115663458</v>
      </c>
      <c r="I228" s="4">
        <v>1</v>
      </c>
      <c r="J228" s="4">
        <v>1</v>
      </c>
      <c r="K228" s="24">
        <f t="shared" si="70"/>
        <v>7.6052715753478664</v>
      </c>
      <c r="L228" s="20">
        <f t="shared" si="70"/>
        <v>223.62781554236904</v>
      </c>
      <c r="M228" s="20" cm="1">
        <f t="array" ref="M228">_xlfn.IFS(I228=0,D228,I228=1,D228,I228=2,0)</f>
        <v>8.0055490266819653</v>
      </c>
      <c r="N228" s="20" cm="1">
        <f t="array" ref="N228">_xlfn.IFS(J228=0,E228,J228=1,E228,J228=2,0)</f>
        <v>235.39770057091479</v>
      </c>
      <c r="O228" s="20">
        <f t="shared" si="58"/>
        <v>745.43176236162606</v>
      </c>
      <c r="P228" s="24">
        <f t="shared" si="26"/>
        <v>62.728411881918305</v>
      </c>
      <c r="Q228" s="25">
        <f t="shared" si="27"/>
        <v>7.7618786326155542E-2</v>
      </c>
      <c r="R228" s="22" cm="1">
        <f t="array" ref="R228">_xlfn.IFS(Q228&gt;0,0.02,AND(Q228&gt;-0.33,Q228&lt;0),(0.02+Q228*0.02/0.33),Q228&lt;-0.33,0)</f>
        <v>0.02</v>
      </c>
      <c r="S228" s="24">
        <f t="shared" si="69"/>
        <v>0</v>
      </c>
      <c r="T228" s="24">
        <f t="shared" si="69"/>
        <v>0</v>
      </c>
      <c r="U228" s="24">
        <f t="shared" si="23"/>
        <v>0</v>
      </c>
      <c r="V228" s="24">
        <f t="shared" si="62"/>
        <v>0</v>
      </c>
      <c r="W228" s="9"/>
      <c r="X228" s="9"/>
      <c r="Y228" s="9"/>
      <c r="Z228" s="9"/>
    </row>
    <row r="229" spans="1:26" ht="14.25" customHeight="1" x14ac:dyDescent="0.35">
      <c r="A229" s="8">
        <f t="shared" si="68"/>
        <v>222</v>
      </c>
      <c r="B229" s="23">
        <f t="shared" si="11"/>
        <v>44999</v>
      </c>
      <c r="C229" s="5">
        <f t="shared" si="63"/>
        <v>0</v>
      </c>
      <c r="D229" s="20">
        <f t="shared" si="60"/>
        <v>8.0816017424354438</v>
      </c>
      <c r="E229" s="20">
        <f t="shared" si="64"/>
        <v>240.02236231326916</v>
      </c>
      <c r="F229" s="20">
        <f t="shared" si="61"/>
        <v>248.10396405570461</v>
      </c>
      <c r="G229" s="24">
        <f t="shared" si="65"/>
        <v>815.83769589885799</v>
      </c>
      <c r="H229" s="20">
        <f t="shared" si="66"/>
        <v>12236.816881516377</v>
      </c>
      <c r="I229" s="4">
        <v>1</v>
      </c>
      <c r="J229" s="4">
        <v>1</v>
      </c>
      <c r="K229" s="24">
        <f t="shared" si="70"/>
        <v>7.6775216553136714</v>
      </c>
      <c r="L229" s="20">
        <f t="shared" si="70"/>
        <v>228.02124419760568</v>
      </c>
      <c r="M229" s="20" cm="1">
        <f t="array" ref="M229">_xlfn.IFS(I229=0,D229,I229=1,D229,I229=2,0)</f>
        <v>8.0816017424354438</v>
      </c>
      <c r="N229" s="20" cm="1">
        <f t="array" ref="N229">_xlfn.IFS(J229=0,E229,J229=1,E229,J229=2,0)</f>
        <v>240.02236231326916</v>
      </c>
      <c r="O229" s="20">
        <f t="shared" si="58"/>
        <v>753.51336410406145</v>
      </c>
      <c r="P229" s="24">
        <f t="shared" si="26"/>
        <v>62.324331794796535</v>
      </c>
      <c r="Q229" s="25">
        <f t="shared" si="27"/>
        <v>7.6393052329029765E-2</v>
      </c>
      <c r="R229" s="22" cm="1">
        <f t="array" ref="R229">_xlfn.IFS(Q229&gt;0,0.02,AND(Q229&gt;-0.33,Q229&lt;0),(0.02+Q229*0.02/0.33),Q229&lt;-0.33,0)</f>
        <v>0.02</v>
      </c>
      <c r="S229" s="24">
        <f t="shared" si="69"/>
        <v>0</v>
      </c>
      <c r="T229" s="24">
        <f t="shared" si="69"/>
        <v>0</v>
      </c>
      <c r="U229" s="24">
        <f t="shared" si="23"/>
        <v>0</v>
      </c>
      <c r="V229" s="24">
        <f t="shared" si="62"/>
        <v>0</v>
      </c>
      <c r="W229" s="9"/>
      <c r="X229" s="9"/>
      <c r="Y229" s="9"/>
      <c r="Z229" s="9"/>
    </row>
    <row r="230" spans="1:26" ht="14.25" customHeight="1" x14ac:dyDescent="0.35">
      <c r="A230" s="8">
        <f t="shared" si="68"/>
        <v>223</v>
      </c>
      <c r="B230" s="23">
        <f t="shared" si="11"/>
        <v>45000</v>
      </c>
      <c r="C230" s="5">
        <f t="shared" si="63"/>
        <v>0</v>
      </c>
      <c r="D230" s="20">
        <f t="shared" si="60"/>
        <v>8.1583769589885797</v>
      </c>
      <c r="E230" s="20">
        <f t="shared" si="64"/>
        <v>244.73633763032754</v>
      </c>
      <c r="F230" s="20">
        <f t="shared" si="61"/>
        <v>252.89471458931612</v>
      </c>
      <c r="G230" s="24">
        <f t="shared" si="65"/>
        <v>823.58815400989715</v>
      </c>
      <c r="H230" s="20">
        <f t="shared" si="66"/>
        <v>12477.066860376228</v>
      </c>
      <c r="I230" s="4">
        <v>1</v>
      </c>
      <c r="J230" s="4">
        <v>1</v>
      </c>
      <c r="K230" s="24">
        <f t="shared" si="70"/>
        <v>7.7504581110391504</v>
      </c>
      <c r="L230" s="20">
        <f t="shared" si="70"/>
        <v>232.49952074881116</v>
      </c>
      <c r="M230" s="20" cm="1">
        <f t="array" ref="M230">_xlfn.IFS(I230=0,D230,I230=1,D230,I230=2,0)</f>
        <v>8.1583769589885797</v>
      </c>
      <c r="N230" s="20" cm="1">
        <f t="array" ref="N230">_xlfn.IFS(J230=0,E230,J230=1,E230,J230=2,0)</f>
        <v>244.73633763032754</v>
      </c>
      <c r="O230" s="20">
        <f t="shared" si="58"/>
        <v>761.67174106305004</v>
      </c>
      <c r="P230" s="24">
        <f t="shared" si="26"/>
        <v>61.916412946847117</v>
      </c>
      <c r="Q230" s="25">
        <f t="shared" si="27"/>
        <v>7.5178853223407408E-2</v>
      </c>
      <c r="R230" s="22" cm="1">
        <f t="array" ref="R230">_xlfn.IFS(Q230&gt;0,0.02,AND(Q230&gt;-0.33,Q230&lt;0),(0.02+Q230*0.02/0.33),Q230&lt;-0.33,0)</f>
        <v>0.02</v>
      </c>
      <c r="S230" s="24">
        <f t="shared" si="69"/>
        <v>0</v>
      </c>
      <c r="T230" s="24">
        <f t="shared" si="69"/>
        <v>0</v>
      </c>
      <c r="U230" s="24">
        <f t="shared" si="23"/>
        <v>0</v>
      </c>
      <c r="V230" s="24">
        <f t="shared" si="62"/>
        <v>0</v>
      </c>
      <c r="W230" s="9"/>
      <c r="X230" s="9"/>
      <c r="Y230" s="9"/>
      <c r="Z230" s="9"/>
    </row>
    <row r="231" spans="1:26" ht="14.25" customHeight="1" x14ac:dyDescent="0.35">
      <c r="A231" s="8">
        <f t="shared" si="68"/>
        <v>224</v>
      </c>
      <c r="B231" s="23">
        <f t="shared" si="11"/>
        <v>45001</v>
      </c>
      <c r="C231" s="5">
        <f t="shared" si="63"/>
        <v>0</v>
      </c>
      <c r="D231" s="20">
        <f t="shared" si="60"/>
        <v>8.2358815400989709</v>
      </c>
      <c r="E231" s="20">
        <f t="shared" si="64"/>
        <v>249.54133720752455</v>
      </c>
      <c r="F231" s="20">
        <f t="shared" si="61"/>
        <v>257.77721874762352</v>
      </c>
      <c r="G231" s="24">
        <f t="shared" si="65"/>
        <v>831.41224147299113</v>
      </c>
      <c r="H231" s="20">
        <f t="shared" si="66"/>
        <v>12721.955218186469</v>
      </c>
      <c r="I231" s="4">
        <v>1</v>
      </c>
      <c r="J231" s="4">
        <v>1</v>
      </c>
      <c r="K231" s="24">
        <f t="shared" si="70"/>
        <v>7.8240874630940223</v>
      </c>
      <c r="L231" s="20">
        <f t="shared" si="70"/>
        <v>237.06427034714832</v>
      </c>
      <c r="M231" s="20" cm="1">
        <f t="array" ref="M231">_xlfn.IFS(I231=0,D231,I231=1,D231,I231=2,0)</f>
        <v>8.2358815400989709</v>
      </c>
      <c r="N231" s="20" cm="1">
        <f t="array" ref="N231">_xlfn.IFS(J231=0,E231,J231=1,E231,J231=2,0)</f>
        <v>249.54133720752455</v>
      </c>
      <c r="O231" s="20">
        <f t="shared" si="58"/>
        <v>769.90762260314898</v>
      </c>
      <c r="P231" s="24">
        <f t="shared" si="26"/>
        <v>61.504618869842147</v>
      </c>
      <c r="Q231" s="25">
        <f t="shared" si="27"/>
        <v>7.3976080459046453E-2</v>
      </c>
      <c r="R231" s="22" cm="1">
        <f t="array" ref="R231">_xlfn.IFS(Q231&gt;0,0.02,AND(Q231&gt;-0.33,Q231&lt;0),(0.02+Q231*0.02/0.33),Q231&lt;-0.33,0)</f>
        <v>0.02</v>
      </c>
      <c r="S231" s="24">
        <f t="shared" ref="S231:T246" si="71">0.9*0.82*IF(I231=0,M231,0)</f>
        <v>0</v>
      </c>
      <c r="T231" s="24">
        <f t="shared" si="71"/>
        <v>0</v>
      </c>
      <c r="U231" s="24">
        <f t="shared" si="23"/>
        <v>0</v>
      </c>
      <c r="V231" s="24">
        <f t="shared" si="62"/>
        <v>0</v>
      </c>
      <c r="W231" s="9"/>
      <c r="X231" s="9"/>
      <c r="Y231" s="9"/>
      <c r="Z231" s="9"/>
    </row>
    <row r="232" spans="1:26" ht="14.25" customHeight="1" x14ac:dyDescent="0.35">
      <c r="A232" s="8">
        <f t="shared" si="68"/>
        <v>225</v>
      </c>
      <c r="B232" s="23">
        <f t="shared" si="11"/>
        <v>45002</v>
      </c>
      <c r="C232" s="5">
        <f t="shared" si="63"/>
        <v>0</v>
      </c>
      <c r="D232" s="20">
        <f t="shared" si="60"/>
        <v>8.314122414729912</v>
      </c>
      <c r="E232" s="20">
        <f t="shared" si="64"/>
        <v>254.4391043637294</v>
      </c>
      <c r="F232" s="20">
        <f t="shared" si="61"/>
        <v>262.75322677845929</v>
      </c>
      <c r="G232" s="24">
        <f t="shared" si="65"/>
        <v>839.31065776698449</v>
      </c>
      <c r="H232" s="20">
        <f t="shared" si="66"/>
        <v>12971.570783626006</v>
      </c>
      <c r="I232" s="4">
        <v>1</v>
      </c>
      <c r="J232" s="4">
        <v>1</v>
      </c>
      <c r="K232" s="24">
        <f t="shared" si="70"/>
        <v>7.8984162939934164</v>
      </c>
      <c r="L232" s="20">
        <f t="shared" si="70"/>
        <v>241.71714914554292</v>
      </c>
      <c r="M232" s="20" cm="1">
        <f t="array" ref="M232">_xlfn.IFS(I232=0,D232,I232=1,D232,I232=2,0)</f>
        <v>8.314122414729912</v>
      </c>
      <c r="N232" s="20" cm="1">
        <f t="array" ref="N232">_xlfn.IFS(J232=0,E232,J232=1,E232,J232=2,0)</f>
        <v>254.4391043637294</v>
      </c>
      <c r="O232" s="20">
        <f t="shared" si="58"/>
        <v>778.22174501787902</v>
      </c>
      <c r="P232" s="24">
        <f t="shared" si="26"/>
        <v>61.088912749105475</v>
      </c>
      <c r="Q232" s="25">
        <f t="shared" si="27"/>
        <v>7.2784626507227584E-2</v>
      </c>
      <c r="R232" s="22" cm="1">
        <f t="array" ref="R232">_xlfn.IFS(Q232&gt;0,0.02,AND(Q232&gt;-0.33,Q232&lt;0),(0.02+Q232*0.02/0.33),Q232&lt;-0.33,0)</f>
        <v>0.02</v>
      </c>
      <c r="S232" s="24">
        <f t="shared" si="71"/>
        <v>0</v>
      </c>
      <c r="T232" s="24">
        <f t="shared" si="71"/>
        <v>0</v>
      </c>
      <c r="U232" s="24">
        <f t="shared" si="23"/>
        <v>0</v>
      </c>
      <c r="V232" s="24">
        <f t="shared" si="62"/>
        <v>0</v>
      </c>
      <c r="W232" s="9"/>
      <c r="X232" s="9"/>
      <c r="Y232" s="9"/>
      <c r="Z232" s="9"/>
    </row>
    <row r="233" spans="1:26" ht="14.25" customHeight="1" x14ac:dyDescent="0.35">
      <c r="A233" s="8">
        <f t="shared" si="68"/>
        <v>226</v>
      </c>
      <c r="B233" s="23">
        <f t="shared" si="11"/>
        <v>45003</v>
      </c>
      <c r="C233" s="5">
        <f t="shared" si="63"/>
        <v>0</v>
      </c>
      <c r="D233" s="20">
        <f t="shared" si="60"/>
        <v>8.3931065776698457</v>
      </c>
      <c r="E233" s="20">
        <f t="shared" si="64"/>
        <v>259.43141567252013</v>
      </c>
      <c r="F233" s="20">
        <f t="shared" si="61"/>
        <v>267.82452225019</v>
      </c>
      <c r="G233" s="24">
        <f t="shared" si="65"/>
        <v>847.28410901577081</v>
      </c>
      <c r="H233" s="20">
        <f t="shared" si="66"/>
        <v>13226.004079763687</v>
      </c>
      <c r="I233" s="4">
        <v>1</v>
      </c>
      <c r="J233" s="4">
        <v>1</v>
      </c>
      <c r="K233" s="24">
        <f t="shared" ref="K233:L248" si="72">IF(I233=1,D233*0.95,0)</f>
        <v>7.9734512487863531</v>
      </c>
      <c r="L233" s="20">
        <f t="shared" si="72"/>
        <v>246.45984488889411</v>
      </c>
      <c r="M233" s="20" cm="1">
        <f t="array" ref="M233">_xlfn.IFS(I233=0,D233,I233=1,D233,I233=2,0)</f>
        <v>8.3931065776698457</v>
      </c>
      <c r="N233" s="20" cm="1">
        <f t="array" ref="N233">_xlfn.IFS(J233=0,E233,J233=1,E233,J233=2,0)</f>
        <v>259.43141567252013</v>
      </c>
      <c r="O233" s="20">
        <f t="shared" si="58"/>
        <v>786.61485159554877</v>
      </c>
      <c r="P233" s="24">
        <f t="shared" si="26"/>
        <v>60.669257420222038</v>
      </c>
      <c r="Q233" s="25">
        <f t="shared" si="27"/>
        <v>7.1604384851141803E-2</v>
      </c>
      <c r="R233" s="22" cm="1">
        <f t="array" ref="R233">_xlfn.IFS(Q233&gt;0,0.02,AND(Q233&gt;-0.33,Q233&lt;0),(0.02+Q233*0.02/0.33),Q233&lt;-0.33,0)</f>
        <v>0.02</v>
      </c>
      <c r="S233" s="24">
        <f t="shared" si="71"/>
        <v>0</v>
      </c>
      <c r="T233" s="24">
        <f t="shared" si="71"/>
        <v>0</v>
      </c>
      <c r="U233" s="24">
        <f t="shared" si="23"/>
        <v>0</v>
      </c>
      <c r="V233" s="24">
        <f t="shared" si="62"/>
        <v>0</v>
      </c>
      <c r="W233" s="9"/>
      <c r="X233" s="9"/>
      <c r="Y233" s="9"/>
      <c r="Z233" s="9"/>
    </row>
    <row r="234" spans="1:26" ht="14.25" customHeight="1" x14ac:dyDescent="0.35">
      <c r="A234" s="8">
        <f t="shared" si="68"/>
        <v>227</v>
      </c>
      <c r="B234" s="23">
        <f t="shared" si="11"/>
        <v>45004</v>
      </c>
      <c r="C234" s="5">
        <f t="shared" si="63"/>
        <v>0</v>
      </c>
      <c r="D234" s="20">
        <f t="shared" si="60"/>
        <v>8.4728410901577078</v>
      </c>
      <c r="E234" s="20">
        <f t="shared" si="64"/>
        <v>264.52008159527372</v>
      </c>
      <c r="F234" s="20">
        <f t="shared" si="61"/>
        <v>272.99292268543144</v>
      </c>
      <c r="G234" s="24">
        <f t="shared" si="65"/>
        <v>855.33330805142066</v>
      </c>
      <c r="H234" s="20">
        <f t="shared" si="66"/>
        <v>13485.347356314845</v>
      </c>
      <c r="I234" s="4">
        <v>1</v>
      </c>
      <c r="J234" s="4">
        <v>1</v>
      </c>
      <c r="K234" s="24">
        <f t="shared" si="72"/>
        <v>8.0491990356498224</v>
      </c>
      <c r="L234" s="20">
        <f t="shared" si="72"/>
        <v>251.29407751551003</v>
      </c>
      <c r="M234" s="20" cm="1">
        <f t="array" ref="M234">_xlfn.IFS(I234=0,D234,I234=1,D234,I234=2,0)</f>
        <v>8.4728410901577078</v>
      </c>
      <c r="N234" s="20" cm="1">
        <f t="array" ref="N234">_xlfn.IFS(J234=0,E234,J234=1,E234,J234=2,0)</f>
        <v>264.52008159527372</v>
      </c>
      <c r="O234" s="20">
        <f t="shared" si="58"/>
        <v>795.08769268570654</v>
      </c>
      <c r="P234" s="24">
        <f t="shared" si="26"/>
        <v>60.245615365714116</v>
      </c>
      <c r="Q234" s="25">
        <f t="shared" si="27"/>
        <v>7.0435249976366271E-2</v>
      </c>
      <c r="R234" s="22" cm="1">
        <f t="array" ref="R234">_xlfn.IFS(Q234&gt;0,0.02,AND(Q234&gt;-0.33,Q234&lt;0),(0.02+Q234*0.02/0.33),Q234&lt;-0.33,0)</f>
        <v>0.02</v>
      </c>
      <c r="S234" s="24">
        <f t="shared" si="71"/>
        <v>0</v>
      </c>
      <c r="T234" s="24">
        <f t="shared" si="71"/>
        <v>0</v>
      </c>
      <c r="U234" s="24">
        <f t="shared" si="23"/>
        <v>0</v>
      </c>
      <c r="V234" s="24">
        <f t="shared" si="62"/>
        <v>0</v>
      </c>
      <c r="W234" s="9"/>
      <c r="X234" s="9"/>
      <c r="Y234" s="9"/>
      <c r="Z234" s="9"/>
    </row>
    <row r="235" spans="1:26" ht="14.25" customHeight="1" x14ac:dyDescent="0.35">
      <c r="A235" s="8">
        <f t="shared" si="68"/>
        <v>228</v>
      </c>
      <c r="B235" s="23">
        <f t="shared" si="11"/>
        <v>45005</v>
      </c>
      <c r="C235" s="5">
        <f t="shared" si="63"/>
        <v>0</v>
      </c>
      <c r="D235" s="20">
        <f t="shared" si="60"/>
        <v>8.5533330805142072</v>
      </c>
      <c r="E235" s="20">
        <f t="shared" si="64"/>
        <v>269.70694712629694</v>
      </c>
      <c r="F235" s="20">
        <f t="shared" si="61"/>
        <v>278.26028020681116</v>
      </c>
      <c r="G235" s="24">
        <f t="shared" si="65"/>
        <v>863.45897447790912</v>
      </c>
      <c r="H235" s="20">
        <f t="shared" si="66"/>
        <v>13749.694622511317</v>
      </c>
      <c r="I235" s="4">
        <v>1</v>
      </c>
      <c r="J235" s="4">
        <v>1</v>
      </c>
      <c r="K235" s="24">
        <f t="shared" si="72"/>
        <v>8.1256664264884968</v>
      </c>
      <c r="L235" s="20">
        <f t="shared" si="72"/>
        <v>256.22159976998211</v>
      </c>
      <c r="M235" s="20" cm="1">
        <f t="array" ref="M235">_xlfn.IFS(I235=0,D235,I235=1,D235,I235=2,0)</f>
        <v>8.5533330805142072</v>
      </c>
      <c r="N235" s="20" cm="1">
        <f t="array" ref="N235">_xlfn.IFS(J235=0,E235,J235=1,E235,J235=2,0)</f>
        <v>269.70694712629694</v>
      </c>
      <c r="O235" s="20">
        <f t="shared" si="58"/>
        <v>803.64102576622076</v>
      </c>
      <c r="P235" s="24">
        <f t="shared" si="26"/>
        <v>59.817948711688359</v>
      </c>
      <c r="Q235" s="25">
        <f t="shared" si="27"/>
        <v>6.9277117361432619E-2</v>
      </c>
      <c r="R235" s="22" cm="1">
        <f t="array" ref="R235">_xlfn.IFS(Q235&gt;0,0.02,AND(Q235&gt;-0.33,Q235&lt;0),(0.02+Q235*0.02/0.33),Q235&lt;-0.33,0)</f>
        <v>0.02</v>
      </c>
      <c r="S235" s="24">
        <f t="shared" si="71"/>
        <v>0</v>
      </c>
      <c r="T235" s="24">
        <f t="shared" si="71"/>
        <v>0</v>
      </c>
      <c r="U235" s="24">
        <f t="shared" si="23"/>
        <v>0</v>
      </c>
      <c r="V235" s="24">
        <f t="shared" si="62"/>
        <v>0</v>
      </c>
      <c r="W235" s="9"/>
      <c r="X235" s="9"/>
      <c r="Y235" s="9"/>
      <c r="Z235" s="9"/>
    </row>
    <row r="236" spans="1:26" ht="14.25" customHeight="1" x14ac:dyDescent="0.35">
      <c r="A236" s="8">
        <f t="shared" si="68"/>
        <v>229</v>
      </c>
      <c r="B236" s="23">
        <f t="shared" si="11"/>
        <v>45006</v>
      </c>
      <c r="C236" s="5">
        <f t="shared" si="63"/>
        <v>0</v>
      </c>
      <c r="D236" s="20">
        <f t="shared" si="60"/>
        <v>8.6345897447790918</v>
      </c>
      <c r="E236" s="20">
        <f t="shared" si="64"/>
        <v>274.99389245022633</v>
      </c>
      <c r="F236" s="20">
        <f t="shared" si="61"/>
        <v>283.6284821950054</v>
      </c>
      <c r="G236" s="24">
        <f t="shared" si="65"/>
        <v>871.66183473544925</v>
      </c>
      <c r="H236" s="20">
        <f t="shared" si="66"/>
        <v>14019.141680596573</v>
      </c>
      <c r="I236" s="4">
        <v>1</v>
      </c>
      <c r="J236" s="4">
        <v>1</v>
      </c>
      <c r="K236" s="24">
        <f t="shared" si="72"/>
        <v>8.2028602575401361</v>
      </c>
      <c r="L236" s="20">
        <f t="shared" si="72"/>
        <v>261.24419782771497</v>
      </c>
      <c r="M236" s="20" cm="1">
        <f t="array" ref="M236">_xlfn.IFS(I236=0,D236,I236=1,D236,I236=2,0)</f>
        <v>8.6345897447790918</v>
      </c>
      <c r="N236" s="20" cm="1">
        <f t="array" ref="N236">_xlfn.IFS(J236=0,E236,J236=1,E236,J236=2,0)</f>
        <v>274.99389245022633</v>
      </c>
      <c r="O236" s="20">
        <f t="shared" si="58"/>
        <v>812.27561551100007</v>
      </c>
      <c r="P236" s="24">
        <f t="shared" si="26"/>
        <v>59.386219224449178</v>
      </c>
      <c r="Q236" s="25">
        <f t="shared" si="27"/>
        <v>6.8129883468481783E-2</v>
      </c>
      <c r="R236" s="22" cm="1">
        <f t="array" ref="R236">_xlfn.IFS(Q236&gt;0,0.02,AND(Q236&gt;-0.33,Q236&lt;0),(0.02+Q236*0.02/0.33),Q236&lt;-0.33,0)</f>
        <v>0.02</v>
      </c>
      <c r="S236" s="24">
        <f t="shared" si="71"/>
        <v>0</v>
      </c>
      <c r="T236" s="24">
        <f t="shared" si="71"/>
        <v>0</v>
      </c>
      <c r="U236" s="24">
        <f t="shared" si="23"/>
        <v>0</v>
      </c>
      <c r="V236" s="24">
        <f t="shared" si="62"/>
        <v>0</v>
      </c>
      <c r="W236" s="9"/>
      <c r="X236" s="9"/>
      <c r="Y236" s="9"/>
      <c r="Z236" s="9"/>
    </row>
    <row r="237" spans="1:26" ht="14.25" customHeight="1" x14ac:dyDescent="0.35">
      <c r="A237" s="8">
        <f t="shared" si="68"/>
        <v>230</v>
      </c>
      <c r="B237" s="23">
        <f t="shared" si="11"/>
        <v>45007</v>
      </c>
      <c r="C237" s="5">
        <f t="shared" si="63"/>
        <v>0</v>
      </c>
      <c r="D237" s="20">
        <f t="shared" si="60"/>
        <v>8.7166183473544923</v>
      </c>
      <c r="E237" s="20">
        <f t="shared" si="64"/>
        <v>280.38283361193146</v>
      </c>
      <c r="F237" s="20">
        <f t="shared" si="61"/>
        <v>289.09945195928594</v>
      </c>
      <c r="G237" s="24">
        <f t="shared" si="65"/>
        <v>879.94262216543598</v>
      </c>
      <c r="H237" s="20">
        <f t="shared" si="66"/>
        <v>14293.786159957894</v>
      </c>
      <c r="I237" s="4">
        <v>1</v>
      </c>
      <c r="J237" s="4">
        <v>1</v>
      </c>
      <c r="K237" s="24">
        <f t="shared" si="72"/>
        <v>8.2807874299867681</v>
      </c>
      <c r="L237" s="20">
        <f t="shared" si="72"/>
        <v>266.36369193133487</v>
      </c>
      <c r="M237" s="20" cm="1">
        <f t="array" ref="M237">_xlfn.IFS(I237=0,D237,I237=1,D237,I237=2,0)</f>
        <v>8.7166183473544923</v>
      </c>
      <c r="N237" s="20" cm="1">
        <f t="array" ref="N237">_xlfn.IFS(J237=0,E237,J237=1,E237,J237=2,0)</f>
        <v>280.38283361193146</v>
      </c>
      <c r="O237" s="20">
        <f t="shared" si="58"/>
        <v>820.99223385835455</v>
      </c>
      <c r="P237" s="24">
        <f t="shared" si="26"/>
        <v>58.950388307081425</v>
      </c>
      <c r="Q237" s="25">
        <f t="shared" si="27"/>
        <v>6.6993445734008658E-2</v>
      </c>
      <c r="R237" s="22" cm="1">
        <f t="array" ref="R237">_xlfn.IFS(Q237&gt;0,0.02,AND(Q237&gt;-0.33,Q237&lt;0),(0.02+Q237*0.02/0.33),Q237&lt;-0.33,0)</f>
        <v>0.02</v>
      </c>
      <c r="S237" s="24">
        <f t="shared" si="71"/>
        <v>0</v>
      </c>
      <c r="T237" s="24">
        <f t="shared" si="71"/>
        <v>0</v>
      </c>
      <c r="U237" s="24">
        <f t="shared" si="23"/>
        <v>0</v>
      </c>
      <c r="V237" s="24">
        <f t="shared" si="62"/>
        <v>0</v>
      </c>
      <c r="W237" s="9"/>
      <c r="X237" s="9"/>
      <c r="Y237" s="9"/>
      <c r="Z237" s="9"/>
    </row>
    <row r="238" spans="1:26" ht="14.25" customHeight="1" x14ac:dyDescent="0.35">
      <c r="A238" s="8">
        <f t="shared" si="68"/>
        <v>231</v>
      </c>
      <c r="B238" s="23">
        <f t="shared" si="11"/>
        <v>45008</v>
      </c>
      <c r="C238" s="5">
        <f t="shared" si="63"/>
        <v>0</v>
      </c>
      <c r="D238" s="20">
        <f t="shared" si="60"/>
        <v>8.7994262216543593</v>
      </c>
      <c r="E238" s="20">
        <f t="shared" si="64"/>
        <v>285.8757231991579</v>
      </c>
      <c r="F238" s="20">
        <f t="shared" si="61"/>
        <v>294.67514942081226</v>
      </c>
      <c r="G238" s="24">
        <f t="shared" si="65"/>
        <v>888.30207707600766</v>
      </c>
      <c r="H238" s="20">
        <f t="shared" si="66"/>
        <v>14573.727551907665</v>
      </c>
      <c r="I238" s="4">
        <v>1</v>
      </c>
      <c r="J238" s="4">
        <v>1</v>
      </c>
      <c r="K238" s="24">
        <f t="shared" si="72"/>
        <v>8.3594549105716407</v>
      </c>
      <c r="L238" s="20">
        <f t="shared" si="72"/>
        <v>271.5819370392</v>
      </c>
      <c r="M238" s="20" cm="1">
        <f t="array" ref="M238">_xlfn.IFS(I238=0,D238,I238=1,D238,I238=2,0)</f>
        <v>8.7994262216543593</v>
      </c>
      <c r="N238" s="20" cm="1">
        <f t="array" ref="N238">_xlfn.IFS(J238=0,E238,J238=1,E238,J238=2,0)</f>
        <v>285.8757231991579</v>
      </c>
      <c r="O238" s="20">
        <f t="shared" si="58"/>
        <v>829.79166008000902</v>
      </c>
      <c r="P238" s="24">
        <f t="shared" si="26"/>
        <v>58.510416995998639</v>
      </c>
      <c r="Q238" s="25">
        <f t="shared" si="27"/>
        <v>6.5867702559691516E-2</v>
      </c>
      <c r="R238" s="22" cm="1">
        <f t="array" ref="R238">_xlfn.IFS(Q238&gt;0,0.02,AND(Q238&gt;-0.33,Q238&lt;0),(0.02+Q238*0.02/0.33),Q238&lt;-0.33,0)</f>
        <v>0.02</v>
      </c>
      <c r="S238" s="24">
        <f t="shared" si="71"/>
        <v>0</v>
      </c>
      <c r="T238" s="24">
        <f t="shared" si="71"/>
        <v>0</v>
      </c>
      <c r="U238" s="24">
        <f t="shared" si="23"/>
        <v>0</v>
      </c>
      <c r="V238" s="24">
        <f t="shared" si="62"/>
        <v>0</v>
      </c>
      <c r="W238" s="9"/>
      <c r="X238" s="9"/>
      <c r="Y238" s="9"/>
      <c r="Z238" s="9"/>
    </row>
    <row r="239" spans="1:26" ht="14.25" customHeight="1" x14ac:dyDescent="0.35">
      <c r="A239" s="8">
        <f t="shared" si="68"/>
        <v>232</v>
      </c>
      <c r="B239" s="23">
        <f t="shared" si="11"/>
        <v>45009</v>
      </c>
      <c r="C239" s="5">
        <f t="shared" si="63"/>
        <v>0</v>
      </c>
      <c r="D239" s="20">
        <f t="shared" si="60"/>
        <v>8.8830207707600763</v>
      </c>
      <c r="E239" s="20">
        <f t="shared" si="64"/>
        <v>291.47455103815332</v>
      </c>
      <c r="F239" s="20">
        <f t="shared" si="61"/>
        <v>300.35757180891341</v>
      </c>
      <c r="G239" s="24">
        <f t="shared" si="65"/>
        <v>896.74094680822975</v>
      </c>
      <c r="H239" s="20">
        <f t="shared" si="66"/>
        <v>14859.067245126133</v>
      </c>
      <c r="I239" s="4">
        <v>1</v>
      </c>
      <c r="J239" s="4">
        <v>1</v>
      </c>
      <c r="K239" s="24">
        <f t="shared" si="72"/>
        <v>8.4388697322220718</v>
      </c>
      <c r="L239" s="20">
        <f t="shared" si="72"/>
        <v>276.90082348624566</v>
      </c>
      <c r="M239" s="20" cm="1">
        <f t="array" ref="M239">_xlfn.IFS(I239=0,D239,I239=1,D239,I239=2,0)</f>
        <v>8.8830207707600763</v>
      </c>
      <c r="N239" s="20" cm="1">
        <f t="array" ref="N239">_xlfn.IFS(J239=0,E239,J239=1,E239,J239=2,0)</f>
        <v>291.47455103815332</v>
      </c>
      <c r="O239" s="20">
        <f t="shared" si="58"/>
        <v>838.67468085076894</v>
      </c>
      <c r="P239" s="24">
        <f t="shared" si="26"/>
        <v>58.066265957460814</v>
      </c>
      <c r="Q239" s="25">
        <f t="shared" si="27"/>
        <v>6.475255330331027E-2</v>
      </c>
      <c r="R239" s="22" cm="1">
        <f t="array" ref="R239">_xlfn.IFS(Q239&gt;0,0.02,AND(Q239&gt;-0.33,Q239&lt;0),(0.02+Q239*0.02/0.33),Q239&lt;-0.33,0)</f>
        <v>0.02</v>
      </c>
      <c r="S239" s="24">
        <f t="shared" si="71"/>
        <v>0</v>
      </c>
      <c r="T239" s="24">
        <f t="shared" si="71"/>
        <v>0</v>
      </c>
      <c r="U239" s="24">
        <f t="shared" si="23"/>
        <v>0</v>
      </c>
      <c r="V239" s="24">
        <f t="shared" si="62"/>
        <v>0</v>
      </c>
      <c r="W239" s="9"/>
      <c r="X239" s="9"/>
      <c r="Y239" s="9"/>
      <c r="Z239" s="9"/>
    </row>
    <row r="240" spans="1:26" ht="14.25" customHeight="1" x14ac:dyDescent="0.35">
      <c r="A240" s="8">
        <f t="shared" si="68"/>
        <v>233</v>
      </c>
      <c r="B240" s="23">
        <f t="shared" si="11"/>
        <v>45010</v>
      </c>
      <c r="C240" s="5">
        <f t="shared" si="63"/>
        <v>0</v>
      </c>
      <c r="D240" s="20">
        <f t="shared" si="60"/>
        <v>8.9674094680822982</v>
      </c>
      <c r="E240" s="20">
        <f t="shared" si="64"/>
        <v>297.18134490252265</v>
      </c>
      <c r="F240" s="20">
        <f t="shared" si="61"/>
        <v>306.14875437060493</v>
      </c>
      <c r="G240" s="24">
        <f t="shared" si="65"/>
        <v>905.25998580290798</v>
      </c>
      <c r="H240" s="20">
        <f t="shared" si="66"/>
        <v>15149.908561778208</v>
      </c>
      <c r="I240" s="4">
        <v>1</v>
      </c>
      <c r="J240" s="4">
        <v>1</v>
      </c>
      <c r="K240" s="24">
        <f t="shared" si="72"/>
        <v>8.5190389946781835</v>
      </c>
      <c r="L240" s="20">
        <f t="shared" si="72"/>
        <v>282.32227765739651</v>
      </c>
      <c r="M240" s="20" cm="1">
        <f t="array" ref="M240">_xlfn.IFS(I240=0,D240,I240=1,D240,I240=2,0)</f>
        <v>8.9674094680822982</v>
      </c>
      <c r="N240" s="20" cm="1">
        <f t="array" ref="N240">_xlfn.IFS(J240=0,E240,J240=1,E240,J240=2,0)</f>
        <v>297.18134490252265</v>
      </c>
      <c r="O240" s="20">
        <f t="shared" si="58"/>
        <v>847.64209031885139</v>
      </c>
      <c r="P240" s="24">
        <f t="shared" si="26"/>
        <v>57.617895484056589</v>
      </c>
      <c r="Q240" s="25">
        <f t="shared" si="27"/>
        <v>6.3647898269747538E-2</v>
      </c>
      <c r="R240" s="22" cm="1">
        <f t="array" ref="R240">_xlfn.IFS(Q240&gt;0,0.02,AND(Q240&gt;-0.33,Q240&lt;0),(0.02+Q240*0.02/0.33),Q240&lt;-0.33,0)</f>
        <v>0.02</v>
      </c>
      <c r="S240" s="24">
        <f t="shared" si="71"/>
        <v>0</v>
      </c>
      <c r="T240" s="24">
        <f t="shared" si="71"/>
        <v>0</v>
      </c>
      <c r="U240" s="24">
        <f t="shared" si="23"/>
        <v>0</v>
      </c>
      <c r="V240" s="24">
        <f t="shared" si="62"/>
        <v>0</v>
      </c>
      <c r="W240" s="9"/>
      <c r="X240" s="9"/>
      <c r="Y240" s="9"/>
      <c r="Z240" s="9"/>
    </row>
    <row r="241" spans="1:26" ht="14.25" customHeight="1" x14ac:dyDescent="0.35">
      <c r="A241" s="8">
        <f t="shared" si="68"/>
        <v>234</v>
      </c>
      <c r="B241" s="23">
        <f t="shared" si="11"/>
        <v>45011</v>
      </c>
      <c r="C241" s="5">
        <f t="shared" si="63"/>
        <v>0</v>
      </c>
      <c r="D241" s="20">
        <f t="shared" si="60"/>
        <v>9.0525998580290796</v>
      </c>
      <c r="E241" s="20">
        <f t="shared" si="64"/>
        <v>302.99817123556414</v>
      </c>
      <c r="F241" s="20">
        <f t="shared" si="61"/>
        <v>312.0507710935932</v>
      </c>
      <c r="G241" s="24">
        <f t="shared" si="65"/>
        <v>913.85995566803558</v>
      </c>
      <c r="H241" s="20">
        <f t="shared" si="66"/>
        <v>15446.356794317122</v>
      </c>
      <c r="I241" s="4">
        <v>1</v>
      </c>
      <c r="J241" s="4">
        <v>1</v>
      </c>
      <c r="K241" s="24">
        <f t="shared" si="72"/>
        <v>8.5999698651276244</v>
      </c>
      <c r="L241" s="20">
        <f t="shared" si="72"/>
        <v>287.84826267378594</v>
      </c>
      <c r="M241" s="20" cm="1">
        <f t="array" ref="M241">_xlfn.IFS(I241=0,D241,I241=1,D241,I241=2,0)</f>
        <v>9.0525998580290796</v>
      </c>
      <c r="N241" s="20" cm="1">
        <f t="array" ref="N241">_xlfn.IFS(J241=0,E241,J241=1,E241,J241=2,0)</f>
        <v>302.99817123556414</v>
      </c>
      <c r="O241" s="20">
        <f t="shared" si="58"/>
        <v>856.69469017688061</v>
      </c>
      <c r="P241" s="24">
        <f t="shared" si="26"/>
        <v>57.165265491154969</v>
      </c>
      <c r="Q241" s="25">
        <f t="shared" si="27"/>
        <v>6.2553638702077627E-2</v>
      </c>
      <c r="R241" s="22" cm="1">
        <f t="array" ref="R241">_xlfn.IFS(Q241&gt;0,0.02,AND(Q241&gt;-0.33,Q241&lt;0),(0.02+Q241*0.02/0.33),Q241&lt;-0.33,0)</f>
        <v>0.02</v>
      </c>
      <c r="S241" s="24">
        <f t="shared" si="71"/>
        <v>0</v>
      </c>
      <c r="T241" s="24">
        <f t="shared" si="71"/>
        <v>0</v>
      </c>
      <c r="U241" s="24">
        <f t="shared" si="23"/>
        <v>0</v>
      </c>
      <c r="V241" s="24">
        <f t="shared" si="62"/>
        <v>0</v>
      </c>
      <c r="W241" s="9"/>
      <c r="X241" s="9"/>
      <c r="Y241" s="9"/>
      <c r="Z241" s="9"/>
    </row>
    <row r="242" spans="1:26" ht="14.25" customHeight="1" x14ac:dyDescent="0.35">
      <c r="A242" s="8">
        <f t="shared" si="68"/>
        <v>235</v>
      </c>
      <c r="B242" s="23">
        <f t="shared" si="11"/>
        <v>45012</v>
      </c>
      <c r="C242" s="5">
        <f t="shared" si="63"/>
        <v>0</v>
      </c>
      <c r="D242" s="20">
        <f t="shared" si="60"/>
        <v>9.1385995566803562</v>
      </c>
      <c r="E242" s="20">
        <f t="shared" si="64"/>
        <v>308.92713588634246</v>
      </c>
      <c r="F242" s="20">
        <f t="shared" si="61"/>
        <v>318.06573544302279</v>
      </c>
      <c r="G242" s="24">
        <f t="shared" si="65"/>
        <v>922.54162524688195</v>
      </c>
      <c r="H242" s="20">
        <f t="shared" si="66"/>
        <v>15748.519242987993</v>
      </c>
      <c r="I242" s="4">
        <v>1</v>
      </c>
      <c r="J242" s="4">
        <v>1</v>
      </c>
      <c r="K242" s="24">
        <f t="shared" si="72"/>
        <v>8.6816695788463374</v>
      </c>
      <c r="L242" s="20">
        <f t="shared" si="72"/>
        <v>293.48077909202533</v>
      </c>
      <c r="M242" s="20" cm="1">
        <f t="array" ref="M242">_xlfn.IFS(I242=0,D242,I242=1,D242,I242=2,0)</f>
        <v>9.1385995566803562</v>
      </c>
      <c r="N242" s="20" cm="1">
        <f t="array" ref="N242">_xlfn.IFS(J242=0,E242,J242=1,E242,J242=2,0)</f>
        <v>308.92713588634246</v>
      </c>
      <c r="O242" s="20">
        <f t="shared" si="58"/>
        <v>865.83328973356083</v>
      </c>
      <c r="P242" s="24">
        <f t="shared" si="26"/>
        <v>56.708335513321117</v>
      </c>
      <c r="Q242" s="25">
        <f t="shared" si="27"/>
        <v>6.1469676772736799E-2</v>
      </c>
      <c r="R242" s="22" cm="1">
        <f t="array" ref="R242">_xlfn.IFS(Q242&gt;0,0.02,AND(Q242&gt;-0.33,Q242&lt;0),(0.02+Q242*0.02/0.33),Q242&lt;-0.33,0)</f>
        <v>0.02</v>
      </c>
      <c r="S242" s="24">
        <f t="shared" si="71"/>
        <v>0</v>
      </c>
      <c r="T242" s="24">
        <f t="shared" si="71"/>
        <v>0</v>
      </c>
      <c r="U242" s="24">
        <f t="shared" si="23"/>
        <v>0</v>
      </c>
      <c r="V242" s="24">
        <f t="shared" si="62"/>
        <v>0</v>
      </c>
      <c r="W242" s="9"/>
      <c r="X242" s="9"/>
      <c r="Y242" s="9"/>
      <c r="Z242" s="9"/>
    </row>
    <row r="243" spans="1:26" ht="14.25" customHeight="1" x14ac:dyDescent="0.35">
      <c r="A243" s="8">
        <f t="shared" si="68"/>
        <v>236</v>
      </c>
      <c r="B243" s="23">
        <f t="shared" si="11"/>
        <v>45013</v>
      </c>
      <c r="C243" s="5">
        <f t="shared" si="63"/>
        <v>0</v>
      </c>
      <c r="D243" s="20">
        <f t="shared" si="60"/>
        <v>9.2254162524688201</v>
      </c>
      <c r="E243" s="20">
        <f t="shared" si="64"/>
        <v>314.97038485975986</v>
      </c>
      <c r="F243" s="20">
        <f t="shared" si="61"/>
        <v>324.19580111222871</v>
      </c>
      <c r="G243" s="24">
        <f t="shared" si="65"/>
        <v>931.30577068672733</v>
      </c>
      <c r="H243" s="20">
        <f t="shared" si="66"/>
        <v>16056.50525404461</v>
      </c>
      <c r="I243" s="4">
        <v>1</v>
      </c>
      <c r="J243" s="4">
        <v>1</v>
      </c>
      <c r="K243" s="24">
        <f t="shared" si="72"/>
        <v>8.7641454398453789</v>
      </c>
      <c r="L243" s="20">
        <f t="shared" si="72"/>
        <v>299.22186561677188</v>
      </c>
      <c r="M243" s="20" cm="1">
        <f t="array" ref="M243">_xlfn.IFS(I243=0,D243,I243=1,D243,I243=2,0)</f>
        <v>9.2254162524688201</v>
      </c>
      <c r="N243" s="20" cm="1">
        <f t="array" ref="N243">_xlfn.IFS(J243=0,E243,J243=1,E243,J243=2,0)</f>
        <v>314.97038485975986</v>
      </c>
      <c r="O243" s="20">
        <f t="shared" si="58"/>
        <v>875.05870598602974</v>
      </c>
      <c r="P243" s="24">
        <f t="shared" si="26"/>
        <v>56.247064700697592</v>
      </c>
      <c r="Q243" s="25">
        <f t="shared" si="27"/>
        <v>6.0395915574776332E-2</v>
      </c>
      <c r="R243" s="22" cm="1">
        <f t="array" ref="R243">_xlfn.IFS(Q243&gt;0,0.02,AND(Q243&gt;-0.33,Q243&lt;0),(0.02+Q243*0.02/0.33),Q243&lt;-0.33,0)</f>
        <v>0.02</v>
      </c>
      <c r="S243" s="24">
        <f t="shared" si="71"/>
        <v>0</v>
      </c>
      <c r="T243" s="24">
        <f t="shared" si="71"/>
        <v>0</v>
      </c>
      <c r="U243" s="24">
        <f t="shared" si="23"/>
        <v>0</v>
      </c>
      <c r="V243" s="24">
        <f t="shared" si="62"/>
        <v>0</v>
      </c>
      <c r="W243" s="9"/>
      <c r="X243" s="9"/>
      <c r="Y243" s="9"/>
      <c r="Z243" s="9"/>
    </row>
    <row r="244" spans="1:26" ht="14.25" customHeight="1" x14ac:dyDescent="0.35">
      <c r="A244" s="8">
        <f t="shared" si="68"/>
        <v>237</v>
      </c>
      <c r="B244" s="23">
        <f t="shared" si="11"/>
        <v>45014</v>
      </c>
      <c r="C244" s="5">
        <f t="shared" si="63"/>
        <v>0</v>
      </c>
      <c r="D244" s="20">
        <f t="shared" si="60"/>
        <v>9.3130577068672729</v>
      </c>
      <c r="E244" s="20">
        <f t="shared" si="64"/>
        <v>321.13010508089224</v>
      </c>
      <c r="F244" s="20">
        <f t="shared" si="61"/>
        <v>330.44316278775949</v>
      </c>
      <c r="G244" s="24">
        <f t="shared" si="65"/>
        <v>940.15317550825125</v>
      </c>
      <c r="H244" s="20">
        <f t="shared" si="66"/>
        <v>16370.426258692982</v>
      </c>
      <c r="I244" s="4">
        <v>1</v>
      </c>
      <c r="J244" s="4">
        <v>1</v>
      </c>
      <c r="K244" s="24">
        <f t="shared" si="72"/>
        <v>8.8474048215239094</v>
      </c>
      <c r="L244" s="20">
        <f t="shared" si="72"/>
        <v>305.07359982684761</v>
      </c>
      <c r="M244" s="20" cm="1">
        <f t="array" ref="M244">_xlfn.IFS(I244=0,D244,I244=1,D244,I244=2,0)</f>
        <v>9.3130577068672729</v>
      </c>
      <c r="N244" s="20" cm="1">
        <f t="array" ref="N244">_xlfn.IFS(J244=0,E244,J244=1,E244,J244=2,0)</f>
        <v>321.13010508089224</v>
      </c>
      <c r="O244" s="20">
        <f t="shared" si="58"/>
        <v>884.37176369289705</v>
      </c>
      <c r="P244" s="24">
        <f t="shared" si="26"/>
        <v>55.781411815354204</v>
      </c>
      <c r="Q244" s="25">
        <f t="shared" si="27"/>
        <v>5.9332259113200898E-2</v>
      </c>
      <c r="R244" s="22" cm="1">
        <f t="array" ref="R244">_xlfn.IFS(Q244&gt;0,0.02,AND(Q244&gt;-0.33,Q244&lt;0),(0.02+Q244*0.02/0.33),Q244&lt;-0.33,0)</f>
        <v>0.02</v>
      </c>
      <c r="S244" s="24">
        <f t="shared" si="71"/>
        <v>0</v>
      </c>
      <c r="T244" s="24">
        <f t="shared" si="71"/>
        <v>0</v>
      </c>
      <c r="U244" s="24">
        <f t="shared" si="23"/>
        <v>0</v>
      </c>
      <c r="V244" s="24">
        <f t="shared" si="62"/>
        <v>0</v>
      </c>
      <c r="W244" s="9"/>
      <c r="X244" s="9"/>
      <c r="Y244" s="9"/>
      <c r="Z244" s="9"/>
    </row>
    <row r="245" spans="1:26" ht="14.25" customHeight="1" x14ac:dyDescent="0.35">
      <c r="A245" s="8">
        <f t="shared" si="68"/>
        <v>238</v>
      </c>
      <c r="B245" s="23">
        <f t="shared" si="11"/>
        <v>45015</v>
      </c>
      <c r="C245" s="5">
        <f t="shared" si="63"/>
        <v>0</v>
      </c>
      <c r="D245" s="20">
        <f t="shared" si="60"/>
        <v>9.4015317550825124</v>
      </c>
      <c r="E245" s="20">
        <f t="shared" si="64"/>
        <v>327.40852517385963</v>
      </c>
      <c r="F245" s="20">
        <f t="shared" si="61"/>
        <v>336.81005692894212</v>
      </c>
      <c r="G245" s="24">
        <f t="shared" si="65"/>
        <v>949.08463067557966</v>
      </c>
      <c r="H245" s="20">
        <f t="shared" si="66"/>
        <v>16690.395812775478</v>
      </c>
      <c r="I245" s="4">
        <v>1</v>
      </c>
      <c r="J245" s="4">
        <v>1</v>
      </c>
      <c r="K245" s="24">
        <f t="shared" si="72"/>
        <v>8.9314551673283855</v>
      </c>
      <c r="L245" s="20">
        <f t="shared" si="72"/>
        <v>311.03809891516664</v>
      </c>
      <c r="M245" s="20" cm="1">
        <f t="array" ref="M245">_xlfn.IFS(I245=0,D245,I245=1,D245,I245=2,0)</f>
        <v>9.4015317550825124</v>
      </c>
      <c r="N245" s="20" cm="1">
        <f t="array" ref="N245">_xlfn.IFS(J245=0,E245,J245=1,E245,J245=2,0)</f>
        <v>327.40852517385963</v>
      </c>
      <c r="O245" s="20">
        <f t="shared" si="58"/>
        <v>893.77329544797942</v>
      </c>
      <c r="P245" s="24">
        <f t="shared" si="26"/>
        <v>55.311335227600239</v>
      </c>
      <c r="Q245" s="25">
        <f t="shared" si="27"/>
        <v>5.827861229638541E-2</v>
      </c>
      <c r="R245" s="22" cm="1">
        <f t="array" ref="R245">_xlfn.IFS(Q245&gt;0,0.02,AND(Q245&gt;-0.33,Q245&lt;0),(0.02+Q245*0.02/0.33),Q245&lt;-0.33,0)</f>
        <v>0.02</v>
      </c>
      <c r="S245" s="24">
        <f t="shared" si="71"/>
        <v>0</v>
      </c>
      <c r="T245" s="24">
        <f t="shared" si="71"/>
        <v>0</v>
      </c>
      <c r="U245" s="24">
        <f t="shared" si="23"/>
        <v>0</v>
      </c>
      <c r="V245" s="24">
        <f t="shared" si="62"/>
        <v>0</v>
      </c>
      <c r="W245" s="9"/>
      <c r="X245" s="9"/>
      <c r="Y245" s="9"/>
      <c r="Z245" s="9"/>
    </row>
    <row r="246" spans="1:26" ht="14.25" customHeight="1" x14ac:dyDescent="0.35">
      <c r="A246" s="8">
        <f t="shared" si="68"/>
        <v>239</v>
      </c>
      <c r="B246" s="23">
        <f t="shared" si="11"/>
        <v>45016</v>
      </c>
      <c r="C246" s="5">
        <f t="shared" si="63"/>
        <v>0</v>
      </c>
      <c r="D246" s="20">
        <f t="shared" si="60"/>
        <v>9.4908463067557971</v>
      </c>
      <c r="E246" s="20">
        <f t="shared" si="64"/>
        <v>333.80791625550955</v>
      </c>
      <c r="F246" s="20">
        <f t="shared" si="61"/>
        <v>343.29876256226532</v>
      </c>
      <c r="G246" s="24">
        <f t="shared" si="65"/>
        <v>958.10093466699766</v>
      </c>
      <c r="H246" s="20">
        <f t="shared" si="66"/>
        <v>17016.529637209631</v>
      </c>
      <c r="I246" s="4">
        <v>1</v>
      </c>
      <c r="J246" s="4">
        <v>1</v>
      </c>
      <c r="K246" s="24">
        <f t="shared" si="72"/>
        <v>9.0163039914180061</v>
      </c>
      <c r="L246" s="20">
        <f t="shared" si="72"/>
        <v>317.11752044273408</v>
      </c>
      <c r="M246" s="20" cm="1">
        <f t="array" ref="M246">_xlfn.IFS(I246=0,D246,I246=1,D246,I246=2,0)</f>
        <v>9.4908463067557971</v>
      </c>
      <c r="N246" s="20" cm="1">
        <f t="array" ref="N246">_xlfn.IFS(J246=0,E246,J246=1,E246,J246=2,0)</f>
        <v>333.80791625550955</v>
      </c>
      <c r="O246" s="20">
        <f t="shared" si="58"/>
        <v>903.26414175473519</v>
      </c>
      <c r="P246" s="24">
        <f t="shared" si="26"/>
        <v>54.836792912262467</v>
      </c>
      <c r="Q246" s="25">
        <f t="shared" si="27"/>
        <v>5.7234880927573478E-2</v>
      </c>
      <c r="R246" s="22" cm="1">
        <f t="array" ref="R246">_xlfn.IFS(Q246&gt;0,0.02,AND(Q246&gt;-0.33,Q246&lt;0),(0.02+Q246*0.02/0.33),Q246&lt;-0.33,0)</f>
        <v>0.02</v>
      </c>
      <c r="S246" s="24">
        <f t="shared" si="71"/>
        <v>0</v>
      </c>
      <c r="T246" s="24">
        <f t="shared" si="71"/>
        <v>0</v>
      </c>
      <c r="U246" s="24">
        <f t="shared" si="23"/>
        <v>0</v>
      </c>
      <c r="V246" s="24">
        <f t="shared" si="62"/>
        <v>0</v>
      </c>
      <c r="W246" s="9"/>
      <c r="X246" s="9"/>
      <c r="Y246" s="9"/>
      <c r="Z246" s="9"/>
    </row>
    <row r="247" spans="1:26" ht="14.25" customHeight="1" x14ac:dyDescent="0.35">
      <c r="A247" s="8">
        <f t="shared" si="68"/>
        <v>240</v>
      </c>
      <c r="B247" s="23">
        <f t="shared" si="11"/>
        <v>45017</v>
      </c>
      <c r="C247" s="5">
        <f t="shared" si="63"/>
        <v>0</v>
      </c>
      <c r="D247" s="20">
        <f t="shared" si="60"/>
        <v>9.5810093466699762</v>
      </c>
      <c r="E247" s="20">
        <f t="shared" si="64"/>
        <v>340.33059274419264</v>
      </c>
      <c r="F247" s="20">
        <f t="shared" si="61"/>
        <v>349.91160209086263</v>
      </c>
      <c r="G247" s="24">
        <f t="shared" si="65"/>
        <v>967.20289354633417</v>
      </c>
      <c r="H247" s="20">
        <f t="shared" si="66"/>
        <v>17348.94565919595</v>
      </c>
      <c r="I247" s="4">
        <v>1</v>
      </c>
      <c r="J247" s="4">
        <v>1</v>
      </c>
      <c r="K247" s="24">
        <f t="shared" si="72"/>
        <v>9.1019588793364772</v>
      </c>
      <c r="L247" s="20">
        <f t="shared" si="72"/>
        <v>323.31406310698299</v>
      </c>
      <c r="M247" s="20" cm="1">
        <f t="array" ref="M247">_xlfn.IFS(I247=0,D247,I247=1,D247,I247=2,0)</f>
        <v>9.5810093466699762</v>
      </c>
      <c r="N247" s="20" cm="1">
        <f t="array" ref="N247">_xlfn.IFS(J247=0,E247,J247=1,E247,J247=2,0)</f>
        <v>340.33059274419264</v>
      </c>
      <c r="O247" s="20">
        <f t="shared" si="58"/>
        <v>912.84515110140501</v>
      </c>
      <c r="P247" s="24">
        <f t="shared" si="26"/>
        <v>54.357742444929158</v>
      </c>
      <c r="Q247" s="25">
        <f t="shared" si="27"/>
        <v>5.6200971696457332E-2</v>
      </c>
      <c r="R247" s="22" cm="1">
        <f t="array" ref="R247">_xlfn.IFS(Q247&gt;0,0.02,AND(Q247&gt;-0.33,Q247&lt;0),(0.02+Q247*0.02/0.33),Q247&lt;-0.33,0)</f>
        <v>0.02</v>
      </c>
      <c r="S247" s="24">
        <f t="shared" ref="S247:T262" si="73">0.9*0.82*IF(I247=0,M247,0)</f>
        <v>0</v>
      </c>
      <c r="T247" s="24">
        <f t="shared" si="73"/>
        <v>0</v>
      </c>
      <c r="U247" s="24">
        <f t="shared" si="23"/>
        <v>0</v>
      </c>
      <c r="V247" s="24">
        <f t="shared" si="62"/>
        <v>0</v>
      </c>
      <c r="W247" s="9"/>
      <c r="X247" s="9"/>
      <c r="Y247" s="9"/>
      <c r="Z247" s="9"/>
    </row>
    <row r="248" spans="1:26" ht="14.25" customHeight="1" x14ac:dyDescent="0.35">
      <c r="A248" s="8">
        <f t="shared" si="68"/>
        <v>241</v>
      </c>
      <c r="B248" s="23">
        <f t="shared" si="11"/>
        <v>45018</v>
      </c>
      <c r="C248" s="5">
        <f t="shared" si="63"/>
        <v>0</v>
      </c>
      <c r="D248" s="20">
        <f t="shared" si="60"/>
        <v>9.6720289354633415</v>
      </c>
      <c r="E248" s="20">
        <f t="shared" si="64"/>
        <v>346.97891318391902</v>
      </c>
      <c r="F248" s="20">
        <f t="shared" si="61"/>
        <v>356.65094211938236</v>
      </c>
      <c r="G248" s="24">
        <f t="shared" si="65"/>
        <v>976.39132103502436</v>
      </c>
      <c r="H248" s="20">
        <f t="shared" si="66"/>
        <v>17687.764054209365</v>
      </c>
      <c r="I248" s="4">
        <v>1</v>
      </c>
      <c r="J248" s="4">
        <v>1</v>
      </c>
      <c r="K248" s="24">
        <f t="shared" si="72"/>
        <v>9.1884274886901736</v>
      </c>
      <c r="L248" s="20">
        <f t="shared" si="72"/>
        <v>329.62996752472304</v>
      </c>
      <c r="M248" s="20" cm="1">
        <f t="array" ref="M248">_xlfn.IFS(I248=0,D248,I248=1,D248,I248=2,0)</f>
        <v>9.6720289354633415</v>
      </c>
      <c r="N248" s="20" cm="1">
        <f t="array" ref="N248">_xlfn.IFS(J248=0,E248,J248=1,E248,J248=2,0)</f>
        <v>346.97891318391902</v>
      </c>
      <c r="O248" s="20">
        <f t="shared" si="58"/>
        <v>922.51718003686824</v>
      </c>
      <c r="P248" s="24">
        <f t="shared" si="26"/>
        <v>53.874140998156122</v>
      </c>
      <c r="Q248" s="25">
        <f t="shared" si="27"/>
        <v>5.5176792170834536E-2</v>
      </c>
      <c r="R248" s="22" cm="1">
        <f t="array" ref="R248">_xlfn.IFS(Q248&gt;0,0.02,AND(Q248&gt;-0.33,Q248&lt;0),(0.02+Q248*0.02/0.33),Q248&lt;-0.33,0)</f>
        <v>0.02</v>
      </c>
      <c r="S248" s="24">
        <f t="shared" si="73"/>
        <v>0</v>
      </c>
      <c r="T248" s="24">
        <f t="shared" si="73"/>
        <v>0</v>
      </c>
      <c r="U248" s="24">
        <f t="shared" si="23"/>
        <v>0</v>
      </c>
      <c r="V248" s="24">
        <f t="shared" si="62"/>
        <v>0</v>
      </c>
      <c r="W248" s="9"/>
      <c r="X248" s="9"/>
      <c r="Y248" s="9"/>
      <c r="Z248" s="9"/>
    </row>
    <row r="249" spans="1:26" ht="14.25" customHeight="1" x14ac:dyDescent="0.35">
      <c r="A249" s="8">
        <f t="shared" si="68"/>
        <v>242</v>
      </c>
      <c r="B249" s="23">
        <f t="shared" si="11"/>
        <v>45019</v>
      </c>
      <c r="C249" s="5">
        <f t="shared" si="63"/>
        <v>0</v>
      </c>
      <c r="D249" s="20">
        <f t="shared" si="60"/>
        <v>9.7639132103502444</v>
      </c>
      <c r="E249" s="20">
        <f t="shared" si="64"/>
        <v>353.75528108418729</v>
      </c>
      <c r="F249" s="20">
        <f t="shared" si="61"/>
        <v>363.51919429453756</v>
      </c>
      <c r="G249" s="24">
        <f t="shared" si="65"/>
        <v>985.6670385848571</v>
      </c>
      <c r="H249" s="20">
        <f t="shared" si="66"/>
        <v>18033.107288789175</v>
      </c>
      <c r="I249" s="4">
        <v>1</v>
      </c>
      <c r="J249" s="4">
        <v>1</v>
      </c>
      <c r="K249" s="24">
        <f t="shared" ref="K249:L264" si="74">IF(I249=1,D249*0.95,0)</f>
        <v>9.2757175498327324</v>
      </c>
      <c r="L249" s="20">
        <f t="shared" si="74"/>
        <v>336.06751702997792</v>
      </c>
      <c r="M249" s="20" cm="1">
        <f t="array" ref="M249">_xlfn.IFS(I249=0,D249,I249=1,D249,I249=2,0)</f>
        <v>9.7639132103502444</v>
      </c>
      <c r="N249" s="20" cm="1">
        <f t="array" ref="N249">_xlfn.IFS(J249=0,E249,J249=1,E249,J249=2,0)</f>
        <v>353.75528108418729</v>
      </c>
      <c r="O249" s="20">
        <f t="shared" si="58"/>
        <v>932.28109324721845</v>
      </c>
      <c r="P249" s="24">
        <f t="shared" si="26"/>
        <v>53.385945337638645</v>
      </c>
      <c r="Q249" s="25">
        <f t="shared" si="27"/>
        <v>5.4162250788345294E-2</v>
      </c>
      <c r="R249" s="22" cm="1">
        <f t="array" ref="R249">_xlfn.IFS(Q249&gt;0,0.02,AND(Q249&gt;-0.33,Q249&lt;0),(0.02+Q249*0.02/0.33),Q249&lt;-0.33,0)</f>
        <v>0.02</v>
      </c>
      <c r="S249" s="24">
        <f t="shared" si="73"/>
        <v>0</v>
      </c>
      <c r="T249" s="24">
        <f t="shared" si="73"/>
        <v>0</v>
      </c>
      <c r="U249" s="24">
        <f t="shared" si="23"/>
        <v>0</v>
      </c>
      <c r="V249" s="24">
        <f t="shared" si="62"/>
        <v>0</v>
      </c>
      <c r="W249" s="9"/>
      <c r="X249" s="9"/>
      <c r="Y249" s="9"/>
      <c r="Z249" s="9"/>
    </row>
    <row r="250" spans="1:26" ht="14.25" customHeight="1" x14ac:dyDescent="0.35">
      <c r="A250" s="8">
        <f t="shared" si="68"/>
        <v>243</v>
      </c>
      <c r="B250" s="23">
        <f t="shared" si="11"/>
        <v>45020</v>
      </c>
      <c r="C250" s="5">
        <f t="shared" si="63"/>
        <v>0</v>
      </c>
      <c r="D250" s="20">
        <f t="shared" si="60"/>
        <v>9.856670385848572</v>
      </c>
      <c r="E250" s="20">
        <f t="shared" si="64"/>
        <v>360.66214577578353</v>
      </c>
      <c r="F250" s="20">
        <f t="shared" si="61"/>
        <v>370.51881616163212</v>
      </c>
      <c r="G250" s="24">
        <f t="shared" si="65"/>
        <v>995.03087545141329</v>
      </c>
      <c r="H250" s="20">
        <f t="shared" si="66"/>
        <v>18385.100164142725</v>
      </c>
      <c r="I250" s="4">
        <v>1</v>
      </c>
      <c r="J250" s="4">
        <v>1</v>
      </c>
      <c r="K250" s="24">
        <f t="shared" si="74"/>
        <v>9.3638368665561433</v>
      </c>
      <c r="L250" s="20">
        <f t="shared" si="74"/>
        <v>342.62903848699432</v>
      </c>
      <c r="M250" s="20" cm="1">
        <f t="array" ref="M250">_xlfn.IFS(I250=0,D250,I250=1,D250,I250=2,0)</f>
        <v>9.856670385848572</v>
      </c>
      <c r="N250" s="20" cm="1">
        <f t="array" ref="N250">_xlfn.IFS(J250=0,E250,J250=1,E250,J250=2,0)</f>
        <v>360.66214577578353</v>
      </c>
      <c r="O250" s="20">
        <f t="shared" si="58"/>
        <v>942.13776363306692</v>
      </c>
      <c r="P250" s="24">
        <f t="shared" si="26"/>
        <v>52.89311181834637</v>
      </c>
      <c r="Q250" s="25">
        <f t="shared" si="27"/>
        <v>5.3157256848286719E-2</v>
      </c>
      <c r="R250" s="22" cm="1">
        <f t="array" ref="R250">_xlfn.IFS(Q250&gt;0,0.02,AND(Q250&gt;-0.33,Q250&lt;0),(0.02+Q250*0.02/0.33),Q250&lt;-0.33,0)</f>
        <v>0.02</v>
      </c>
      <c r="S250" s="24">
        <f t="shared" si="73"/>
        <v>0</v>
      </c>
      <c r="T250" s="24">
        <f t="shared" si="73"/>
        <v>0</v>
      </c>
      <c r="U250" s="24">
        <f t="shared" si="23"/>
        <v>0</v>
      </c>
      <c r="V250" s="24">
        <f t="shared" si="62"/>
        <v>0</v>
      </c>
      <c r="W250" s="9"/>
      <c r="X250" s="9"/>
      <c r="Y250" s="9"/>
      <c r="Z250" s="9"/>
    </row>
    <row r="251" spans="1:26" ht="14.25" customHeight="1" x14ac:dyDescent="0.35">
      <c r="A251" s="8">
        <f t="shared" si="68"/>
        <v>244</v>
      </c>
      <c r="B251" s="23">
        <f t="shared" si="11"/>
        <v>45021</v>
      </c>
      <c r="C251" s="5">
        <f t="shared" si="63"/>
        <v>0</v>
      </c>
      <c r="D251" s="20">
        <f t="shared" si="60"/>
        <v>9.9503087545141327</v>
      </c>
      <c r="E251" s="20">
        <f t="shared" si="64"/>
        <v>367.70200328285449</v>
      </c>
      <c r="F251" s="20">
        <f t="shared" si="61"/>
        <v>377.65231203736863</v>
      </c>
      <c r="G251" s="24">
        <f t="shared" si="65"/>
        <v>1004.4836687682017</v>
      </c>
      <c r="H251" s="20">
        <f t="shared" si="66"/>
        <v>18743.869860578227</v>
      </c>
      <c r="I251" s="4">
        <v>1</v>
      </c>
      <c r="J251" s="4">
        <v>1</v>
      </c>
      <c r="K251" s="24">
        <f t="shared" si="74"/>
        <v>9.4527933167884264</v>
      </c>
      <c r="L251" s="20">
        <f t="shared" si="74"/>
        <v>349.31690311871176</v>
      </c>
      <c r="M251" s="20" cm="1">
        <f t="array" ref="M251">_xlfn.IFS(I251=0,D251,I251=1,D251,I251=2,0)</f>
        <v>9.9503087545141327</v>
      </c>
      <c r="N251" s="20" cm="1">
        <f t="array" ref="N251">_xlfn.IFS(J251=0,E251,J251=1,E251,J251=2,0)</f>
        <v>367.70200328285449</v>
      </c>
      <c r="O251" s="20">
        <f t="shared" si="58"/>
        <v>952.08807238758095</v>
      </c>
      <c r="P251" s="24">
        <f t="shared" si="26"/>
        <v>52.395596380620759</v>
      </c>
      <c r="Q251" s="25">
        <f t="shared" si="27"/>
        <v>5.2161720503503532E-2</v>
      </c>
      <c r="R251" s="22" cm="1">
        <f t="array" ref="R251">_xlfn.IFS(Q251&gt;0,0.02,AND(Q251&gt;-0.33,Q251&lt;0),(0.02+Q251*0.02/0.33),Q251&lt;-0.33,0)</f>
        <v>0.02</v>
      </c>
      <c r="S251" s="24">
        <f t="shared" si="73"/>
        <v>0</v>
      </c>
      <c r="T251" s="24">
        <f t="shared" si="73"/>
        <v>0</v>
      </c>
      <c r="U251" s="24">
        <f t="shared" si="23"/>
        <v>0</v>
      </c>
      <c r="V251" s="24">
        <f t="shared" si="62"/>
        <v>0</v>
      </c>
      <c r="W251" s="9"/>
      <c r="X251" s="9"/>
      <c r="Y251" s="9"/>
      <c r="Z251" s="9"/>
    </row>
    <row r="252" spans="1:26" ht="14.25" customHeight="1" x14ac:dyDescent="0.35">
      <c r="A252" s="8">
        <f t="shared" si="68"/>
        <v>245</v>
      </c>
      <c r="B252" s="23">
        <f t="shared" si="11"/>
        <v>45022</v>
      </c>
      <c r="C252" s="5">
        <f t="shared" si="63"/>
        <v>0</v>
      </c>
      <c r="D252" s="20">
        <f t="shared" si="60"/>
        <v>10.044836687682018</v>
      </c>
      <c r="E252" s="20">
        <f t="shared" si="64"/>
        <v>374.87739721156453</v>
      </c>
      <c r="F252" s="20">
        <f t="shared" si="61"/>
        <v>384.92223389924652</v>
      </c>
      <c r="G252" s="24">
        <f t="shared" si="65"/>
        <v>1014.0262636214997</v>
      </c>
      <c r="H252" s="20">
        <f t="shared" si="66"/>
        <v>19109.545982782511</v>
      </c>
      <c r="I252" s="4">
        <v>1</v>
      </c>
      <c r="J252" s="4">
        <v>1</v>
      </c>
      <c r="K252" s="24">
        <f t="shared" si="74"/>
        <v>9.542594853297917</v>
      </c>
      <c r="L252" s="20">
        <f t="shared" si="74"/>
        <v>356.1335273509863</v>
      </c>
      <c r="M252" s="20" cm="1">
        <f t="array" ref="M252">_xlfn.IFS(I252=0,D252,I252=1,D252,I252=2,0)</f>
        <v>10.044836687682018</v>
      </c>
      <c r="N252" s="20" cm="1">
        <f t="array" ref="N252">_xlfn.IFS(J252=0,E252,J252=1,E252,J252=2,0)</f>
        <v>374.87739721156453</v>
      </c>
      <c r="O252" s="20">
        <f t="shared" si="58"/>
        <v>962.13290907526289</v>
      </c>
      <c r="P252" s="24">
        <f t="shared" si="26"/>
        <v>51.893354546236765</v>
      </c>
      <c r="Q252" s="25">
        <f t="shared" si="27"/>
        <v>5.1175552752356253E-2</v>
      </c>
      <c r="R252" s="22" cm="1">
        <f t="array" ref="R252">_xlfn.IFS(Q252&gt;0,0.02,AND(Q252&gt;-0.33,Q252&lt;0),(0.02+Q252*0.02/0.33),Q252&lt;-0.33,0)</f>
        <v>0.02</v>
      </c>
      <c r="S252" s="24">
        <f t="shared" si="73"/>
        <v>0</v>
      </c>
      <c r="T252" s="24">
        <f t="shared" si="73"/>
        <v>0</v>
      </c>
      <c r="U252" s="24">
        <f t="shared" si="23"/>
        <v>0</v>
      </c>
      <c r="V252" s="24">
        <f t="shared" si="62"/>
        <v>0</v>
      </c>
      <c r="W252" s="9"/>
      <c r="X252" s="9"/>
      <c r="Y252" s="9"/>
      <c r="Z252" s="9"/>
    </row>
    <row r="253" spans="1:26" ht="14.25" customHeight="1" x14ac:dyDescent="0.35">
      <c r="A253" s="8">
        <f t="shared" si="68"/>
        <v>246</v>
      </c>
      <c r="B253" s="23">
        <f t="shared" si="11"/>
        <v>45023</v>
      </c>
      <c r="C253" s="5">
        <f t="shared" si="63"/>
        <v>0</v>
      </c>
      <c r="D253" s="20">
        <f t="shared" si="60"/>
        <v>10.140262636214997</v>
      </c>
      <c r="E253" s="20">
        <f t="shared" si="64"/>
        <v>382.19091965565025</v>
      </c>
      <c r="F253" s="20">
        <f t="shared" si="61"/>
        <v>392.33118229186522</v>
      </c>
      <c r="G253" s="24">
        <f t="shared" si="65"/>
        <v>1023.6595131259039</v>
      </c>
      <c r="H253" s="20">
        <f t="shared" si="66"/>
        <v>19482.260605959782</v>
      </c>
      <c r="I253" s="4">
        <v>1</v>
      </c>
      <c r="J253" s="4">
        <v>1</v>
      </c>
      <c r="K253" s="24">
        <f t="shared" si="74"/>
        <v>9.6332495044042474</v>
      </c>
      <c r="L253" s="20">
        <f t="shared" si="74"/>
        <v>363.0813736728677</v>
      </c>
      <c r="M253" s="20" cm="1">
        <f t="array" ref="M253">_xlfn.IFS(I253=0,D253,I253=1,D253,I253=2,0)</f>
        <v>10.140262636214997</v>
      </c>
      <c r="N253" s="20" cm="1">
        <f t="array" ref="N253">_xlfn.IFS(J253=0,E253,J253=1,E253,J253=2,0)</f>
        <v>382.19091965565025</v>
      </c>
      <c r="O253" s="20">
        <f t="shared" si="58"/>
        <v>972.27317171147774</v>
      </c>
      <c r="P253" s="24">
        <f t="shared" si="26"/>
        <v>51.38634141442617</v>
      </c>
      <c r="Q253" s="25">
        <f t="shared" si="27"/>
        <v>5.0198665430764143E-2</v>
      </c>
      <c r="R253" s="22" cm="1">
        <f t="array" ref="R253">_xlfn.IFS(Q253&gt;0,0.02,AND(Q253&gt;-0.33,Q253&lt;0),(0.02+Q253*0.02/0.33),Q253&lt;-0.33,0)</f>
        <v>0.02</v>
      </c>
      <c r="S253" s="24">
        <f t="shared" si="73"/>
        <v>0</v>
      </c>
      <c r="T253" s="24">
        <f t="shared" si="73"/>
        <v>0</v>
      </c>
      <c r="U253" s="24">
        <f t="shared" si="23"/>
        <v>0</v>
      </c>
      <c r="V253" s="24">
        <f t="shared" si="62"/>
        <v>0</v>
      </c>
      <c r="W253" s="9"/>
      <c r="X253" s="9"/>
      <c r="Y253" s="9"/>
      <c r="Z253" s="9"/>
    </row>
    <row r="254" spans="1:26" ht="14.25" customHeight="1" x14ac:dyDescent="0.35">
      <c r="A254" s="8">
        <f t="shared" si="68"/>
        <v>247</v>
      </c>
      <c r="B254" s="23">
        <f t="shared" si="11"/>
        <v>45024</v>
      </c>
      <c r="C254" s="5">
        <f t="shared" si="63"/>
        <v>0</v>
      </c>
      <c r="D254" s="20">
        <f t="shared" si="60"/>
        <v>10.236595131259039</v>
      </c>
      <c r="E254" s="20">
        <f t="shared" si="64"/>
        <v>389.64521211919566</v>
      </c>
      <c r="F254" s="20">
        <f t="shared" si="61"/>
        <v>399.8818072504547</v>
      </c>
      <c r="G254" s="24">
        <f t="shared" si="65"/>
        <v>1033.3842785006</v>
      </c>
      <c r="H254" s="20">
        <f t="shared" si="66"/>
        <v>19862.148322847715</v>
      </c>
      <c r="I254" s="4">
        <v>1</v>
      </c>
      <c r="J254" s="4">
        <v>1</v>
      </c>
      <c r="K254" s="24">
        <f t="shared" si="74"/>
        <v>9.7247653746960854</v>
      </c>
      <c r="L254" s="20">
        <f t="shared" si="74"/>
        <v>370.16295151323584</v>
      </c>
      <c r="M254" s="20" cm="1">
        <f t="array" ref="M254">_xlfn.IFS(I254=0,D254,I254=1,D254,I254=2,0)</f>
        <v>10.236595131259039</v>
      </c>
      <c r="N254" s="20" cm="1">
        <f t="array" ref="N254">_xlfn.IFS(J254=0,E254,J254=1,E254,J254=2,0)</f>
        <v>389.64521211919566</v>
      </c>
      <c r="O254" s="20">
        <f t="shared" si="58"/>
        <v>982.50976684273689</v>
      </c>
      <c r="P254" s="24">
        <f t="shared" si="26"/>
        <v>50.874511657863081</v>
      </c>
      <c r="Q254" s="25">
        <f t="shared" si="27"/>
        <v>4.9230971204322946E-2</v>
      </c>
      <c r="R254" s="22" cm="1">
        <f t="array" ref="R254">_xlfn.IFS(Q254&gt;0,0.02,AND(Q254&gt;-0.33,Q254&lt;0),(0.02+Q254*0.02/0.33),Q254&lt;-0.33,0)</f>
        <v>0.02</v>
      </c>
      <c r="S254" s="24">
        <f t="shared" si="73"/>
        <v>0</v>
      </c>
      <c r="T254" s="24">
        <f t="shared" si="73"/>
        <v>0</v>
      </c>
      <c r="U254" s="24">
        <f t="shared" si="23"/>
        <v>0</v>
      </c>
      <c r="V254" s="24">
        <f t="shared" si="62"/>
        <v>0</v>
      </c>
      <c r="W254" s="9"/>
      <c r="X254" s="9"/>
      <c r="Y254" s="9"/>
      <c r="Z254" s="9"/>
    </row>
    <row r="255" spans="1:26" ht="14.25" customHeight="1" x14ac:dyDescent="0.35">
      <c r="A255" s="8">
        <f t="shared" si="68"/>
        <v>248</v>
      </c>
      <c r="B255" s="23">
        <f t="shared" si="11"/>
        <v>45025</v>
      </c>
      <c r="C255" s="5">
        <f t="shared" si="63"/>
        <v>0</v>
      </c>
      <c r="D255" s="20">
        <f t="shared" si="60"/>
        <v>10.333842785006</v>
      </c>
      <c r="E255" s="20">
        <f t="shared" si="64"/>
        <v>397.24296645695432</v>
      </c>
      <c r="F255" s="20">
        <f t="shared" si="61"/>
        <v>407.57680924196035</v>
      </c>
      <c r="G255" s="24">
        <f t="shared" si="65"/>
        <v>1043.2014291463556</v>
      </c>
      <c r="H255" s="20">
        <f t="shared" si="66"/>
        <v>20249.346291627578</v>
      </c>
      <c r="I255" s="4">
        <v>1</v>
      </c>
      <c r="J255" s="4">
        <v>1</v>
      </c>
      <c r="K255" s="24">
        <f t="shared" si="74"/>
        <v>9.8171506457556994</v>
      </c>
      <c r="L255" s="20">
        <f t="shared" si="74"/>
        <v>377.38081813410656</v>
      </c>
      <c r="M255" s="20" cm="1">
        <f t="array" ref="M255">_xlfn.IFS(I255=0,D255,I255=1,D255,I255=2,0)</f>
        <v>10.333842785006</v>
      </c>
      <c r="N255" s="20" cm="1">
        <f t="array" ref="N255">_xlfn.IFS(J255=0,E255,J255=1,E255,J255=2,0)</f>
        <v>397.24296645695432</v>
      </c>
      <c r="O255" s="20">
        <f t="shared" si="58"/>
        <v>992.84360962774304</v>
      </c>
      <c r="P255" s="24">
        <f t="shared" si="26"/>
        <v>50.357819518612587</v>
      </c>
      <c r="Q255" s="25">
        <f t="shared" si="27"/>
        <v>4.8272383560498032E-2</v>
      </c>
      <c r="R255" s="22" cm="1">
        <f t="array" ref="R255">_xlfn.IFS(Q255&gt;0,0.02,AND(Q255&gt;-0.33,Q255&lt;0),(0.02+Q255*0.02/0.33),Q255&lt;-0.33,0)</f>
        <v>0.02</v>
      </c>
      <c r="S255" s="24">
        <f t="shared" si="73"/>
        <v>0</v>
      </c>
      <c r="T255" s="24">
        <f t="shared" si="73"/>
        <v>0</v>
      </c>
      <c r="U255" s="24">
        <f t="shared" si="23"/>
        <v>0</v>
      </c>
      <c r="V255" s="24">
        <f t="shared" si="62"/>
        <v>0</v>
      </c>
      <c r="W255" s="9"/>
      <c r="X255" s="9"/>
      <c r="Y255" s="9"/>
      <c r="Z255" s="9"/>
    </row>
    <row r="256" spans="1:26" ht="14.25" customHeight="1" x14ac:dyDescent="0.35">
      <c r="A256" s="8">
        <f t="shared" si="68"/>
        <v>249</v>
      </c>
      <c r="B256" s="23">
        <f t="shared" si="11"/>
        <v>45026</v>
      </c>
      <c r="C256" s="5">
        <f t="shared" si="63"/>
        <v>0</v>
      </c>
      <c r="D256" s="20">
        <f t="shared" si="60"/>
        <v>10.432014291463556</v>
      </c>
      <c r="E256" s="20">
        <f t="shared" si="64"/>
        <v>404.98692583255161</v>
      </c>
      <c r="F256" s="20">
        <f t="shared" si="61"/>
        <v>415.41894012401514</v>
      </c>
      <c r="G256" s="24">
        <f t="shared" si="65"/>
        <v>1053.1118427232459</v>
      </c>
      <c r="H256" s="20">
        <f t="shared" si="66"/>
        <v>20643.994284745393</v>
      </c>
      <c r="I256" s="4">
        <v>1</v>
      </c>
      <c r="J256" s="4">
        <v>1</v>
      </c>
      <c r="K256" s="24">
        <f t="shared" si="74"/>
        <v>9.9104135768903774</v>
      </c>
      <c r="L256" s="20">
        <f t="shared" si="74"/>
        <v>384.737579540924</v>
      </c>
      <c r="M256" s="20" cm="1">
        <f t="array" ref="M256">_xlfn.IFS(I256=0,D256,I256=1,D256,I256=2,0)</f>
        <v>10.432014291463556</v>
      </c>
      <c r="N256" s="20" cm="1">
        <f t="array" ref="N256">_xlfn.IFS(J256=0,E256,J256=1,E256,J256=2,0)</f>
        <v>404.98692583255161</v>
      </c>
      <c r="O256" s="20">
        <f t="shared" si="58"/>
        <v>1003.2756239192067</v>
      </c>
      <c r="P256" s="24">
        <f t="shared" si="26"/>
        <v>49.836218804039163</v>
      </c>
      <c r="Q256" s="25">
        <f t="shared" si="27"/>
        <v>4.7322816800889352E-2</v>
      </c>
      <c r="R256" s="22" cm="1">
        <f t="array" ref="R256">_xlfn.IFS(Q256&gt;0,0.02,AND(Q256&gt;-0.33,Q256&lt;0),(0.02+Q256*0.02/0.33),Q256&lt;-0.33,0)</f>
        <v>0.02</v>
      </c>
      <c r="S256" s="24">
        <f t="shared" si="73"/>
        <v>0</v>
      </c>
      <c r="T256" s="24">
        <f t="shared" si="73"/>
        <v>0</v>
      </c>
      <c r="U256" s="24">
        <f t="shared" si="23"/>
        <v>0</v>
      </c>
      <c r="V256" s="24">
        <f t="shared" si="62"/>
        <v>0</v>
      </c>
      <c r="W256" s="9"/>
      <c r="X256" s="9"/>
      <c r="Y256" s="9"/>
      <c r="Z256" s="9"/>
    </row>
    <row r="257" spans="1:26" ht="14.25" customHeight="1" x14ac:dyDescent="0.35">
      <c r="A257" s="8">
        <f t="shared" si="68"/>
        <v>250</v>
      </c>
      <c r="B257" s="23">
        <f t="shared" si="11"/>
        <v>45027</v>
      </c>
      <c r="C257" s="5">
        <f t="shared" si="63"/>
        <v>0</v>
      </c>
      <c r="D257" s="20">
        <f t="shared" si="60"/>
        <v>10.531118427232459</v>
      </c>
      <c r="E257" s="20">
        <f t="shared" si="64"/>
        <v>412.8798856949079</v>
      </c>
      <c r="F257" s="20">
        <f t="shared" si="61"/>
        <v>423.41100412214035</v>
      </c>
      <c r="G257" s="24">
        <f t="shared" si="65"/>
        <v>1063.1164052291167</v>
      </c>
      <c r="H257" s="20">
        <f t="shared" si="66"/>
        <v>21046.234738661427</v>
      </c>
      <c r="I257" s="4">
        <v>1</v>
      </c>
      <c r="J257" s="4">
        <v>1</v>
      </c>
      <c r="K257" s="24">
        <f t="shared" si="74"/>
        <v>10.004562505870835</v>
      </c>
      <c r="L257" s="20">
        <f t="shared" si="74"/>
        <v>392.23589141016248</v>
      </c>
      <c r="M257" s="20" cm="1">
        <f t="array" ref="M257">_xlfn.IFS(I257=0,D257,I257=1,D257,I257=2,0)</f>
        <v>10.531118427232459</v>
      </c>
      <c r="N257" s="20" cm="1">
        <f t="array" ref="N257">_xlfn.IFS(J257=0,E257,J257=1,E257,J257=2,0)</f>
        <v>412.8798856949079</v>
      </c>
      <c r="O257" s="20">
        <f t="shared" si="58"/>
        <v>1013.8067423464393</v>
      </c>
      <c r="P257" s="24">
        <f t="shared" si="26"/>
        <v>49.309662882677458</v>
      </c>
      <c r="Q257" s="25">
        <f t="shared" si="27"/>
        <v>4.6382186033570354E-2</v>
      </c>
      <c r="R257" s="22" cm="1">
        <f t="array" ref="R257">_xlfn.IFS(Q257&gt;0,0.02,AND(Q257&gt;-0.33,Q257&lt;0),(0.02+Q257*0.02/0.33),Q257&lt;-0.33,0)</f>
        <v>0.02</v>
      </c>
      <c r="S257" s="24">
        <f t="shared" si="73"/>
        <v>0</v>
      </c>
      <c r="T257" s="24">
        <f t="shared" si="73"/>
        <v>0</v>
      </c>
      <c r="U257" s="24">
        <f t="shared" si="23"/>
        <v>0</v>
      </c>
      <c r="V257" s="24">
        <f t="shared" si="62"/>
        <v>0</v>
      </c>
      <c r="W257" s="9"/>
      <c r="X257" s="9"/>
      <c r="Y257" s="9"/>
      <c r="Z257" s="9"/>
    </row>
    <row r="258" spans="1:26" ht="14.25" customHeight="1" x14ac:dyDescent="0.35">
      <c r="A258" s="8">
        <f t="shared" si="68"/>
        <v>251</v>
      </c>
      <c r="B258" s="23">
        <f t="shared" si="11"/>
        <v>45028</v>
      </c>
      <c r="C258" s="5">
        <f t="shared" si="63"/>
        <v>0</v>
      </c>
      <c r="D258" s="20">
        <f t="shared" si="60"/>
        <v>10.631164052291167</v>
      </c>
      <c r="E258" s="20">
        <f t="shared" si="64"/>
        <v>420.92469477322857</v>
      </c>
      <c r="F258" s="20">
        <f t="shared" si="61"/>
        <v>431.55585882551975</v>
      </c>
      <c r="G258" s="24">
        <f t="shared" si="65"/>
        <v>1073.2160110787934</v>
      </c>
      <c r="H258" s="20">
        <f t="shared" si="66"/>
        <v>21456.21280454567</v>
      </c>
      <c r="I258" s="4">
        <v>1</v>
      </c>
      <c r="J258" s="4">
        <v>1</v>
      </c>
      <c r="K258" s="24">
        <f t="shared" si="74"/>
        <v>10.099605849676609</v>
      </c>
      <c r="L258" s="20">
        <f t="shared" si="74"/>
        <v>399.87846003456713</v>
      </c>
      <c r="M258" s="20" cm="1">
        <f t="array" ref="M258">_xlfn.IFS(I258=0,D258,I258=1,D258,I258=2,0)</f>
        <v>10.631164052291167</v>
      </c>
      <c r="N258" s="20" cm="1">
        <f t="array" ref="N258">_xlfn.IFS(J258=0,E258,J258=1,E258,J258=2,0)</f>
        <v>420.92469477322857</v>
      </c>
      <c r="O258" s="20">
        <f t="shared" si="58"/>
        <v>1024.4379063987303</v>
      </c>
      <c r="P258" s="24">
        <f t="shared" si="26"/>
        <v>48.778104680063052</v>
      </c>
      <c r="Q258" s="25">
        <f t="shared" si="27"/>
        <v>4.5450407165498259E-2</v>
      </c>
      <c r="R258" s="22" cm="1">
        <f t="array" ref="R258">_xlfn.IFS(Q258&gt;0,0.02,AND(Q258&gt;-0.33,Q258&lt;0),(0.02+Q258*0.02/0.33),Q258&lt;-0.33,0)</f>
        <v>0.02</v>
      </c>
      <c r="S258" s="24">
        <f t="shared" si="73"/>
        <v>0</v>
      </c>
      <c r="T258" s="24">
        <f t="shared" si="73"/>
        <v>0</v>
      </c>
      <c r="U258" s="24">
        <f t="shared" si="23"/>
        <v>0</v>
      </c>
      <c r="V258" s="24">
        <f t="shared" si="62"/>
        <v>0</v>
      </c>
      <c r="W258" s="9"/>
      <c r="X258" s="9"/>
      <c r="Y258" s="9"/>
      <c r="Z258" s="9"/>
    </row>
    <row r="259" spans="1:26" ht="14.25" customHeight="1" x14ac:dyDescent="0.35">
      <c r="A259" s="8">
        <f t="shared" si="68"/>
        <v>252</v>
      </c>
      <c r="B259" s="23">
        <f t="shared" si="11"/>
        <v>45029</v>
      </c>
      <c r="C259" s="5">
        <f t="shared" si="63"/>
        <v>0</v>
      </c>
      <c r="D259" s="20">
        <f t="shared" si="60"/>
        <v>10.732160110787934</v>
      </c>
      <c r="E259" s="20">
        <f t="shared" si="64"/>
        <v>429.12425609091343</v>
      </c>
      <c r="F259" s="20">
        <f t="shared" si="61"/>
        <v>439.85641620170139</v>
      </c>
      <c r="G259" s="24">
        <f t="shared" si="65"/>
        <v>1083.4115631840418</v>
      </c>
      <c r="H259" s="20">
        <f t="shared" si="66"/>
        <v>21874.076399937287</v>
      </c>
      <c r="I259" s="4">
        <v>1</v>
      </c>
      <c r="J259" s="4">
        <v>1</v>
      </c>
      <c r="K259" s="24">
        <f t="shared" si="74"/>
        <v>10.195552105248536</v>
      </c>
      <c r="L259" s="20">
        <f t="shared" si="74"/>
        <v>407.66804328636772</v>
      </c>
      <c r="M259" s="20" cm="1">
        <f t="array" ref="M259">_xlfn.IFS(I259=0,D259,I259=1,D259,I259=2,0)</f>
        <v>10.732160110787934</v>
      </c>
      <c r="N259" s="20" cm="1">
        <f t="array" ref="N259">_xlfn.IFS(J259=0,E259,J259=1,E259,J259=2,0)</f>
        <v>429.12425609091343</v>
      </c>
      <c r="O259" s="20">
        <f t="shared" si="58"/>
        <v>1035.1700665095182</v>
      </c>
      <c r="P259" s="24">
        <f t="shared" si="26"/>
        <v>48.24149667452366</v>
      </c>
      <c r="Q259" s="25">
        <f t="shared" si="27"/>
        <v>4.452739689499581E-2</v>
      </c>
      <c r="R259" s="22" cm="1">
        <f t="array" ref="R259">_xlfn.IFS(Q259&gt;0,0.02,AND(Q259&gt;-0.33,Q259&lt;0),(0.02+Q259*0.02/0.33),Q259&lt;-0.33,0)</f>
        <v>0.02</v>
      </c>
      <c r="S259" s="24">
        <f t="shared" si="73"/>
        <v>0</v>
      </c>
      <c r="T259" s="24">
        <f t="shared" si="73"/>
        <v>0</v>
      </c>
      <c r="U259" s="24">
        <f t="shared" si="23"/>
        <v>0</v>
      </c>
      <c r="V259" s="24">
        <f t="shared" si="62"/>
        <v>0</v>
      </c>
      <c r="W259" s="9"/>
      <c r="X259" s="9"/>
      <c r="Y259" s="9"/>
      <c r="Z259" s="9"/>
    </row>
    <row r="260" spans="1:26" ht="14.25" customHeight="1" x14ac:dyDescent="0.35">
      <c r="A260" s="8">
        <f t="shared" si="68"/>
        <v>253</v>
      </c>
      <c r="B260" s="23">
        <f t="shared" si="11"/>
        <v>45030</v>
      </c>
      <c r="C260" s="5">
        <f t="shared" si="63"/>
        <v>0</v>
      </c>
      <c r="D260" s="20">
        <f t="shared" si="60"/>
        <v>10.834115631840419</v>
      </c>
      <c r="E260" s="20">
        <f t="shared" si="64"/>
        <v>437.48152799874572</v>
      </c>
      <c r="F260" s="20">
        <f t="shared" si="61"/>
        <v>448.31564363058612</v>
      </c>
      <c r="G260" s="24">
        <f t="shared" si="65"/>
        <v>1093.7039730342901</v>
      </c>
      <c r="H260" s="20">
        <f t="shared" si="66"/>
        <v>22299.976261386342</v>
      </c>
      <c r="I260" s="4">
        <v>1</v>
      </c>
      <c r="J260" s="4">
        <v>1</v>
      </c>
      <c r="K260" s="24">
        <f t="shared" si="74"/>
        <v>10.292409850248397</v>
      </c>
      <c r="L260" s="20">
        <f t="shared" si="74"/>
        <v>415.60745159880844</v>
      </c>
      <c r="M260" s="20" cm="1">
        <f t="array" ref="M260">_xlfn.IFS(I260=0,D260,I260=1,D260,I260=2,0)</f>
        <v>10.834115631840419</v>
      </c>
      <c r="N260" s="20" cm="1">
        <f t="array" ref="N260">_xlfn.IFS(J260=0,E260,J260=1,E260,J260=2,0)</f>
        <v>437.48152799874572</v>
      </c>
      <c r="O260" s="20">
        <f t="shared" si="58"/>
        <v>1046.0041821413588</v>
      </c>
      <c r="P260" s="24">
        <f t="shared" si="26"/>
        <v>47.699790892931333</v>
      </c>
      <c r="Q260" s="25">
        <f t="shared" si="27"/>
        <v>4.3613072704304638E-2</v>
      </c>
      <c r="R260" s="22" cm="1">
        <f t="array" ref="R260">_xlfn.IFS(Q260&gt;0,0.02,AND(Q260&gt;-0.33,Q260&lt;0),(0.02+Q260*0.02/0.33),Q260&lt;-0.33,0)</f>
        <v>0.02</v>
      </c>
      <c r="S260" s="24">
        <f t="shared" si="73"/>
        <v>0</v>
      </c>
      <c r="T260" s="24">
        <f t="shared" si="73"/>
        <v>0</v>
      </c>
      <c r="U260" s="24">
        <f t="shared" si="23"/>
        <v>0</v>
      </c>
      <c r="V260" s="24">
        <f t="shared" si="62"/>
        <v>0</v>
      </c>
      <c r="W260" s="9"/>
      <c r="X260" s="9"/>
      <c r="Y260" s="9"/>
      <c r="Z260" s="9"/>
    </row>
    <row r="261" spans="1:26" ht="14.25" customHeight="1" x14ac:dyDescent="0.35">
      <c r="A261" s="8">
        <f t="shared" si="68"/>
        <v>254</v>
      </c>
      <c r="B261" s="23">
        <f t="shared" si="11"/>
        <v>45031</v>
      </c>
      <c r="C261" s="5">
        <f t="shared" si="63"/>
        <v>0</v>
      </c>
      <c r="D261" s="20">
        <f t="shared" si="60"/>
        <v>10.937039730342901</v>
      </c>
      <c r="E261" s="20">
        <f t="shared" si="64"/>
        <v>445.99952522772685</v>
      </c>
      <c r="F261" s="20">
        <f t="shared" si="61"/>
        <v>456.93656495806977</v>
      </c>
      <c r="G261" s="24">
        <f t="shared" si="65"/>
        <v>1104.0941607781158</v>
      </c>
      <c r="H261" s="20">
        <f t="shared" si="66"/>
        <v>22734.06599809651</v>
      </c>
      <c r="I261" s="4">
        <v>1</v>
      </c>
      <c r="J261" s="4">
        <v>1</v>
      </c>
      <c r="K261" s="24">
        <f t="shared" si="74"/>
        <v>10.390187743825756</v>
      </c>
      <c r="L261" s="20">
        <f t="shared" si="74"/>
        <v>423.6995489663405</v>
      </c>
      <c r="M261" s="20" cm="1">
        <f t="array" ref="M261">_xlfn.IFS(I261=0,D261,I261=1,D261,I261=2,0)</f>
        <v>10.937039730342901</v>
      </c>
      <c r="N261" s="20" cm="1">
        <f t="array" ref="N261">_xlfn.IFS(J261=0,E261,J261=1,E261,J261=2,0)</f>
        <v>445.99952522772685</v>
      </c>
      <c r="O261" s="20">
        <f t="shared" si="58"/>
        <v>1056.9412218717016</v>
      </c>
      <c r="P261" s="24">
        <f t="shared" si="26"/>
        <v>47.152938906414192</v>
      </c>
      <c r="Q261" s="25">
        <f t="shared" si="27"/>
        <v>4.2707352852208662E-2</v>
      </c>
      <c r="R261" s="22" cm="1">
        <f t="array" ref="R261">_xlfn.IFS(Q261&gt;0,0.02,AND(Q261&gt;-0.33,Q261&lt;0),(0.02+Q261*0.02/0.33),Q261&lt;-0.33,0)</f>
        <v>0.02</v>
      </c>
      <c r="S261" s="24">
        <f t="shared" si="73"/>
        <v>0</v>
      </c>
      <c r="T261" s="24">
        <f t="shared" si="73"/>
        <v>0</v>
      </c>
      <c r="U261" s="24">
        <f t="shared" si="23"/>
        <v>0</v>
      </c>
      <c r="V261" s="24">
        <f t="shared" si="62"/>
        <v>0</v>
      </c>
      <c r="W261" s="9"/>
      <c r="X261" s="9"/>
      <c r="Y261" s="9"/>
      <c r="Z261" s="9"/>
    </row>
    <row r="262" spans="1:26" ht="14.25" customHeight="1" x14ac:dyDescent="0.35">
      <c r="A262" s="8">
        <f t="shared" si="68"/>
        <v>255</v>
      </c>
      <c r="B262" s="23">
        <f t="shared" si="11"/>
        <v>45032</v>
      </c>
      <c r="C262" s="5">
        <f t="shared" si="63"/>
        <v>0</v>
      </c>
      <c r="D262" s="20">
        <f t="shared" si="60"/>
        <v>11.040941607781159</v>
      </c>
      <c r="E262" s="20">
        <f t="shared" si="64"/>
        <v>454.68131996193023</v>
      </c>
      <c r="F262" s="20">
        <f t="shared" si="61"/>
        <v>465.72226156971141</v>
      </c>
      <c r="G262" s="24">
        <f t="shared" si="65"/>
        <v>1114.583055305508</v>
      </c>
      <c r="H262" s="20">
        <f t="shared" si="66"/>
        <v>23176.502146587736</v>
      </c>
      <c r="I262" s="4">
        <v>1</v>
      </c>
      <c r="J262" s="4">
        <v>1</v>
      </c>
      <c r="K262" s="24">
        <f t="shared" si="74"/>
        <v>10.4888945273921</v>
      </c>
      <c r="L262" s="20">
        <f t="shared" si="74"/>
        <v>431.9472539638337</v>
      </c>
      <c r="M262" s="20" cm="1">
        <f t="array" ref="M262">_xlfn.IFS(I262=0,D262,I262=1,D262,I262=2,0)</f>
        <v>11.040941607781159</v>
      </c>
      <c r="N262" s="20" cm="1">
        <f t="array" ref="N262">_xlfn.IFS(J262=0,E262,J262=1,E262,J262=2,0)</f>
        <v>454.68131996193023</v>
      </c>
      <c r="O262" s="20">
        <f t="shared" si="58"/>
        <v>1067.9821634794828</v>
      </c>
      <c r="P262" s="24">
        <f t="shared" si="26"/>
        <v>46.60089182602519</v>
      </c>
      <c r="Q262" s="25">
        <f t="shared" si="27"/>
        <v>4.1810156366724825E-2</v>
      </c>
      <c r="R262" s="22" cm="1">
        <f t="array" ref="R262">_xlfn.IFS(Q262&gt;0,0.02,AND(Q262&gt;-0.33,Q262&lt;0),(0.02+Q262*0.02/0.33),Q262&lt;-0.33,0)</f>
        <v>0.02</v>
      </c>
      <c r="S262" s="24">
        <f t="shared" si="73"/>
        <v>0</v>
      </c>
      <c r="T262" s="24">
        <f t="shared" si="73"/>
        <v>0</v>
      </c>
      <c r="U262" s="24">
        <f t="shared" si="23"/>
        <v>0</v>
      </c>
      <c r="V262" s="24">
        <f t="shared" si="62"/>
        <v>0</v>
      </c>
      <c r="W262" s="9"/>
      <c r="X262" s="9"/>
      <c r="Y262" s="9"/>
      <c r="Z262" s="9"/>
    </row>
    <row r="263" spans="1:26" ht="14.25" customHeight="1" x14ac:dyDescent="0.35">
      <c r="A263" s="8">
        <f t="shared" si="68"/>
        <v>256</v>
      </c>
      <c r="B263" s="23">
        <f t="shared" ref="B263:B372" si="75">$B$7+A263</f>
        <v>45033</v>
      </c>
      <c r="C263" s="5">
        <f t="shared" si="63"/>
        <v>0</v>
      </c>
      <c r="D263" s="20">
        <f t="shared" si="60"/>
        <v>11.145830553055079</v>
      </c>
      <c r="E263" s="20">
        <f t="shared" si="64"/>
        <v>463.53004293175474</v>
      </c>
      <c r="F263" s="20">
        <f t="shared" si="61"/>
        <v>474.67587348480981</v>
      </c>
      <c r="G263" s="24">
        <f t="shared" si="65"/>
        <v>1125.1715943309102</v>
      </c>
      <c r="H263" s="20">
        <f t="shared" si="66"/>
        <v>23627.444226398304</v>
      </c>
      <c r="I263" s="4">
        <v>1</v>
      </c>
      <c r="J263" s="4">
        <v>1</v>
      </c>
      <c r="K263" s="24">
        <f t="shared" si="74"/>
        <v>10.588539025402325</v>
      </c>
      <c r="L263" s="20">
        <f t="shared" si="74"/>
        <v>440.35354078516696</v>
      </c>
      <c r="M263" s="20" cm="1">
        <f t="array" ref="M263">_xlfn.IFS(I263=0,D263,I263=1,D263,I263=2,0)</f>
        <v>11.145830553055079</v>
      </c>
      <c r="N263" s="20" cm="1">
        <f t="array" ref="N263">_xlfn.IFS(J263=0,E263,J263=1,E263,J263=2,0)</f>
        <v>463.53004293175474</v>
      </c>
      <c r="O263" s="20">
        <f t="shared" ref="O263:O326" si="76">O262+M263+N263-(L263/0.95)</f>
        <v>1079.1279940325378</v>
      </c>
      <c r="P263" s="24">
        <f t="shared" si="26"/>
        <v>46.043600298372439</v>
      </c>
      <c r="Q263" s="25">
        <f t="shared" si="27"/>
        <v>4.0921403037865109E-2</v>
      </c>
      <c r="R263" s="22" cm="1">
        <f t="array" ref="R263">_xlfn.IFS(Q263&gt;0,0.02,AND(Q263&gt;-0.33,Q263&lt;0),(0.02+Q263*0.02/0.33),Q263&lt;-0.33,0)</f>
        <v>0.02</v>
      </c>
      <c r="S263" s="24">
        <f t="shared" ref="S263:T278" si="77">0.9*0.82*IF(I263=0,M263,0)</f>
        <v>0</v>
      </c>
      <c r="T263" s="24">
        <f t="shared" si="77"/>
        <v>0</v>
      </c>
      <c r="U263" s="24">
        <f t="shared" si="23"/>
        <v>0</v>
      </c>
      <c r="V263" s="24">
        <f t="shared" si="62"/>
        <v>0</v>
      </c>
      <c r="W263" s="9"/>
      <c r="X263" s="9"/>
      <c r="Y263" s="9"/>
      <c r="Z263" s="9"/>
    </row>
    <row r="264" spans="1:26" ht="14.25" customHeight="1" x14ac:dyDescent="0.35">
      <c r="A264" s="8">
        <f t="shared" si="68"/>
        <v>257</v>
      </c>
      <c r="B264" s="23">
        <f t="shared" si="75"/>
        <v>45034</v>
      </c>
      <c r="C264" s="5">
        <f t="shared" si="63"/>
        <v>0</v>
      </c>
      <c r="D264" s="20">
        <f t="shared" ref="D264:D327" si="78">D263-M263+(A264-A263)*G263*0.01</f>
        <v>11.251715943309103</v>
      </c>
      <c r="E264" s="20">
        <f t="shared" si="64"/>
        <v>472.54888452796609</v>
      </c>
      <c r="F264" s="20">
        <f t="shared" ref="F264:F327" si="79">D264+E264</f>
        <v>483.80060047127517</v>
      </c>
      <c r="G264" s="24">
        <f t="shared" si="65"/>
        <v>1135.860724477054</v>
      </c>
      <c r="H264" s="20">
        <f t="shared" si="66"/>
        <v>24087.054796846016</v>
      </c>
      <c r="I264" s="4">
        <v>1</v>
      </c>
      <c r="J264" s="4">
        <v>1</v>
      </c>
      <c r="K264" s="24">
        <f t="shared" si="74"/>
        <v>10.689130146143647</v>
      </c>
      <c r="L264" s="20">
        <f t="shared" si="74"/>
        <v>448.92144030156777</v>
      </c>
      <c r="M264" s="20" cm="1">
        <f t="array" ref="M264">_xlfn.IFS(I264=0,D264,I264=1,D264,I264=2,0)</f>
        <v>11.251715943309103</v>
      </c>
      <c r="N264" s="20" cm="1">
        <f t="array" ref="N264">_xlfn.IFS(J264=0,E264,J264=1,E264,J264=2,0)</f>
        <v>472.54888452796609</v>
      </c>
      <c r="O264" s="20">
        <f t="shared" si="76"/>
        <v>1090.3797099758469</v>
      </c>
      <c r="P264" s="24">
        <f t="shared" si="26"/>
        <v>45.481014501207028</v>
      </c>
      <c r="Q264" s="25">
        <f t="shared" si="27"/>
        <v>4.0041013410465724E-2</v>
      </c>
      <c r="R264" s="22" cm="1">
        <f t="array" ref="R264">_xlfn.IFS(Q264&gt;0,0.02,AND(Q264&gt;-0.33,Q264&lt;0),(0.02+Q264*0.02/0.33),Q264&lt;-0.33,0)</f>
        <v>0.02</v>
      </c>
      <c r="S264" s="24">
        <f t="shared" si="77"/>
        <v>0</v>
      </c>
      <c r="T264" s="24">
        <f t="shared" si="77"/>
        <v>0</v>
      </c>
      <c r="U264" s="24">
        <f t="shared" si="23"/>
        <v>0</v>
      </c>
      <c r="V264" s="24">
        <f t="shared" ref="V264:V327" si="80">V263+U264</f>
        <v>0</v>
      </c>
      <c r="W264" s="9"/>
      <c r="X264" s="9"/>
      <c r="Y264" s="9"/>
      <c r="Z264" s="9"/>
    </row>
    <row r="265" spans="1:26" ht="14.25" customHeight="1" x14ac:dyDescent="0.35">
      <c r="A265" s="8">
        <f t="shared" si="68"/>
        <v>258</v>
      </c>
      <c r="B265" s="23">
        <f t="shared" si="75"/>
        <v>45035</v>
      </c>
      <c r="C265" s="5">
        <f t="shared" ref="C265:C328" si="81">T265</f>
        <v>0</v>
      </c>
      <c r="D265" s="20">
        <f t="shared" si="78"/>
        <v>11.358607244770539</v>
      </c>
      <c r="E265" s="20">
        <f t="shared" ref="E265:E328" si="82">E264-N264+(A265-A264)*H264*R264</f>
        <v>481.74109593692032</v>
      </c>
      <c r="F265" s="20">
        <f t="shared" si="79"/>
        <v>493.09970318169087</v>
      </c>
      <c r="G265" s="24">
        <f t="shared" ref="G265:G328" si="83">C265+G264+K265</f>
        <v>1146.6514013595861</v>
      </c>
      <c r="H265" s="20">
        <f t="shared" ref="H265:H328" si="84">IF(Q265&lt;-0.33,G265,H264+C265+K265+L265)</f>
        <v>24555.499514868621</v>
      </c>
      <c r="I265" s="4">
        <v>1</v>
      </c>
      <c r="J265" s="4">
        <v>1</v>
      </c>
      <c r="K265" s="24">
        <f t="shared" ref="K265:L280" si="85">IF(I265=1,D265*0.95,0)</f>
        <v>10.790676882532011</v>
      </c>
      <c r="L265" s="20">
        <f t="shared" si="85"/>
        <v>457.6540411400743</v>
      </c>
      <c r="M265" s="20" cm="1">
        <f t="array" ref="M265">_xlfn.IFS(I265=0,D265,I265=1,D265,I265=2,0)</f>
        <v>11.358607244770539</v>
      </c>
      <c r="N265" s="20" cm="1">
        <f t="array" ref="N265">_xlfn.IFS(J265=0,E265,J265=1,E265,J265=2,0)</f>
        <v>481.74109593692032</v>
      </c>
      <c r="O265" s="20">
        <f t="shared" si="76"/>
        <v>1101.7383172206175</v>
      </c>
      <c r="P265" s="24">
        <f t="shared" si="26"/>
        <v>44.913084138968543</v>
      </c>
      <c r="Q265" s="25">
        <f t="shared" si="27"/>
        <v>3.9168908777083462E-2</v>
      </c>
      <c r="R265" s="22" cm="1">
        <f t="array" ref="R265">_xlfn.IFS(Q265&gt;0,0.02,AND(Q265&gt;-0.33,Q265&lt;0),(0.02+Q265*0.02/0.33),Q265&lt;-0.33,0)</f>
        <v>0.02</v>
      </c>
      <c r="S265" s="24">
        <f t="shared" si="77"/>
        <v>0</v>
      </c>
      <c r="T265" s="24">
        <f t="shared" si="77"/>
        <v>0</v>
      </c>
      <c r="U265" s="24">
        <f t="shared" si="23"/>
        <v>0</v>
      </c>
      <c r="V265" s="24">
        <f t="shared" si="80"/>
        <v>0</v>
      </c>
      <c r="W265" s="9"/>
      <c r="X265" s="9"/>
      <c r="Y265" s="9"/>
      <c r="Z265" s="9"/>
    </row>
    <row r="266" spans="1:26" ht="14.25" customHeight="1" x14ac:dyDescent="0.35">
      <c r="A266" s="8">
        <f t="shared" si="68"/>
        <v>259</v>
      </c>
      <c r="B266" s="23">
        <f t="shared" si="75"/>
        <v>45036</v>
      </c>
      <c r="C266" s="5">
        <f t="shared" si="81"/>
        <v>0</v>
      </c>
      <c r="D266" s="20">
        <f t="shared" si="78"/>
        <v>11.466514013595861</v>
      </c>
      <c r="E266" s="20">
        <f t="shared" si="82"/>
        <v>491.10999029737241</v>
      </c>
      <c r="F266" s="20">
        <f t="shared" si="79"/>
        <v>502.57650431096829</v>
      </c>
      <c r="G266" s="24">
        <f t="shared" si="83"/>
        <v>1157.5445896725021</v>
      </c>
      <c r="H266" s="20">
        <f t="shared" si="84"/>
        <v>25032.947193964039</v>
      </c>
      <c r="I266" s="4">
        <v>1</v>
      </c>
      <c r="J266" s="4">
        <v>1</v>
      </c>
      <c r="K266" s="24">
        <f t="shared" si="85"/>
        <v>10.893188312916067</v>
      </c>
      <c r="L266" s="20">
        <f t="shared" si="85"/>
        <v>466.55449078250376</v>
      </c>
      <c r="M266" s="20" cm="1">
        <f t="array" ref="M266">_xlfn.IFS(I266=0,D266,I266=1,D266,I266=2,0)</f>
        <v>11.466514013595861</v>
      </c>
      <c r="N266" s="20" cm="1">
        <f t="array" ref="N266">_xlfn.IFS(J266=0,E266,J266=1,E266,J266=2,0)</f>
        <v>491.10999029737241</v>
      </c>
      <c r="O266" s="20">
        <f t="shared" si="76"/>
        <v>1113.2048312342133</v>
      </c>
      <c r="P266" s="24">
        <f t="shared" si="26"/>
        <v>44.339758438288754</v>
      </c>
      <c r="Q266" s="25">
        <f t="shared" si="27"/>
        <v>3.8305011170959358E-2</v>
      </c>
      <c r="R266" s="22" cm="1">
        <f t="array" ref="R266">_xlfn.IFS(Q266&gt;0,0.02,AND(Q266&gt;-0.33,Q266&lt;0),(0.02+Q266*0.02/0.33),Q266&lt;-0.33,0)</f>
        <v>0.02</v>
      </c>
      <c r="S266" s="24">
        <f t="shared" si="77"/>
        <v>0</v>
      </c>
      <c r="T266" s="24">
        <f t="shared" si="77"/>
        <v>0</v>
      </c>
      <c r="U266" s="24">
        <f t="shared" si="23"/>
        <v>0</v>
      </c>
      <c r="V266" s="24">
        <f t="shared" si="80"/>
        <v>0</v>
      </c>
      <c r="W266" s="9"/>
      <c r="X266" s="9"/>
      <c r="Y266" s="9"/>
      <c r="Z266" s="9"/>
    </row>
    <row r="267" spans="1:26" ht="14.25" customHeight="1" x14ac:dyDescent="0.35">
      <c r="A267" s="8">
        <f t="shared" ref="A267:A330" si="86">A266+$D$4</f>
        <v>260</v>
      </c>
      <c r="B267" s="23">
        <f t="shared" si="75"/>
        <v>45037</v>
      </c>
      <c r="C267" s="5">
        <f t="shared" si="81"/>
        <v>0</v>
      </c>
      <c r="D267" s="20">
        <f t="shared" si="78"/>
        <v>11.575445896725022</v>
      </c>
      <c r="E267" s="20">
        <f t="shared" si="82"/>
        <v>500.6589438792808</v>
      </c>
      <c r="F267" s="20">
        <f t="shared" si="79"/>
        <v>512.23438977600586</v>
      </c>
      <c r="G267" s="24">
        <f t="shared" si="83"/>
        <v>1168.5412632743908</v>
      </c>
      <c r="H267" s="20">
        <f t="shared" si="84"/>
        <v>25519.569864251247</v>
      </c>
      <c r="I267" s="4">
        <v>1</v>
      </c>
      <c r="J267" s="4">
        <v>1</v>
      </c>
      <c r="K267" s="24">
        <f t="shared" si="85"/>
        <v>10.996673601888769</v>
      </c>
      <c r="L267" s="20">
        <f t="shared" si="85"/>
        <v>475.62599668531675</v>
      </c>
      <c r="M267" s="20" cm="1">
        <f t="array" ref="M267">_xlfn.IFS(I267=0,D267,I267=1,D267,I267=2,0)</f>
        <v>11.575445896725022</v>
      </c>
      <c r="N267" s="20" cm="1">
        <f t="array" ref="N267">_xlfn.IFS(J267=0,E267,J267=1,E267,J267=2,0)</f>
        <v>500.6589438792808</v>
      </c>
      <c r="O267" s="20">
        <f t="shared" si="76"/>
        <v>1124.7802771309384</v>
      </c>
      <c r="P267" s="24">
        <f t="shared" si="26"/>
        <v>43.760986143452328</v>
      </c>
      <c r="Q267" s="25">
        <f t="shared" si="27"/>
        <v>3.744924335904825E-2</v>
      </c>
      <c r="R267" s="22" cm="1">
        <f t="array" ref="R267">_xlfn.IFS(Q267&gt;0,0.02,AND(Q267&gt;-0.33,Q267&lt;0),(0.02+Q267*0.02/0.33),Q267&lt;-0.33,0)</f>
        <v>0.02</v>
      </c>
      <c r="S267" s="24">
        <f t="shared" si="77"/>
        <v>0</v>
      </c>
      <c r="T267" s="24">
        <f t="shared" si="77"/>
        <v>0</v>
      </c>
      <c r="U267" s="24">
        <f t="shared" si="23"/>
        <v>0</v>
      </c>
      <c r="V267" s="24">
        <f t="shared" si="80"/>
        <v>0</v>
      </c>
      <c r="W267" s="9"/>
      <c r="X267" s="9"/>
      <c r="Y267" s="9"/>
      <c r="Z267" s="9"/>
    </row>
    <row r="268" spans="1:26" ht="14.25" customHeight="1" x14ac:dyDescent="0.35">
      <c r="A268" s="8">
        <f t="shared" si="86"/>
        <v>261</v>
      </c>
      <c r="B268" s="23">
        <f t="shared" si="75"/>
        <v>45038</v>
      </c>
      <c r="C268" s="5">
        <f t="shared" si="81"/>
        <v>0</v>
      </c>
      <c r="D268" s="20">
        <f t="shared" si="78"/>
        <v>11.685412632743908</v>
      </c>
      <c r="E268" s="20">
        <f t="shared" si="82"/>
        <v>510.39139728502494</v>
      </c>
      <c r="F268" s="20">
        <f t="shared" si="79"/>
        <v>522.07680991776886</v>
      </c>
      <c r="G268" s="24">
        <f t="shared" si="83"/>
        <v>1179.6424052754974</v>
      </c>
      <c r="H268" s="20">
        <f t="shared" si="84"/>
        <v>26015.542833673127</v>
      </c>
      <c r="I268" s="4">
        <v>1</v>
      </c>
      <c r="J268" s="4">
        <v>1</v>
      </c>
      <c r="K268" s="24">
        <f t="shared" si="85"/>
        <v>11.101142001106712</v>
      </c>
      <c r="L268" s="20">
        <f t="shared" si="85"/>
        <v>484.87182742077368</v>
      </c>
      <c r="M268" s="20" cm="1">
        <f t="array" ref="M268">_xlfn.IFS(I268=0,D268,I268=1,D268,I268=2,0)</f>
        <v>11.685412632743908</v>
      </c>
      <c r="N268" s="20" cm="1">
        <f t="array" ref="N268">_xlfn.IFS(J268=0,E268,J268=1,E268,J268=2,0)</f>
        <v>510.39139728502494</v>
      </c>
      <c r="O268" s="20">
        <f t="shared" si="76"/>
        <v>1136.4656897636823</v>
      </c>
      <c r="P268" s="24">
        <f t="shared" si="26"/>
        <v>43.176715511815019</v>
      </c>
      <c r="Q268" s="25">
        <f t="shared" si="27"/>
        <v>3.6601528835114562E-2</v>
      </c>
      <c r="R268" s="22" cm="1">
        <f t="array" ref="R268">_xlfn.IFS(Q268&gt;0,0.02,AND(Q268&gt;-0.33,Q268&lt;0),(0.02+Q268*0.02/0.33),Q268&lt;-0.33,0)</f>
        <v>0.02</v>
      </c>
      <c r="S268" s="24">
        <f t="shared" si="77"/>
        <v>0</v>
      </c>
      <c r="T268" s="24">
        <f t="shared" si="77"/>
        <v>0</v>
      </c>
      <c r="U268" s="24">
        <f t="shared" si="23"/>
        <v>0</v>
      </c>
      <c r="V268" s="24">
        <f t="shared" si="80"/>
        <v>0</v>
      </c>
      <c r="W268" s="9"/>
      <c r="X268" s="9"/>
      <c r="Y268" s="9"/>
      <c r="Z268" s="9"/>
    </row>
    <row r="269" spans="1:26" ht="14.25" customHeight="1" x14ac:dyDescent="0.35">
      <c r="A269" s="8">
        <f t="shared" si="86"/>
        <v>262</v>
      </c>
      <c r="B269" s="23">
        <f t="shared" si="75"/>
        <v>45039</v>
      </c>
      <c r="C269" s="5">
        <f t="shared" si="81"/>
        <v>0</v>
      </c>
      <c r="D269" s="20">
        <f t="shared" si="78"/>
        <v>11.796424052754974</v>
      </c>
      <c r="E269" s="20">
        <f t="shared" si="82"/>
        <v>520.31085667346258</v>
      </c>
      <c r="F269" s="20">
        <f t="shared" si="79"/>
        <v>532.1072807262176</v>
      </c>
      <c r="G269" s="24">
        <f t="shared" si="83"/>
        <v>1190.8490081256145</v>
      </c>
      <c r="H269" s="20">
        <f t="shared" si="84"/>
        <v>26521.044750363035</v>
      </c>
      <c r="I269" s="4">
        <v>1</v>
      </c>
      <c r="J269" s="4">
        <v>1</v>
      </c>
      <c r="K269" s="24">
        <f t="shared" si="85"/>
        <v>11.206602850117225</v>
      </c>
      <c r="L269" s="20">
        <f t="shared" si="85"/>
        <v>494.2953138397894</v>
      </c>
      <c r="M269" s="20" cm="1">
        <f t="array" ref="M269">_xlfn.IFS(I269=0,D269,I269=1,D269,I269=2,0)</f>
        <v>11.796424052754974</v>
      </c>
      <c r="N269" s="20" cm="1">
        <f t="array" ref="N269">_xlfn.IFS(J269=0,E269,J269=1,E269,J269=2,0)</f>
        <v>520.31085667346258</v>
      </c>
      <c r="O269" s="20">
        <f t="shared" si="76"/>
        <v>1148.2621138164372</v>
      </c>
      <c r="P269" s="24">
        <f t="shared" si="26"/>
        <v>42.586894309177296</v>
      </c>
      <c r="Q269" s="25">
        <f t="shared" si="27"/>
        <v>3.5761791812892116E-2</v>
      </c>
      <c r="R269" s="22" cm="1">
        <f t="array" ref="R269">_xlfn.IFS(Q269&gt;0,0.02,AND(Q269&gt;-0.33,Q269&lt;0),(0.02+Q269*0.02/0.33),Q269&lt;-0.33,0)</f>
        <v>0.02</v>
      </c>
      <c r="S269" s="24">
        <f t="shared" si="77"/>
        <v>0</v>
      </c>
      <c r="T269" s="24">
        <f t="shared" si="77"/>
        <v>0</v>
      </c>
      <c r="U269" s="24">
        <f t="shared" si="23"/>
        <v>0</v>
      </c>
      <c r="V269" s="24">
        <f t="shared" si="80"/>
        <v>0</v>
      </c>
      <c r="W269" s="9"/>
      <c r="X269" s="9"/>
      <c r="Y269" s="9"/>
      <c r="Z269" s="9"/>
    </row>
    <row r="270" spans="1:26" ht="14.25" customHeight="1" x14ac:dyDescent="0.35">
      <c r="A270" s="8">
        <f t="shared" si="86"/>
        <v>263</v>
      </c>
      <c r="B270" s="23">
        <f t="shared" si="75"/>
        <v>45040</v>
      </c>
      <c r="C270" s="5">
        <f t="shared" si="81"/>
        <v>0</v>
      </c>
      <c r="D270" s="20">
        <f t="shared" si="78"/>
        <v>11.908490081256145</v>
      </c>
      <c r="E270" s="20">
        <f t="shared" si="82"/>
        <v>530.4208950072607</v>
      </c>
      <c r="F270" s="20">
        <f t="shared" si="79"/>
        <v>542.3293850885168</v>
      </c>
      <c r="G270" s="24">
        <f t="shared" si="83"/>
        <v>1202.1620737028079</v>
      </c>
      <c r="H270" s="20">
        <f t="shared" si="84"/>
        <v>27036.257666197125</v>
      </c>
      <c r="I270" s="4">
        <v>1</v>
      </c>
      <c r="J270" s="4">
        <v>1</v>
      </c>
      <c r="K270" s="24">
        <f t="shared" si="85"/>
        <v>11.313065577193338</v>
      </c>
      <c r="L270" s="20">
        <f t="shared" si="85"/>
        <v>503.89985025689765</v>
      </c>
      <c r="M270" s="20" cm="1">
        <f t="array" ref="M270">_xlfn.IFS(I270=0,D270,I270=1,D270,I270=2,0)</f>
        <v>11.908490081256145</v>
      </c>
      <c r="N270" s="20" cm="1">
        <f t="array" ref="N270">_xlfn.IFS(J270=0,E270,J270=1,E270,J270=2,0)</f>
        <v>530.4208950072607</v>
      </c>
      <c r="O270" s="20">
        <f t="shared" si="76"/>
        <v>1160.1706038976934</v>
      </c>
      <c r="P270" s="24">
        <f t="shared" si="26"/>
        <v>41.991469805114548</v>
      </c>
      <c r="Q270" s="25">
        <f t="shared" si="27"/>
        <v>3.4929957219308728E-2</v>
      </c>
      <c r="R270" s="22" cm="1">
        <f t="array" ref="R270">_xlfn.IFS(Q270&gt;0,0.02,AND(Q270&gt;-0.33,Q270&lt;0),(0.02+Q270*0.02/0.33),Q270&lt;-0.33,0)</f>
        <v>0.02</v>
      </c>
      <c r="S270" s="24">
        <f t="shared" si="77"/>
        <v>0</v>
      </c>
      <c r="T270" s="24">
        <f t="shared" si="77"/>
        <v>0</v>
      </c>
      <c r="U270" s="24">
        <f t="shared" si="23"/>
        <v>0</v>
      </c>
      <c r="V270" s="24">
        <f t="shared" si="80"/>
        <v>0</v>
      </c>
      <c r="W270" s="9"/>
      <c r="X270" s="9"/>
      <c r="Y270" s="9"/>
      <c r="Z270" s="9"/>
    </row>
    <row r="271" spans="1:26" ht="14.25" customHeight="1" x14ac:dyDescent="0.35">
      <c r="A271" s="8">
        <f t="shared" si="86"/>
        <v>264</v>
      </c>
      <c r="B271" s="23">
        <f t="shared" si="75"/>
        <v>45041</v>
      </c>
      <c r="C271" s="5">
        <f t="shared" si="81"/>
        <v>0</v>
      </c>
      <c r="D271" s="20">
        <f t="shared" si="78"/>
        <v>12.02162073702808</v>
      </c>
      <c r="E271" s="20">
        <f t="shared" si="82"/>
        <v>540.72515332394255</v>
      </c>
      <c r="F271" s="20">
        <f t="shared" si="79"/>
        <v>552.74677406097067</v>
      </c>
      <c r="G271" s="24">
        <f t="shared" si="83"/>
        <v>1213.5826134029846</v>
      </c>
      <c r="H271" s="20">
        <f t="shared" si="84"/>
        <v>27561.367101555046</v>
      </c>
      <c r="I271" s="4">
        <v>1</v>
      </c>
      <c r="J271" s="4">
        <v>1</v>
      </c>
      <c r="K271" s="24">
        <f t="shared" si="85"/>
        <v>11.420539700176676</v>
      </c>
      <c r="L271" s="20">
        <f t="shared" si="85"/>
        <v>513.68889565774543</v>
      </c>
      <c r="M271" s="20" cm="1">
        <f t="array" ref="M271">_xlfn.IFS(I271=0,D271,I271=1,D271,I271=2,0)</f>
        <v>12.02162073702808</v>
      </c>
      <c r="N271" s="20" cm="1">
        <f t="array" ref="N271">_xlfn.IFS(J271=0,E271,J271=1,E271,J271=2,0)</f>
        <v>540.72515332394255</v>
      </c>
      <c r="O271" s="20">
        <f t="shared" si="76"/>
        <v>1172.1922246347215</v>
      </c>
      <c r="P271" s="24">
        <f t="shared" si="26"/>
        <v>41.390388768263165</v>
      </c>
      <c r="Q271" s="25">
        <f t="shared" si="27"/>
        <v>3.4105950687774882E-2</v>
      </c>
      <c r="R271" s="22" cm="1">
        <f t="array" ref="R271">_xlfn.IFS(Q271&gt;0,0.02,AND(Q271&gt;-0.33,Q271&lt;0),(0.02+Q271*0.02/0.33),Q271&lt;-0.33,0)</f>
        <v>0.02</v>
      </c>
      <c r="S271" s="24">
        <f t="shared" si="77"/>
        <v>0</v>
      </c>
      <c r="T271" s="24">
        <f t="shared" si="77"/>
        <v>0</v>
      </c>
      <c r="U271" s="24">
        <f t="shared" si="23"/>
        <v>0</v>
      </c>
      <c r="V271" s="24">
        <f t="shared" si="80"/>
        <v>0</v>
      </c>
      <c r="W271" s="9"/>
      <c r="X271" s="9"/>
      <c r="Y271" s="9"/>
      <c r="Z271" s="9"/>
    </row>
    <row r="272" spans="1:26" ht="14.25" customHeight="1" x14ac:dyDescent="0.35">
      <c r="A272" s="8">
        <f t="shared" si="86"/>
        <v>265</v>
      </c>
      <c r="B272" s="23">
        <f t="shared" si="75"/>
        <v>45042</v>
      </c>
      <c r="C272" s="5">
        <f t="shared" si="81"/>
        <v>0</v>
      </c>
      <c r="D272" s="20">
        <f t="shared" si="78"/>
        <v>12.135826134029847</v>
      </c>
      <c r="E272" s="20">
        <f t="shared" si="82"/>
        <v>551.22734203110099</v>
      </c>
      <c r="F272" s="20">
        <f t="shared" si="79"/>
        <v>563.36316816513079</v>
      </c>
      <c r="G272" s="24">
        <f t="shared" si="83"/>
        <v>1225.111648230313</v>
      </c>
      <c r="H272" s="20">
        <f t="shared" si="84"/>
        <v>28096.56211131192</v>
      </c>
      <c r="I272" s="4">
        <v>1</v>
      </c>
      <c r="J272" s="4">
        <v>1</v>
      </c>
      <c r="K272" s="24">
        <f t="shared" si="85"/>
        <v>11.529034827328354</v>
      </c>
      <c r="L272" s="20">
        <f t="shared" si="85"/>
        <v>523.66597492954588</v>
      </c>
      <c r="M272" s="20" cm="1">
        <f t="array" ref="M272">_xlfn.IFS(I272=0,D272,I272=1,D272,I272=2,0)</f>
        <v>12.135826134029847</v>
      </c>
      <c r="N272" s="20" cm="1">
        <f t="array" ref="N272">_xlfn.IFS(J272=0,E272,J272=1,E272,J272=2,0)</f>
        <v>551.22734203110099</v>
      </c>
      <c r="O272" s="20">
        <f t="shared" si="76"/>
        <v>1184.3280507687514</v>
      </c>
      <c r="P272" s="24">
        <f t="shared" si="26"/>
        <v>40.783597461561612</v>
      </c>
      <c r="Q272" s="25">
        <f t="shared" si="27"/>
        <v>3.3289698551535248E-2</v>
      </c>
      <c r="R272" s="22" cm="1">
        <f t="array" ref="R272">_xlfn.IFS(Q272&gt;0,0.02,AND(Q272&gt;-0.33,Q272&lt;0),(0.02+Q272*0.02/0.33),Q272&lt;-0.33,0)</f>
        <v>0.02</v>
      </c>
      <c r="S272" s="24">
        <f t="shared" si="77"/>
        <v>0</v>
      </c>
      <c r="T272" s="24">
        <f t="shared" si="77"/>
        <v>0</v>
      </c>
      <c r="U272" s="24">
        <f t="shared" si="23"/>
        <v>0</v>
      </c>
      <c r="V272" s="24">
        <f t="shared" si="80"/>
        <v>0</v>
      </c>
      <c r="W272" s="9"/>
      <c r="X272" s="9"/>
      <c r="Y272" s="9"/>
      <c r="Z272" s="9"/>
    </row>
    <row r="273" spans="1:26" ht="14.25" customHeight="1" x14ac:dyDescent="0.35">
      <c r="A273" s="8">
        <f t="shared" si="86"/>
        <v>266</v>
      </c>
      <c r="B273" s="23">
        <f t="shared" si="75"/>
        <v>45043</v>
      </c>
      <c r="C273" s="5">
        <f t="shared" si="81"/>
        <v>0</v>
      </c>
      <c r="D273" s="20">
        <f t="shared" si="78"/>
        <v>12.25111648230313</v>
      </c>
      <c r="E273" s="20">
        <f t="shared" si="82"/>
        <v>561.9312422262384</v>
      </c>
      <c r="F273" s="20">
        <f t="shared" si="79"/>
        <v>574.18235870854153</v>
      </c>
      <c r="G273" s="24">
        <f t="shared" si="83"/>
        <v>1236.750208888501</v>
      </c>
      <c r="H273" s="20">
        <f t="shared" si="84"/>
        <v>28642.035352085033</v>
      </c>
      <c r="I273" s="4">
        <v>1</v>
      </c>
      <c r="J273" s="4">
        <v>1</v>
      </c>
      <c r="K273" s="24">
        <f t="shared" si="85"/>
        <v>11.638560658187973</v>
      </c>
      <c r="L273" s="20">
        <f t="shared" si="85"/>
        <v>533.83468011492641</v>
      </c>
      <c r="M273" s="20" cm="1">
        <f t="array" ref="M273">_xlfn.IFS(I273=0,D273,I273=1,D273,I273=2,0)</f>
        <v>12.25111648230313</v>
      </c>
      <c r="N273" s="20" cm="1">
        <f t="array" ref="N273">_xlfn.IFS(J273=0,E273,J273=1,E273,J273=2,0)</f>
        <v>561.9312422262384</v>
      </c>
      <c r="O273" s="20">
        <f t="shared" si="76"/>
        <v>1196.5791672510545</v>
      </c>
      <c r="P273" s="24">
        <f t="shared" si="26"/>
        <v>40.171041637446478</v>
      </c>
      <c r="Q273" s="25">
        <f t="shared" si="27"/>
        <v>3.2481127837082978E-2</v>
      </c>
      <c r="R273" s="22" cm="1">
        <f t="array" ref="R273">_xlfn.IFS(Q273&gt;0,0.02,AND(Q273&gt;-0.33,Q273&lt;0),(0.02+Q273*0.02/0.33),Q273&lt;-0.33,0)</f>
        <v>0.02</v>
      </c>
      <c r="S273" s="24">
        <f t="shared" si="77"/>
        <v>0</v>
      </c>
      <c r="T273" s="24">
        <f t="shared" si="77"/>
        <v>0</v>
      </c>
      <c r="U273" s="24">
        <f t="shared" si="23"/>
        <v>0</v>
      </c>
      <c r="V273" s="24">
        <f t="shared" si="80"/>
        <v>0</v>
      </c>
      <c r="W273" s="9"/>
      <c r="X273" s="9"/>
      <c r="Y273" s="9"/>
      <c r="Z273" s="9"/>
    </row>
    <row r="274" spans="1:26" ht="14.25" customHeight="1" x14ac:dyDescent="0.35">
      <c r="A274" s="8">
        <f t="shared" si="86"/>
        <v>267</v>
      </c>
      <c r="B274" s="23">
        <f t="shared" si="75"/>
        <v>45044</v>
      </c>
      <c r="C274" s="5">
        <f t="shared" si="81"/>
        <v>0</v>
      </c>
      <c r="D274" s="20">
        <f t="shared" si="78"/>
        <v>12.36750208888501</v>
      </c>
      <c r="E274" s="20">
        <f t="shared" si="82"/>
        <v>572.84070704170063</v>
      </c>
      <c r="F274" s="20">
        <f t="shared" si="79"/>
        <v>585.2082091305856</v>
      </c>
      <c r="G274" s="24">
        <f t="shared" si="83"/>
        <v>1248.4993358729419</v>
      </c>
      <c r="H274" s="20">
        <f t="shared" si="84"/>
        <v>29197.98315075909</v>
      </c>
      <c r="I274" s="4">
        <v>1</v>
      </c>
      <c r="J274" s="4">
        <v>1</v>
      </c>
      <c r="K274" s="24">
        <f t="shared" si="85"/>
        <v>11.749126984440759</v>
      </c>
      <c r="L274" s="20">
        <f t="shared" si="85"/>
        <v>544.19867168961559</v>
      </c>
      <c r="M274" s="20" cm="1">
        <f t="array" ref="M274">_xlfn.IFS(I274=0,D274,I274=1,D274,I274=2,0)</f>
        <v>12.36750208888501</v>
      </c>
      <c r="N274" s="20" cm="1">
        <f t="array" ref="N274">_xlfn.IFS(J274=0,E274,J274=1,E274,J274=2,0)</f>
        <v>572.84070704170063</v>
      </c>
      <c r="O274" s="20">
        <f t="shared" si="76"/>
        <v>1208.9466693399395</v>
      </c>
      <c r="P274" s="24">
        <f t="shared" si="26"/>
        <v>39.552666533002366</v>
      </c>
      <c r="Q274" s="25">
        <f t="shared" si="27"/>
        <v>3.1680166257635547E-2</v>
      </c>
      <c r="R274" s="22" cm="1">
        <f t="array" ref="R274">_xlfn.IFS(Q274&gt;0,0.02,AND(Q274&gt;-0.33,Q274&lt;0),(0.02+Q274*0.02/0.33),Q274&lt;-0.33,0)</f>
        <v>0.02</v>
      </c>
      <c r="S274" s="24">
        <f t="shared" si="77"/>
        <v>0</v>
      </c>
      <c r="T274" s="24">
        <f t="shared" si="77"/>
        <v>0</v>
      </c>
      <c r="U274" s="24">
        <f t="shared" si="23"/>
        <v>0</v>
      </c>
      <c r="V274" s="24">
        <f t="shared" si="80"/>
        <v>0</v>
      </c>
      <c r="W274" s="9"/>
      <c r="X274" s="9"/>
      <c r="Y274" s="9"/>
      <c r="Z274" s="9"/>
    </row>
    <row r="275" spans="1:26" ht="14.25" customHeight="1" x14ac:dyDescent="0.35">
      <c r="A275" s="8">
        <f t="shared" si="86"/>
        <v>268</v>
      </c>
      <c r="B275" s="23">
        <f t="shared" si="75"/>
        <v>45045</v>
      </c>
      <c r="C275" s="5">
        <f t="shared" si="81"/>
        <v>0</v>
      </c>
      <c r="D275" s="20">
        <f t="shared" si="78"/>
        <v>12.484993358729419</v>
      </c>
      <c r="E275" s="20">
        <f t="shared" si="82"/>
        <v>583.95966301518183</v>
      </c>
      <c r="F275" s="20">
        <f t="shared" si="79"/>
        <v>596.44465637391124</v>
      </c>
      <c r="G275" s="24">
        <f t="shared" si="83"/>
        <v>1260.3600795637349</v>
      </c>
      <c r="H275" s="20">
        <f t="shared" si="84"/>
        <v>29764.605574314304</v>
      </c>
      <c r="I275" s="4">
        <v>1</v>
      </c>
      <c r="J275" s="4">
        <v>1</v>
      </c>
      <c r="K275" s="24">
        <f t="shared" si="85"/>
        <v>11.860743690792948</v>
      </c>
      <c r="L275" s="20">
        <f t="shared" si="85"/>
        <v>554.76167986442272</v>
      </c>
      <c r="M275" s="20" cm="1">
        <f t="array" ref="M275">_xlfn.IFS(I275=0,D275,I275=1,D275,I275=2,0)</f>
        <v>12.484993358729419</v>
      </c>
      <c r="N275" s="20" cm="1">
        <f t="array" ref="N275">_xlfn.IFS(J275=0,E275,J275=1,E275,J275=2,0)</f>
        <v>583.95966301518183</v>
      </c>
      <c r="O275" s="20">
        <f t="shared" si="76"/>
        <v>1221.431662698669</v>
      </c>
      <c r="P275" s="24">
        <f t="shared" si="26"/>
        <v>38.928416865065856</v>
      </c>
      <c r="Q275" s="25">
        <f t="shared" si="27"/>
        <v>3.0886742206672133E-2</v>
      </c>
      <c r="R275" s="22" cm="1">
        <f t="array" ref="R275">_xlfn.IFS(Q275&gt;0,0.02,AND(Q275&gt;-0.33,Q275&lt;0),(0.02+Q275*0.02/0.33),Q275&lt;-0.33,0)</f>
        <v>0.02</v>
      </c>
      <c r="S275" s="24">
        <f t="shared" si="77"/>
        <v>0</v>
      </c>
      <c r="T275" s="24">
        <f t="shared" si="77"/>
        <v>0</v>
      </c>
      <c r="U275" s="24">
        <f t="shared" si="23"/>
        <v>0</v>
      </c>
      <c r="V275" s="24">
        <f t="shared" si="80"/>
        <v>0</v>
      </c>
      <c r="W275" s="9"/>
      <c r="X275" s="9"/>
      <c r="Y275" s="9"/>
      <c r="Z275" s="9"/>
    </row>
    <row r="276" spans="1:26" ht="14.25" customHeight="1" x14ac:dyDescent="0.35">
      <c r="A276" s="8">
        <f t="shared" si="86"/>
        <v>269</v>
      </c>
      <c r="B276" s="23">
        <f t="shared" si="75"/>
        <v>45046</v>
      </c>
      <c r="C276" s="5">
        <f t="shared" si="81"/>
        <v>0</v>
      </c>
      <c r="D276" s="20">
        <f t="shared" si="78"/>
        <v>12.603600795637348</v>
      </c>
      <c r="E276" s="20">
        <f t="shared" si="82"/>
        <v>595.2921114862861</v>
      </c>
      <c r="F276" s="20">
        <f t="shared" si="79"/>
        <v>607.89571228192347</v>
      </c>
      <c r="G276" s="24">
        <f t="shared" si="83"/>
        <v>1272.3335003195903</v>
      </c>
      <c r="H276" s="20">
        <f t="shared" si="84"/>
        <v>30342.106500982129</v>
      </c>
      <c r="I276" s="4">
        <v>1</v>
      </c>
      <c r="J276" s="4">
        <v>1</v>
      </c>
      <c r="K276" s="24">
        <f t="shared" si="85"/>
        <v>11.97342075585548</v>
      </c>
      <c r="L276" s="20">
        <f t="shared" si="85"/>
        <v>565.52750591197173</v>
      </c>
      <c r="M276" s="20" cm="1">
        <f t="array" ref="M276">_xlfn.IFS(I276=0,D276,I276=1,D276,I276=2,0)</f>
        <v>12.603600795637348</v>
      </c>
      <c r="N276" s="20" cm="1">
        <f t="array" ref="N276">_xlfn.IFS(J276=0,E276,J276=1,E276,J276=2,0)</f>
        <v>595.2921114862861</v>
      </c>
      <c r="O276" s="20">
        <f t="shared" si="76"/>
        <v>1234.0352634943063</v>
      </c>
      <c r="P276" s="24">
        <f t="shared" si="26"/>
        <v>38.298236825283993</v>
      </c>
      <c r="Q276" s="25">
        <f t="shared" si="27"/>
        <v>3.0100784751532578E-2</v>
      </c>
      <c r="R276" s="22" cm="1">
        <f t="array" ref="R276">_xlfn.IFS(Q276&gt;0,0.02,AND(Q276&gt;-0.33,Q276&lt;0),(0.02+Q276*0.02/0.33),Q276&lt;-0.33,0)</f>
        <v>0.02</v>
      </c>
      <c r="S276" s="24">
        <f t="shared" si="77"/>
        <v>0</v>
      </c>
      <c r="T276" s="24">
        <f t="shared" si="77"/>
        <v>0</v>
      </c>
      <c r="U276" s="24">
        <f t="shared" si="23"/>
        <v>0</v>
      </c>
      <c r="V276" s="24">
        <f t="shared" si="80"/>
        <v>0</v>
      </c>
      <c r="W276" s="9"/>
      <c r="X276" s="9"/>
      <c r="Y276" s="9"/>
      <c r="Z276" s="9"/>
    </row>
    <row r="277" spans="1:26" ht="14.25" customHeight="1" x14ac:dyDescent="0.35">
      <c r="A277" s="8">
        <f t="shared" si="86"/>
        <v>270</v>
      </c>
      <c r="B277" s="23">
        <f t="shared" si="75"/>
        <v>45047</v>
      </c>
      <c r="C277" s="5">
        <f t="shared" si="81"/>
        <v>0</v>
      </c>
      <c r="D277" s="20">
        <f t="shared" si="78"/>
        <v>12.723335003195903</v>
      </c>
      <c r="E277" s="20">
        <f t="shared" si="82"/>
        <v>606.84213001964258</v>
      </c>
      <c r="F277" s="20">
        <f t="shared" si="79"/>
        <v>619.56546502283845</v>
      </c>
      <c r="G277" s="24">
        <f t="shared" si="83"/>
        <v>1284.4206685726263</v>
      </c>
      <c r="H277" s="20">
        <f t="shared" si="84"/>
        <v>30930.693692753826</v>
      </c>
      <c r="I277" s="4">
        <v>1</v>
      </c>
      <c r="J277" s="4">
        <v>1</v>
      </c>
      <c r="K277" s="24">
        <f t="shared" si="85"/>
        <v>12.087168253036108</v>
      </c>
      <c r="L277" s="20">
        <f t="shared" si="85"/>
        <v>576.50002351866044</v>
      </c>
      <c r="M277" s="20" cm="1">
        <f t="array" ref="M277">_xlfn.IFS(I277=0,D277,I277=1,D277,I277=2,0)</f>
        <v>12.723335003195903</v>
      </c>
      <c r="N277" s="20" cm="1">
        <f t="array" ref="N277">_xlfn.IFS(J277=0,E277,J277=1,E277,J277=2,0)</f>
        <v>606.84213001964258</v>
      </c>
      <c r="O277" s="20">
        <f t="shared" si="76"/>
        <v>1246.7585984975021</v>
      </c>
      <c r="P277" s="24">
        <f t="shared" si="26"/>
        <v>37.66207007512412</v>
      </c>
      <c r="Q277" s="25">
        <f t="shared" si="27"/>
        <v>2.9322223627075303E-2</v>
      </c>
      <c r="R277" s="22" cm="1">
        <f t="array" ref="R277">_xlfn.IFS(Q277&gt;0,0.02,AND(Q277&gt;-0.33,Q277&lt;0),(0.02+Q277*0.02/0.33),Q277&lt;-0.33,0)</f>
        <v>0.02</v>
      </c>
      <c r="S277" s="24">
        <f t="shared" si="77"/>
        <v>0</v>
      </c>
      <c r="T277" s="24">
        <f t="shared" si="77"/>
        <v>0</v>
      </c>
      <c r="U277" s="24">
        <f t="shared" si="23"/>
        <v>0</v>
      </c>
      <c r="V277" s="24">
        <f t="shared" si="80"/>
        <v>0</v>
      </c>
      <c r="W277" s="9"/>
      <c r="X277" s="9"/>
      <c r="Y277" s="9"/>
      <c r="Z277" s="9"/>
    </row>
    <row r="278" spans="1:26" ht="14.25" customHeight="1" x14ac:dyDescent="0.35">
      <c r="A278" s="8">
        <f t="shared" si="86"/>
        <v>271</v>
      </c>
      <c r="B278" s="23">
        <f t="shared" si="75"/>
        <v>45048</v>
      </c>
      <c r="C278" s="5">
        <f t="shared" si="81"/>
        <v>0</v>
      </c>
      <c r="D278" s="20">
        <f t="shared" si="78"/>
        <v>12.844206685726263</v>
      </c>
      <c r="E278" s="20">
        <f t="shared" si="82"/>
        <v>618.61387385507658</v>
      </c>
      <c r="F278" s="20">
        <f t="shared" si="79"/>
        <v>631.45808054080283</v>
      </c>
      <c r="G278" s="24">
        <f t="shared" si="83"/>
        <v>1296.6226649240662</v>
      </c>
      <c r="H278" s="20">
        <f t="shared" si="84"/>
        <v>31530.578869267589</v>
      </c>
      <c r="I278" s="4">
        <v>1</v>
      </c>
      <c r="J278" s="4">
        <v>1</v>
      </c>
      <c r="K278" s="24">
        <f t="shared" si="85"/>
        <v>12.201996351439949</v>
      </c>
      <c r="L278" s="20">
        <f t="shared" si="85"/>
        <v>587.68318016232274</v>
      </c>
      <c r="M278" s="20" cm="1">
        <f t="array" ref="M278">_xlfn.IFS(I278=0,D278,I278=1,D278,I278=2,0)</f>
        <v>12.844206685726263</v>
      </c>
      <c r="N278" s="20" cm="1">
        <f t="array" ref="N278">_xlfn.IFS(J278=0,E278,J278=1,E278,J278=2,0)</f>
        <v>618.61387385507658</v>
      </c>
      <c r="O278" s="20">
        <f t="shared" si="76"/>
        <v>1259.6028051832282</v>
      </c>
      <c r="P278" s="24">
        <f t="shared" si="26"/>
        <v>37.019859740838001</v>
      </c>
      <c r="Q278" s="25">
        <f t="shared" si="27"/>
        <v>2.8550989229396192E-2</v>
      </c>
      <c r="R278" s="22" cm="1">
        <f t="array" ref="R278">_xlfn.IFS(Q278&gt;0,0.02,AND(Q278&gt;-0.33,Q278&lt;0),(0.02+Q278*0.02/0.33),Q278&lt;-0.33,0)</f>
        <v>0.02</v>
      </c>
      <c r="S278" s="24">
        <f t="shared" si="77"/>
        <v>0</v>
      </c>
      <c r="T278" s="24">
        <f t="shared" si="77"/>
        <v>0</v>
      </c>
      <c r="U278" s="24">
        <f t="shared" si="23"/>
        <v>0</v>
      </c>
      <c r="V278" s="24">
        <f t="shared" si="80"/>
        <v>0</v>
      </c>
      <c r="W278" s="9"/>
      <c r="X278" s="9"/>
      <c r="Y278" s="9"/>
      <c r="Z278" s="9"/>
    </row>
    <row r="279" spans="1:26" ht="14.25" customHeight="1" x14ac:dyDescent="0.35">
      <c r="A279" s="8">
        <f t="shared" si="86"/>
        <v>272</v>
      </c>
      <c r="B279" s="23">
        <f t="shared" si="75"/>
        <v>45049</v>
      </c>
      <c r="C279" s="5">
        <f t="shared" si="81"/>
        <v>0</v>
      </c>
      <c r="D279" s="20">
        <f t="shared" si="78"/>
        <v>12.966226649240662</v>
      </c>
      <c r="E279" s="20">
        <f t="shared" si="82"/>
        <v>630.61157738535178</v>
      </c>
      <c r="F279" s="20">
        <f t="shared" si="79"/>
        <v>643.57780403459242</v>
      </c>
      <c r="G279" s="24">
        <f t="shared" si="83"/>
        <v>1308.9405802408448</v>
      </c>
      <c r="H279" s="20">
        <f t="shared" si="84"/>
        <v>32141.977783100454</v>
      </c>
      <c r="I279" s="4">
        <v>1</v>
      </c>
      <c r="J279" s="4">
        <v>1</v>
      </c>
      <c r="K279" s="24">
        <f t="shared" si="85"/>
        <v>12.317915316778627</v>
      </c>
      <c r="L279" s="20">
        <f t="shared" si="85"/>
        <v>599.08099851608415</v>
      </c>
      <c r="M279" s="20" cm="1">
        <f t="array" ref="M279">_xlfn.IFS(I279=0,D279,I279=1,D279,I279=2,0)</f>
        <v>12.966226649240662</v>
      </c>
      <c r="N279" s="20" cm="1">
        <f t="array" ref="N279">_xlfn.IFS(J279=0,E279,J279=1,E279,J279=2,0)</f>
        <v>630.61157738535178</v>
      </c>
      <c r="O279" s="20">
        <f t="shared" si="76"/>
        <v>1272.5690318324691</v>
      </c>
      <c r="P279" s="24">
        <f t="shared" si="26"/>
        <v>36.371548408375702</v>
      </c>
      <c r="Q279" s="25">
        <f t="shared" si="27"/>
        <v>2.7787012609604742E-2</v>
      </c>
      <c r="R279" s="22" cm="1">
        <f t="array" ref="R279">_xlfn.IFS(Q279&gt;0,0.02,AND(Q279&gt;-0.33,Q279&lt;0),(0.02+Q279*0.02/0.33),Q279&lt;-0.33,0)</f>
        <v>0.02</v>
      </c>
      <c r="S279" s="24">
        <f t="shared" ref="S279:T294" si="87">0.9*0.82*IF(I279=0,M279,0)</f>
        <v>0</v>
      </c>
      <c r="T279" s="24">
        <f t="shared" si="87"/>
        <v>0</v>
      </c>
      <c r="U279" s="24">
        <f t="shared" si="23"/>
        <v>0</v>
      </c>
      <c r="V279" s="24">
        <f t="shared" si="80"/>
        <v>0</v>
      </c>
      <c r="W279" s="9"/>
      <c r="X279" s="9"/>
      <c r="Y279" s="9"/>
      <c r="Z279" s="9"/>
    </row>
    <row r="280" spans="1:26" ht="14.25" customHeight="1" x14ac:dyDescent="0.35">
      <c r="A280" s="8">
        <f t="shared" si="86"/>
        <v>273</v>
      </c>
      <c r="B280" s="23">
        <f t="shared" si="75"/>
        <v>45050</v>
      </c>
      <c r="C280" s="5">
        <f t="shared" si="81"/>
        <v>0</v>
      </c>
      <c r="D280" s="20">
        <f t="shared" si="78"/>
        <v>13.089405802408448</v>
      </c>
      <c r="E280" s="20">
        <f t="shared" si="82"/>
        <v>642.83955566200905</v>
      </c>
      <c r="F280" s="20">
        <f t="shared" si="79"/>
        <v>655.92896146441751</v>
      </c>
      <c r="G280" s="24">
        <f t="shared" si="83"/>
        <v>1321.375515753133</v>
      </c>
      <c r="H280" s="20">
        <f t="shared" si="84"/>
        <v>32765.11029649165</v>
      </c>
      <c r="I280" s="4">
        <v>1</v>
      </c>
      <c r="J280" s="4">
        <v>1</v>
      </c>
      <c r="K280" s="24">
        <f t="shared" si="85"/>
        <v>12.434935512288025</v>
      </c>
      <c r="L280" s="20">
        <f t="shared" si="85"/>
        <v>610.69757787890853</v>
      </c>
      <c r="M280" s="20" cm="1">
        <f t="array" ref="M280">_xlfn.IFS(I280=0,D280,I280=1,D280,I280=2,0)</f>
        <v>13.089405802408448</v>
      </c>
      <c r="N280" s="20" cm="1">
        <f t="array" ref="N280">_xlfn.IFS(J280=0,E280,J280=1,E280,J280=2,0)</f>
        <v>642.83955566200905</v>
      </c>
      <c r="O280" s="20">
        <f t="shared" si="76"/>
        <v>1285.6584376348778</v>
      </c>
      <c r="P280" s="24">
        <f t="shared" si="26"/>
        <v>35.717078118255131</v>
      </c>
      <c r="Q280" s="25">
        <f t="shared" si="27"/>
        <v>2.7030225467661838E-2</v>
      </c>
      <c r="R280" s="22" cm="1">
        <f t="array" ref="R280">_xlfn.IFS(Q280&gt;0,0.02,AND(Q280&gt;-0.33,Q280&lt;0),(0.02+Q280*0.02/0.33),Q280&lt;-0.33,0)</f>
        <v>0.02</v>
      </c>
      <c r="S280" s="24">
        <f t="shared" si="87"/>
        <v>0</v>
      </c>
      <c r="T280" s="24">
        <f t="shared" si="87"/>
        <v>0</v>
      </c>
      <c r="U280" s="24">
        <f t="shared" si="23"/>
        <v>0</v>
      </c>
      <c r="V280" s="24">
        <f t="shared" si="80"/>
        <v>0</v>
      </c>
      <c r="W280" s="9"/>
      <c r="X280" s="9"/>
      <c r="Y280" s="9"/>
      <c r="Z280" s="9"/>
    </row>
    <row r="281" spans="1:26" ht="14.25" customHeight="1" x14ac:dyDescent="0.35">
      <c r="A281" s="8">
        <f t="shared" si="86"/>
        <v>274</v>
      </c>
      <c r="B281" s="23">
        <f t="shared" si="75"/>
        <v>45051</v>
      </c>
      <c r="C281" s="5">
        <f t="shared" si="81"/>
        <v>0</v>
      </c>
      <c r="D281" s="20">
        <f t="shared" si="78"/>
        <v>13.213755157531329</v>
      </c>
      <c r="E281" s="20">
        <f t="shared" si="82"/>
        <v>655.30220592983301</v>
      </c>
      <c r="F281" s="20">
        <f t="shared" si="79"/>
        <v>668.5159610873643</v>
      </c>
      <c r="G281" s="24">
        <f t="shared" si="83"/>
        <v>1333.9285831527877</v>
      </c>
      <c r="H281" s="20">
        <f t="shared" si="84"/>
        <v>33400.200459524647</v>
      </c>
      <c r="I281" s="4">
        <v>1</v>
      </c>
      <c r="J281" s="4">
        <v>1</v>
      </c>
      <c r="K281" s="24">
        <f t="shared" ref="K281:L296" si="88">IF(I281=1,D281*0.95,0)</f>
        <v>12.553067399654763</v>
      </c>
      <c r="L281" s="20">
        <f t="shared" si="88"/>
        <v>622.53709563334132</v>
      </c>
      <c r="M281" s="20" cm="1">
        <f t="array" ref="M281">_xlfn.IFS(I281=0,D281,I281=1,D281,I281=2,0)</f>
        <v>13.213755157531329</v>
      </c>
      <c r="N281" s="20" cm="1">
        <f t="array" ref="N281">_xlfn.IFS(J281=0,E281,J281=1,E281,J281=2,0)</f>
        <v>655.30220592983301</v>
      </c>
      <c r="O281" s="20">
        <f t="shared" si="76"/>
        <v>1298.8721927924091</v>
      </c>
      <c r="P281" s="24">
        <f t="shared" si="26"/>
        <v>35.0563903603786</v>
      </c>
      <c r="Q281" s="25">
        <f t="shared" si="27"/>
        <v>2.6280560146272277E-2</v>
      </c>
      <c r="R281" s="22" cm="1">
        <f t="array" ref="R281">_xlfn.IFS(Q281&gt;0,0.02,AND(Q281&gt;-0.33,Q281&lt;0),(0.02+Q281*0.02/0.33),Q281&lt;-0.33,0)</f>
        <v>0.02</v>
      </c>
      <c r="S281" s="24">
        <f t="shared" si="87"/>
        <v>0</v>
      </c>
      <c r="T281" s="24">
        <f t="shared" si="87"/>
        <v>0</v>
      </c>
      <c r="U281" s="24">
        <f t="shared" si="23"/>
        <v>0</v>
      </c>
      <c r="V281" s="24">
        <f t="shared" si="80"/>
        <v>0</v>
      </c>
      <c r="W281" s="9"/>
      <c r="X281" s="9"/>
      <c r="Y281" s="9"/>
      <c r="Z281" s="9"/>
    </row>
    <row r="282" spans="1:26" ht="14.25" customHeight="1" x14ac:dyDescent="0.35">
      <c r="A282" s="8">
        <f t="shared" si="86"/>
        <v>275</v>
      </c>
      <c r="B282" s="23">
        <f t="shared" si="75"/>
        <v>45052</v>
      </c>
      <c r="C282" s="5">
        <f t="shared" si="81"/>
        <v>0</v>
      </c>
      <c r="D282" s="20">
        <f t="shared" si="78"/>
        <v>13.339285831527878</v>
      </c>
      <c r="E282" s="20">
        <f t="shared" si="82"/>
        <v>668.00400919049298</v>
      </c>
      <c r="F282" s="20">
        <f t="shared" si="79"/>
        <v>681.34329502202081</v>
      </c>
      <c r="G282" s="24">
        <f t="shared" si="83"/>
        <v>1346.6009046927393</v>
      </c>
      <c r="H282" s="20">
        <f t="shared" si="84"/>
        <v>34047.476589795573</v>
      </c>
      <c r="I282" s="4">
        <v>1</v>
      </c>
      <c r="J282" s="4">
        <v>1</v>
      </c>
      <c r="K282" s="24">
        <f t="shared" si="88"/>
        <v>12.672321539951483</v>
      </c>
      <c r="L282" s="20">
        <f t="shared" si="88"/>
        <v>634.60380873096835</v>
      </c>
      <c r="M282" s="20" cm="1">
        <f t="array" ref="M282">_xlfn.IFS(I282=0,D282,I282=1,D282,I282=2,0)</f>
        <v>13.339285831527878</v>
      </c>
      <c r="N282" s="20" cm="1">
        <f t="array" ref="N282">_xlfn.IFS(J282=0,E282,J282=1,E282,J282=2,0)</f>
        <v>668.00400919049298</v>
      </c>
      <c r="O282" s="20">
        <f t="shared" si="76"/>
        <v>1312.211478623937</v>
      </c>
      <c r="P282" s="24">
        <f t="shared" si="26"/>
        <v>34.389426068802322</v>
      </c>
      <c r="Q282" s="25">
        <f t="shared" si="27"/>
        <v>2.5537949624836419E-2</v>
      </c>
      <c r="R282" s="22" cm="1">
        <f t="array" ref="R282">_xlfn.IFS(Q282&gt;0,0.02,AND(Q282&gt;-0.33,Q282&lt;0),(0.02+Q282*0.02/0.33),Q282&lt;-0.33,0)</f>
        <v>0.02</v>
      </c>
      <c r="S282" s="24">
        <f t="shared" si="87"/>
        <v>0</v>
      </c>
      <c r="T282" s="24">
        <f t="shared" si="87"/>
        <v>0</v>
      </c>
      <c r="U282" s="24">
        <f t="shared" si="23"/>
        <v>0</v>
      </c>
      <c r="V282" s="24">
        <f t="shared" si="80"/>
        <v>0</v>
      </c>
      <c r="W282" s="9"/>
      <c r="X282" s="9"/>
      <c r="Y282" s="9"/>
      <c r="Z282" s="9"/>
    </row>
    <row r="283" spans="1:26" ht="14.25" customHeight="1" x14ac:dyDescent="0.35">
      <c r="A283" s="8">
        <f t="shared" si="86"/>
        <v>276</v>
      </c>
      <c r="B283" s="23">
        <f t="shared" si="75"/>
        <v>45053</v>
      </c>
      <c r="C283" s="5">
        <f t="shared" si="81"/>
        <v>0</v>
      </c>
      <c r="D283" s="20">
        <f t="shared" si="78"/>
        <v>13.466009046927393</v>
      </c>
      <c r="E283" s="20">
        <f t="shared" si="82"/>
        <v>680.94953179591153</v>
      </c>
      <c r="F283" s="20">
        <f t="shared" si="79"/>
        <v>694.41554084283894</v>
      </c>
      <c r="G283" s="24">
        <f t="shared" si="83"/>
        <v>1359.3936132873202</v>
      </c>
      <c r="H283" s="20">
        <f t="shared" si="84"/>
        <v>34707.17135359627</v>
      </c>
      <c r="I283" s="4">
        <v>1</v>
      </c>
      <c r="J283" s="4">
        <v>1</v>
      </c>
      <c r="K283" s="24">
        <f t="shared" si="88"/>
        <v>12.792708594581024</v>
      </c>
      <c r="L283" s="20">
        <f t="shared" si="88"/>
        <v>646.90205520611596</v>
      </c>
      <c r="M283" s="20" cm="1">
        <f t="array" ref="M283">_xlfn.IFS(I283=0,D283,I283=1,D283,I283=2,0)</f>
        <v>13.466009046927393</v>
      </c>
      <c r="N283" s="20" cm="1">
        <f t="array" ref="N283">_xlfn.IFS(J283=0,E283,J283=1,E283,J283=2,0)</f>
        <v>680.94953179591153</v>
      </c>
      <c r="O283" s="20">
        <f t="shared" si="76"/>
        <v>1325.6774876708644</v>
      </c>
      <c r="P283" s="24">
        <f t="shared" si="26"/>
        <v>33.716125616455884</v>
      </c>
      <c r="Q283" s="25">
        <f t="shared" si="27"/>
        <v>2.4802327513458511E-2</v>
      </c>
      <c r="R283" s="22" cm="1">
        <f t="array" ref="R283">_xlfn.IFS(Q283&gt;0,0.02,AND(Q283&gt;-0.33,Q283&lt;0),(0.02+Q283*0.02/0.33),Q283&lt;-0.33,0)</f>
        <v>0.02</v>
      </c>
      <c r="S283" s="24">
        <f t="shared" si="87"/>
        <v>0</v>
      </c>
      <c r="T283" s="24">
        <f t="shared" si="87"/>
        <v>0</v>
      </c>
      <c r="U283" s="24">
        <f t="shared" si="23"/>
        <v>0</v>
      </c>
      <c r="V283" s="24">
        <f t="shared" si="80"/>
        <v>0</v>
      </c>
      <c r="W283" s="9"/>
      <c r="X283" s="9"/>
      <c r="Y283" s="9"/>
      <c r="Z283" s="9"/>
    </row>
    <row r="284" spans="1:26" ht="14.25" customHeight="1" x14ac:dyDescent="0.35">
      <c r="A284" s="8">
        <f t="shared" si="86"/>
        <v>277</v>
      </c>
      <c r="B284" s="23">
        <f t="shared" si="75"/>
        <v>45054</v>
      </c>
      <c r="C284" s="5">
        <f t="shared" si="81"/>
        <v>0</v>
      </c>
      <c r="D284" s="20">
        <f t="shared" si="78"/>
        <v>13.593936132873203</v>
      </c>
      <c r="E284" s="20">
        <f t="shared" si="82"/>
        <v>694.14342707192543</v>
      </c>
      <c r="F284" s="20">
        <f t="shared" si="79"/>
        <v>707.73736320479861</v>
      </c>
      <c r="G284" s="24">
        <f t="shared" si="83"/>
        <v>1372.3078526135498</v>
      </c>
      <c r="H284" s="20">
        <f t="shared" si="84"/>
        <v>35379.521848640827</v>
      </c>
      <c r="I284" s="4">
        <v>1</v>
      </c>
      <c r="J284" s="4">
        <v>1</v>
      </c>
      <c r="K284" s="24">
        <f t="shared" si="88"/>
        <v>12.914239326229543</v>
      </c>
      <c r="L284" s="20">
        <f t="shared" si="88"/>
        <v>659.43625571832911</v>
      </c>
      <c r="M284" s="20" cm="1">
        <f t="array" ref="M284">_xlfn.IFS(I284=0,D284,I284=1,D284,I284=2,0)</f>
        <v>13.593936132873203</v>
      </c>
      <c r="N284" s="20" cm="1">
        <f t="array" ref="N284">_xlfn.IFS(J284=0,E284,J284=1,E284,J284=2,0)</f>
        <v>694.14342707192543</v>
      </c>
      <c r="O284" s="20">
        <f t="shared" si="76"/>
        <v>1339.2714238037374</v>
      </c>
      <c r="P284" s="24">
        <f t="shared" si="26"/>
        <v>33.036428809812378</v>
      </c>
      <c r="Q284" s="25">
        <f t="shared" si="27"/>
        <v>2.4073628047012012E-2</v>
      </c>
      <c r="R284" s="22" cm="1">
        <f t="array" ref="R284">_xlfn.IFS(Q284&gt;0,0.02,AND(Q284&gt;-0.33,Q284&lt;0),(0.02+Q284*0.02/0.33),Q284&lt;-0.33,0)</f>
        <v>0.02</v>
      </c>
      <c r="S284" s="24">
        <f t="shared" si="87"/>
        <v>0</v>
      </c>
      <c r="T284" s="24">
        <f t="shared" si="87"/>
        <v>0</v>
      </c>
      <c r="U284" s="24">
        <f t="shared" si="23"/>
        <v>0</v>
      </c>
      <c r="V284" s="24">
        <f t="shared" si="80"/>
        <v>0</v>
      </c>
      <c r="W284" s="9"/>
      <c r="X284" s="9"/>
      <c r="Y284" s="9"/>
      <c r="Z284" s="9"/>
    </row>
    <row r="285" spans="1:26" ht="14.25" customHeight="1" x14ac:dyDescent="0.35">
      <c r="A285" s="8">
        <f t="shared" si="86"/>
        <v>278</v>
      </c>
      <c r="B285" s="23">
        <f t="shared" si="75"/>
        <v>45055</v>
      </c>
      <c r="C285" s="5">
        <f t="shared" si="81"/>
        <v>0</v>
      </c>
      <c r="D285" s="20">
        <f t="shared" si="78"/>
        <v>13.723078526135499</v>
      </c>
      <c r="E285" s="20">
        <f t="shared" si="82"/>
        <v>707.59043697281652</v>
      </c>
      <c r="F285" s="20">
        <f t="shared" si="79"/>
        <v>721.31351549895203</v>
      </c>
      <c r="G285" s="24">
        <f t="shared" si="83"/>
        <v>1385.3447772133786</v>
      </c>
      <c r="H285" s="20">
        <f t="shared" si="84"/>
        <v>36064.769688364831</v>
      </c>
      <c r="I285" s="4">
        <v>1</v>
      </c>
      <c r="J285" s="4">
        <v>1</v>
      </c>
      <c r="K285" s="24">
        <f t="shared" si="88"/>
        <v>13.036924599828723</v>
      </c>
      <c r="L285" s="20">
        <f t="shared" si="88"/>
        <v>672.2109151241757</v>
      </c>
      <c r="M285" s="20" cm="1">
        <f t="array" ref="M285">_xlfn.IFS(I285=0,D285,I285=1,D285,I285=2,0)</f>
        <v>13.723078526135499</v>
      </c>
      <c r="N285" s="20" cm="1">
        <f t="array" ref="N285">_xlfn.IFS(J285=0,E285,J285=1,E285,J285=2,0)</f>
        <v>707.59043697281652</v>
      </c>
      <c r="O285" s="20">
        <f t="shared" si="76"/>
        <v>1352.9945023298728</v>
      </c>
      <c r="P285" s="24">
        <f t="shared" si="26"/>
        <v>32.35027488350579</v>
      </c>
      <c r="Q285" s="25">
        <f t="shared" si="27"/>
        <v>2.3351786079259185E-2</v>
      </c>
      <c r="R285" s="22" cm="1">
        <f t="array" ref="R285">_xlfn.IFS(Q285&gt;0,0.02,AND(Q285&gt;-0.33,Q285&lt;0),(0.02+Q285*0.02/0.33),Q285&lt;-0.33,0)</f>
        <v>0.02</v>
      </c>
      <c r="S285" s="24">
        <f t="shared" si="87"/>
        <v>0</v>
      </c>
      <c r="T285" s="24">
        <f t="shared" si="87"/>
        <v>0</v>
      </c>
      <c r="U285" s="24">
        <f t="shared" si="23"/>
        <v>0</v>
      </c>
      <c r="V285" s="24">
        <f t="shared" si="80"/>
        <v>0</v>
      </c>
      <c r="W285" s="9"/>
      <c r="X285" s="9"/>
      <c r="Y285" s="9"/>
      <c r="Z285" s="9"/>
    </row>
    <row r="286" spans="1:26" ht="14.25" customHeight="1" x14ac:dyDescent="0.35">
      <c r="A286" s="8">
        <f t="shared" si="86"/>
        <v>279</v>
      </c>
      <c r="B286" s="23">
        <f t="shared" si="75"/>
        <v>45056</v>
      </c>
      <c r="C286" s="5">
        <f t="shared" si="81"/>
        <v>0</v>
      </c>
      <c r="D286" s="20">
        <f t="shared" si="78"/>
        <v>13.853447772133787</v>
      </c>
      <c r="E286" s="20">
        <f t="shared" si="82"/>
        <v>721.29539376729667</v>
      </c>
      <c r="F286" s="20">
        <f t="shared" si="79"/>
        <v>735.14884153943046</v>
      </c>
      <c r="G286" s="24">
        <f t="shared" si="83"/>
        <v>1398.5055525969058</v>
      </c>
      <c r="H286" s="20">
        <f t="shared" si="84"/>
        <v>36763.161087827291</v>
      </c>
      <c r="I286" s="4">
        <v>1</v>
      </c>
      <c r="J286" s="4">
        <v>1</v>
      </c>
      <c r="K286" s="24">
        <f t="shared" si="88"/>
        <v>13.160775383527097</v>
      </c>
      <c r="L286" s="20">
        <f t="shared" si="88"/>
        <v>685.23062407893178</v>
      </c>
      <c r="M286" s="20" cm="1">
        <f t="array" ref="M286">_xlfn.IFS(I286=0,D286,I286=1,D286,I286=2,0)</f>
        <v>13.853447772133787</v>
      </c>
      <c r="N286" s="20" cm="1">
        <f t="array" ref="N286">_xlfn.IFS(J286=0,E286,J286=1,E286,J286=2,0)</f>
        <v>721.29539376729667</v>
      </c>
      <c r="O286" s="20">
        <f t="shared" si="76"/>
        <v>1366.8479501020063</v>
      </c>
      <c r="P286" s="24">
        <f t="shared" si="26"/>
        <v>31.657602494899493</v>
      </c>
      <c r="Q286" s="25">
        <f t="shared" si="27"/>
        <v>2.2636737077027704E-2</v>
      </c>
      <c r="R286" s="22" cm="1">
        <f t="array" ref="R286">_xlfn.IFS(Q286&gt;0,0.02,AND(Q286&gt;-0.33,Q286&lt;0),(0.02+Q286*0.02/0.33),Q286&lt;-0.33,0)</f>
        <v>0.02</v>
      </c>
      <c r="S286" s="24">
        <f t="shared" si="87"/>
        <v>0</v>
      </c>
      <c r="T286" s="24">
        <f t="shared" si="87"/>
        <v>0</v>
      </c>
      <c r="U286" s="24">
        <f t="shared" si="23"/>
        <v>0</v>
      </c>
      <c r="V286" s="24">
        <f t="shared" si="80"/>
        <v>0</v>
      </c>
      <c r="W286" s="9"/>
      <c r="X286" s="9"/>
      <c r="Y286" s="9"/>
      <c r="Z286" s="9"/>
    </row>
    <row r="287" spans="1:26" ht="14.25" customHeight="1" x14ac:dyDescent="0.35">
      <c r="A287" s="8">
        <f t="shared" si="86"/>
        <v>280</v>
      </c>
      <c r="B287" s="23">
        <f t="shared" si="75"/>
        <v>45057</v>
      </c>
      <c r="C287" s="5">
        <f t="shared" si="81"/>
        <v>0</v>
      </c>
      <c r="D287" s="20">
        <f t="shared" si="78"/>
        <v>13.985055525969058</v>
      </c>
      <c r="E287" s="20">
        <f t="shared" si="82"/>
        <v>735.26322175654582</v>
      </c>
      <c r="F287" s="20">
        <f t="shared" si="79"/>
        <v>749.24827728251489</v>
      </c>
      <c r="G287" s="24">
        <f t="shared" si="83"/>
        <v>1411.7913553465764</v>
      </c>
      <c r="H287" s="20">
        <f t="shared" si="84"/>
        <v>37474.946951245678</v>
      </c>
      <c r="I287" s="4">
        <v>1</v>
      </c>
      <c r="J287" s="4">
        <v>1</v>
      </c>
      <c r="K287" s="24">
        <f t="shared" si="88"/>
        <v>13.285802749670605</v>
      </c>
      <c r="L287" s="20">
        <f t="shared" si="88"/>
        <v>698.50006066871845</v>
      </c>
      <c r="M287" s="20" cm="1">
        <f t="array" ref="M287">_xlfn.IFS(I287=0,D287,I287=1,D287,I287=2,0)</f>
        <v>13.985055525969058</v>
      </c>
      <c r="N287" s="20" cm="1">
        <f t="array" ref="N287">_xlfn.IFS(J287=0,E287,J287=1,E287,J287=2,0)</f>
        <v>735.26322175654582</v>
      </c>
      <c r="O287" s="20">
        <f t="shared" si="76"/>
        <v>1380.8330056279754</v>
      </c>
      <c r="P287" s="24">
        <f t="shared" si="26"/>
        <v>30.958349718601085</v>
      </c>
      <c r="Q287" s="25">
        <f t="shared" si="27"/>
        <v>2.1928417114440549E-2</v>
      </c>
      <c r="R287" s="22" cm="1">
        <f t="array" ref="R287">_xlfn.IFS(Q287&gt;0,0.02,AND(Q287&gt;-0.33,Q287&lt;0),(0.02+Q287*0.02/0.33),Q287&lt;-0.33,0)</f>
        <v>0.02</v>
      </c>
      <c r="S287" s="24">
        <f t="shared" si="87"/>
        <v>0</v>
      </c>
      <c r="T287" s="24">
        <f t="shared" si="87"/>
        <v>0</v>
      </c>
      <c r="U287" s="24">
        <f t="shared" si="23"/>
        <v>0</v>
      </c>
      <c r="V287" s="24">
        <f t="shared" si="80"/>
        <v>0</v>
      </c>
      <c r="W287" s="9"/>
      <c r="X287" s="9"/>
      <c r="Y287" s="9"/>
      <c r="Z287" s="9"/>
    </row>
    <row r="288" spans="1:26" ht="14.25" customHeight="1" x14ac:dyDescent="0.35">
      <c r="A288" s="8">
        <f t="shared" si="86"/>
        <v>281</v>
      </c>
      <c r="B288" s="23">
        <f t="shared" si="75"/>
        <v>45058</v>
      </c>
      <c r="C288" s="5">
        <f t="shared" si="81"/>
        <v>0</v>
      </c>
      <c r="D288" s="20">
        <f t="shared" si="78"/>
        <v>14.117913553465765</v>
      </c>
      <c r="E288" s="20">
        <f t="shared" si="82"/>
        <v>749.49893902491362</v>
      </c>
      <c r="F288" s="20">
        <f t="shared" si="79"/>
        <v>763.61685257837939</v>
      </c>
      <c r="G288" s="24">
        <f t="shared" si="83"/>
        <v>1425.203373222369</v>
      </c>
      <c r="H288" s="20">
        <f t="shared" si="84"/>
        <v>38200.382961195144</v>
      </c>
      <c r="I288" s="4">
        <v>1</v>
      </c>
      <c r="J288" s="4">
        <v>1</v>
      </c>
      <c r="K288" s="24">
        <f t="shared" si="88"/>
        <v>13.412017875792477</v>
      </c>
      <c r="L288" s="20">
        <f t="shared" si="88"/>
        <v>712.02399207366796</v>
      </c>
      <c r="M288" s="20" cm="1">
        <f t="array" ref="M288">_xlfn.IFS(I288=0,D288,I288=1,D288,I288=2,0)</f>
        <v>14.117913553465765</v>
      </c>
      <c r="N288" s="20" cm="1">
        <f t="array" ref="N288">_xlfn.IFS(J288=0,E288,J288=1,E288,J288=2,0)</f>
        <v>749.49893902491362</v>
      </c>
      <c r="O288" s="20">
        <f t="shared" si="76"/>
        <v>1394.9509191814411</v>
      </c>
      <c r="P288" s="24">
        <f t="shared" si="26"/>
        <v>30.252454040927887</v>
      </c>
      <c r="Q288" s="25">
        <f t="shared" si="27"/>
        <v>2.1226762867202192E-2</v>
      </c>
      <c r="R288" s="22" cm="1">
        <f t="array" ref="R288">_xlfn.IFS(Q288&gt;0,0.02,AND(Q288&gt;-0.33,Q288&lt;0),(0.02+Q288*0.02/0.33),Q288&lt;-0.33,0)</f>
        <v>0.02</v>
      </c>
      <c r="S288" s="24">
        <f t="shared" si="87"/>
        <v>0</v>
      </c>
      <c r="T288" s="24">
        <f t="shared" si="87"/>
        <v>0</v>
      </c>
      <c r="U288" s="24">
        <f t="shared" si="23"/>
        <v>0</v>
      </c>
      <c r="V288" s="24">
        <f t="shared" si="80"/>
        <v>0</v>
      </c>
      <c r="W288" s="9"/>
      <c r="X288" s="9"/>
      <c r="Y288" s="9"/>
      <c r="Z288" s="9"/>
    </row>
    <row r="289" spans="1:26" ht="14.25" customHeight="1" x14ac:dyDescent="0.35">
      <c r="A289" s="8">
        <f t="shared" si="86"/>
        <v>282</v>
      </c>
      <c r="B289" s="23">
        <f t="shared" si="75"/>
        <v>45059</v>
      </c>
      <c r="C289" s="5">
        <f t="shared" si="81"/>
        <v>0</v>
      </c>
      <c r="D289" s="20">
        <f t="shared" si="78"/>
        <v>14.252033732223691</v>
      </c>
      <c r="E289" s="20">
        <f t="shared" si="82"/>
        <v>764.00765922390292</v>
      </c>
      <c r="F289" s="20">
        <f t="shared" si="79"/>
        <v>778.25969295612663</v>
      </c>
      <c r="G289" s="24">
        <f t="shared" si="83"/>
        <v>1438.7428052679816</v>
      </c>
      <c r="H289" s="20">
        <f t="shared" si="84"/>
        <v>38939.72966950346</v>
      </c>
      <c r="I289" s="4">
        <v>1</v>
      </c>
      <c r="J289" s="4">
        <v>1</v>
      </c>
      <c r="K289" s="24">
        <f t="shared" si="88"/>
        <v>13.539432045612505</v>
      </c>
      <c r="L289" s="20">
        <f t="shared" si="88"/>
        <v>725.80727626270777</v>
      </c>
      <c r="M289" s="20" cm="1">
        <f t="array" ref="M289">_xlfn.IFS(I289=0,D289,I289=1,D289,I289=2,0)</f>
        <v>14.252033732223691</v>
      </c>
      <c r="N289" s="20" cm="1">
        <f t="array" ref="N289">_xlfn.IFS(J289=0,E289,J289=1,E289,J289=2,0)</f>
        <v>764.00765922390292</v>
      </c>
      <c r="O289" s="20">
        <f t="shared" si="76"/>
        <v>1409.2029529136648</v>
      </c>
      <c r="P289" s="24">
        <f t="shared" si="26"/>
        <v>29.539852354316736</v>
      </c>
      <c r="Q289" s="25">
        <f t="shared" si="27"/>
        <v>2.0531711606936318E-2</v>
      </c>
      <c r="R289" s="22" cm="1">
        <f t="array" ref="R289">_xlfn.IFS(Q289&gt;0,0.02,AND(Q289&gt;-0.33,Q289&lt;0),(0.02+Q289*0.02/0.33),Q289&lt;-0.33,0)</f>
        <v>0.02</v>
      </c>
      <c r="S289" s="24">
        <f t="shared" si="87"/>
        <v>0</v>
      </c>
      <c r="T289" s="24">
        <f t="shared" si="87"/>
        <v>0</v>
      </c>
      <c r="U289" s="24">
        <f t="shared" si="23"/>
        <v>0</v>
      </c>
      <c r="V289" s="24">
        <f t="shared" si="80"/>
        <v>0</v>
      </c>
      <c r="W289" s="9"/>
      <c r="X289" s="9"/>
      <c r="Y289" s="9"/>
      <c r="Z289" s="9"/>
    </row>
    <row r="290" spans="1:26" ht="14.25" customHeight="1" x14ac:dyDescent="0.35">
      <c r="A290" s="8">
        <f t="shared" si="86"/>
        <v>283</v>
      </c>
      <c r="B290" s="23">
        <f t="shared" si="75"/>
        <v>45060</v>
      </c>
      <c r="C290" s="5">
        <f t="shared" si="81"/>
        <v>0</v>
      </c>
      <c r="D290" s="20">
        <f t="shared" si="78"/>
        <v>14.387428052679816</v>
      </c>
      <c r="E290" s="20">
        <f t="shared" si="82"/>
        <v>778.79459339006917</v>
      </c>
      <c r="F290" s="20">
        <f t="shared" si="79"/>
        <v>793.18202144274903</v>
      </c>
      <c r="G290" s="24">
        <f t="shared" si="83"/>
        <v>1452.4108619180274</v>
      </c>
      <c r="H290" s="20">
        <f t="shared" si="84"/>
        <v>39693.252589874071</v>
      </c>
      <c r="I290" s="4">
        <v>1</v>
      </c>
      <c r="J290" s="4">
        <v>1</v>
      </c>
      <c r="K290" s="24">
        <f t="shared" si="88"/>
        <v>13.668056650045825</v>
      </c>
      <c r="L290" s="20">
        <f t="shared" si="88"/>
        <v>739.85486372056562</v>
      </c>
      <c r="M290" s="20" cm="1">
        <f t="array" ref="M290">_xlfn.IFS(I290=0,D290,I290=1,D290,I290=2,0)</f>
        <v>14.387428052679816</v>
      </c>
      <c r="N290" s="20" cm="1">
        <f t="array" ref="N290">_xlfn.IFS(J290=0,E290,J290=1,E290,J290=2,0)</f>
        <v>778.79459339006917</v>
      </c>
      <c r="O290" s="20">
        <f t="shared" si="76"/>
        <v>1423.5903809663446</v>
      </c>
      <c r="P290" s="24">
        <f t="shared" si="26"/>
        <v>28.820480951682839</v>
      </c>
      <c r="Q290" s="25">
        <f t="shared" si="27"/>
        <v>1.9843201195578388E-2</v>
      </c>
      <c r="R290" s="22" cm="1">
        <f t="array" ref="R290">_xlfn.IFS(Q290&gt;0,0.02,AND(Q290&gt;-0.33,Q290&lt;0),(0.02+Q290*0.02/0.33),Q290&lt;-0.33,0)</f>
        <v>0.02</v>
      </c>
      <c r="S290" s="24">
        <f t="shared" si="87"/>
        <v>0</v>
      </c>
      <c r="T290" s="24">
        <f t="shared" si="87"/>
        <v>0</v>
      </c>
      <c r="U290" s="24">
        <f t="shared" si="23"/>
        <v>0</v>
      </c>
      <c r="V290" s="24">
        <f t="shared" si="80"/>
        <v>0</v>
      </c>
      <c r="W290" s="9"/>
      <c r="X290" s="9"/>
      <c r="Y290" s="9"/>
      <c r="Z290" s="9"/>
    </row>
    <row r="291" spans="1:26" ht="14.25" customHeight="1" x14ac:dyDescent="0.35">
      <c r="A291" s="8">
        <f t="shared" si="86"/>
        <v>284</v>
      </c>
      <c r="B291" s="23">
        <f t="shared" si="75"/>
        <v>45061</v>
      </c>
      <c r="C291" s="5">
        <f t="shared" si="81"/>
        <v>0</v>
      </c>
      <c r="D291" s="20">
        <f t="shared" si="78"/>
        <v>14.524108619180275</v>
      </c>
      <c r="E291" s="20">
        <f t="shared" si="82"/>
        <v>793.86505179748144</v>
      </c>
      <c r="F291" s="20">
        <f t="shared" si="79"/>
        <v>808.38916041666175</v>
      </c>
      <c r="G291" s="24">
        <f t="shared" si="83"/>
        <v>1466.2087651062486</v>
      </c>
      <c r="H291" s="20">
        <f t="shared" si="84"/>
        <v>40461.2222922699</v>
      </c>
      <c r="I291" s="4">
        <v>1</v>
      </c>
      <c r="J291" s="4">
        <v>1</v>
      </c>
      <c r="K291" s="24">
        <f t="shared" si="88"/>
        <v>13.797903188221261</v>
      </c>
      <c r="L291" s="20">
        <f t="shared" si="88"/>
        <v>754.17179920760736</v>
      </c>
      <c r="M291" s="20" cm="1">
        <f t="array" ref="M291">_xlfn.IFS(I291=0,D291,I291=1,D291,I291=2,0)</f>
        <v>14.524108619180275</v>
      </c>
      <c r="N291" s="20" cm="1">
        <f t="array" ref="N291">_xlfn.IFS(J291=0,E291,J291=1,E291,J291=2,0)</f>
        <v>793.86505179748144</v>
      </c>
      <c r="O291" s="20">
        <f t="shared" si="76"/>
        <v>1438.1144895855246</v>
      </c>
      <c r="P291" s="24">
        <f t="shared" si="26"/>
        <v>28.094275520724068</v>
      </c>
      <c r="Q291" s="25">
        <f t="shared" si="27"/>
        <v>1.9161170079820263E-2</v>
      </c>
      <c r="R291" s="22" cm="1">
        <f t="array" ref="R291">_xlfn.IFS(Q291&gt;0,0.02,AND(Q291&gt;-0.33,Q291&lt;0),(0.02+Q291*0.02/0.33),Q291&lt;-0.33,0)</f>
        <v>0.02</v>
      </c>
      <c r="S291" s="24">
        <f t="shared" si="87"/>
        <v>0</v>
      </c>
      <c r="T291" s="24">
        <f t="shared" si="87"/>
        <v>0</v>
      </c>
      <c r="U291" s="24">
        <f t="shared" si="23"/>
        <v>0</v>
      </c>
      <c r="V291" s="24">
        <f t="shared" si="80"/>
        <v>0</v>
      </c>
      <c r="W291" s="9"/>
      <c r="X291" s="9"/>
      <c r="Y291" s="9"/>
      <c r="Z291" s="9"/>
    </row>
    <row r="292" spans="1:26" ht="14.25" customHeight="1" x14ac:dyDescent="0.35">
      <c r="A292" s="8">
        <f t="shared" si="86"/>
        <v>285</v>
      </c>
      <c r="B292" s="23">
        <f t="shared" si="75"/>
        <v>45062</v>
      </c>
      <c r="C292" s="5">
        <f t="shared" si="81"/>
        <v>0</v>
      </c>
      <c r="D292" s="20">
        <f t="shared" si="78"/>
        <v>14.662087651062487</v>
      </c>
      <c r="E292" s="20">
        <f t="shared" si="82"/>
        <v>809.22444584539801</v>
      </c>
      <c r="F292" s="20">
        <f t="shared" si="79"/>
        <v>823.88653349646052</v>
      </c>
      <c r="G292" s="24">
        <f t="shared" si="83"/>
        <v>1480.1377483747581</v>
      </c>
      <c r="H292" s="20">
        <f t="shared" si="84"/>
        <v>41243.914499091537</v>
      </c>
      <c r="I292" s="4">
        <v>1</v>
      </c>
      <c r="J292" s="4">
        <v>1</v>
      </c>
      <c r="K292" s="24">
        <f t="shared" si="88"/>
        <v>13.928983268509363</v>
      </c>
      <c r="L292" s="20">
        <f t="shared" si="88"/>
        <v>768.76322355312811</v>
      </c>
      <c r="M292" s="20" cm="1">
        <f t="array" ref="M292">_xlfn.IFS(I292=0,D292,I292=1,D292,I292=2,0)</f>
        <v>14.662087651062487</v>
      </c>
      <c r="N292" s="20" cm="1">
        <f t="array" ref="N292">_xlfn.IFS(J292=0,E292,J292=1,E292,J292=2,0)</f>
        <v>809.22444584539801</v>
      </c>
      <c r="O292" s="20">
        <f t="shared" si="76"/>
        <v>1452.7765772365869</v>
      </c>
      <c r="P292" s="24">
        <f t="shared" si="26"/>
        <v>27.36117113817113</v>
      </c>
      <c r="Q292" s="25">
        <f t="shared" si="27"/>
        <v>1.8485557285607121E-2</v>
      </c>
      <c r="R292" s="22" cm="1">
        <f t="array" ref="R292">_xlfn.IFS(Q292&gt;0,0.02,AND(Q292&gt;-0.33,Q292&lt;0),(0.02+Q292*0.02/0.33),Q292&lt;-0.33,0)</f>
        <v>0.02</v>
      </c>
      <c r="S292" s="24">
        <f t="shared" si="87"/>
        <v>0</v>
      </c>
      <c r="T292" s="24">
        <f t="shared" si="87"/>
        <v>0</v>
      </c>
      <c r="U292" s="24">
        <f t="shared" si="23"/>
        <v>0</v>
      </c>
      <c r="V292" s="24">
        <f t="shared" si="80"/>
        <v>0</v>
      </c>
      <c r="W292" s="9"/>
      <c r="X292" s="9"/>
      <c r="Y292" s="9"/>
      <c r="Z292" s="9"/>
    </row>
    <row r="293" spans="1:26" ht="14.25" customHeight="1" x14ac:dyDescent="0.35">
      <c r="A293" s="8">
        <f t="shared" si="86"/>
        <v>286</v>
      </c>
      <c r="B293" s="23">
        <f t="shared" si="75"/>
        <v>45063</v>
      </c>
      <c r="C293" s="5">
        <f t="shared" si="81"/>
        <v>0</v>
      </c>
      <c r="D293" s="20">
        <f t="shared" si="78"/>
        <v>14.801377483747581</v>
      </c>
      <c r="E293" s="20">
        <f t="shared" si="82"/>
        <v>824.87828998183079</v>
      </c>
      <c r="F293" s="20">
        <f t="shared" si="79"/>
        <v>839.6796674655784</v>
      </c>
      <c r="G293" s="24">
        <f t="shared" si="83"/>
        <v>1494.1990569843183</v>
      </c>
      <c r="H293" s="20">
        <f t="shared" si="84"/>
        <v>42041.610183183839</v>
      </c>
      <c r="I293" s="4">
        <v>1</v>
      </c>
      <c r="J293" s="4">
        <v>1</v>
      </c>
      <c r="K293" s="24">
        <f t="shared" si="88"/>
        <v>14.061308609560202</v>
      </c>
      <c r="L293" s="20">
        <f t="shared" si="88"/>
        <v>783.63437548273919</v>
      </c>
      <c r="M293" s="20" cm="1">
        <f t="array" ref="M293">_xlfn.IFS(I293=0,D293,I293=1,D293,I293=2,0)</f>
        <v>14.801377483747581</v>
      </c>
      <c r="N293" s="20" cm="1">
        <f t="array" ref="N293">_xlfn.IFS(J293=0,E293,J293=1,E293,J293=2,0)</f>
        <v>824.87828998183079</v>
      </c>
      <c r="O293" s="20">
        <f t="shared" si="76"/>
        <v>1467.5779547203347</v>
      </c>
      <c r="P293" s="24">
        <f t="shared" si="26"/>
        <v>26.62110226398363</v>
      </c>
      <c r="Q293" s="25">
        <f t="shared" si="27"/>
        <v>1.781630241268652E-2</v>
      </c>
      <c r="R293" s="22" cm="1">
        <f t="array" ref="R293">_xlfn.IFS(Q293&gt;0,0.02,AND(Q293&gt;-0.33,Q293&lt;0),(0.02+Q293*0.02/0.33),Q293&lt;-0.33,0)</f>
        <v>0.02</v>
      </c>
      <c r="S293" s="24">
        <f t="shared" si="87"/>
        <v>0</v>
      </c>
      <c r="T293" s="24">
        <f t="shared" si="87"/>
        <v>0</v>
      </c>
      <c r="U293" s="24">
        <f t="shared" si="23"/>
        <v>0</v>
      </c>
      <c r="V293" s="24">
        <f t="shared" si="80"/>
        <v>0</v>
      </c>
      <c r="W293" s="9"/>
      <c r="X293" s="9"/>
      <c r="Y293" s="9"/>
      <c r="Z293" s="9"/>
    </row>
    <row r="294" spans="1:26" ht="14.25" customHeight="1" x14ac:dyDescent="0.35">
      <c r="A294" s="8">
        <f t="shared" si="86"/>
        <v>287</v>
      </c>
      <c r="B294" s="23">
        <f t="shared" si="75"/>
        <v>45064</v>
      </c>
      <c r="C294" s="5">
        <f t="shared" si="81"/>
        <v>0</v>
      </c>
      <c r="D294" s="20">
        <f t="shared" si="78"/>
        <v>14.941990569843183</v>
      </c>
      <c r="E294" s="20">
        <f t="shared" si="82"/>
        <v>840.83220366367675</v>
      </c>
      <c r="F294" s="20">
        <f t="shared" si="79"/>
        <v>855.77419423351989</v>
      </c>
      <c r="G294" s="24">
        <f t="shared" si="83"/>
        <v>1508.3939480256693</v>
      </c>
      <c r="H294" s="20">
        <f t="shared" si="84"/>
        <v>42854.595667705682</v>
      </c>
      <c r="I294" s="4">
        <v>1</v>
      </c>
      <c r="J294" s="4">
        <v>1</v>
      </c>
      <c r="K294" s="24">
        <f t="shared" si="88"/>
        <v>14.194891041351022</v>
      </c>
      <c r="L294" s="20">
        <f t="shared" si="88"/>
        <v>798.79059348049293</v>
      </c>
      <c r="M294" s="20" cm="1">
        <f t="array" ref="M294">_xlfn.IFS(I294=0,D294,I294=1,D294,I294=2,0)</f>
        <v>14.941990569843183</v>
      </c>
      <c r="N294" s="20" cm="1">
        <f t="array" ref="N294">_xlfn.IFS(J294=0,E294,J294=1,E294,J294=2,0)</f>
        <v>840.83220366367675</v>
      </c>
      <c r="O294" s="20">
        <f t="shared" si="76"/>
        <v>1482.5199452901779</v>
      </c>
      <c r="P294" s="24">
        <f t="shared" si="26"/>
        <v>25.874002735491331</v>
      </c>
      <c r="Q294" s="25">
        <f t="shared" si="27"/>
        <v>1.7153345629208939E-2</v>
      </c>
      <c r="R294" s="22" cm="1">
        <f t="array" ref="R294">_xlfn.IFS(Q294&gt;0,0.02,AND(Q294&gt;-0.33,Q294&lt;0),(0.02+Q294*0.02/0.33),Q294&lt;-0.33,0)</f>
        <v>0.02</v>
      </c>
      <c r="S294" s="24">
        <f t="shared" si="87"/>
        <v>0</v>
      </c>
      <c r="T294" s="24">
        <f t="shared" si="87"/>
        <v>0</v>
      </c>
      <c r="U294" s="24">
        <f t="shared" si="23"/>
        <v>0</v>
      </c>
      <c r="V294" s="24">
        <f t="shared" si="80"/>
        <v>0</v>
      </c>
      <c r="W294" s="9"/>
      <c r="X294" s="9"/>
      <c r="Y294" s="9"/>
      <c r="Z294" s="9"/>
    </row>
    <row r="295" spans="1:26" ht="14.25" customHeight="1" x14ac:dyDescent="0.35">
      <c r="A295" s="8">
        <f t="shared" si="86"/>
        <v>288</v>
      </c>
      <c r="B295" s="23">
        <f t="shared" si="75"/>
        <v>45065</v>
      </c>
      <c r="C295" s="5">
        <f t="shared" si="81"/>
        <v>0</v>
      </c>
      <c r="D295" s="20">
        <f t="shared" si="78"/>
        <v>15.083939480256692</v>
      </c>
      <c r="E295" s="20">
        <f t="shared" si="82"/>
        <v>857.09191335411367</v>
      </c>
      <c r="F295" s="20">
        <f t="shared" si="79"/>
        <v>872.1758528343704</v>
      </c>
      <c r="G295" s="24">
        <f t="shared" si="83"/>
        <v>1522.723690531913</v>
      </c>
      <c r="H295" s="20">
        <f t="shared" si="84"/>
        <v>43683.162727898329</v>
      </c>
      <c r="I295" s="4">
        <v>1</v>
      </c>
      <c r="J295" s="4">
        <v>1</v>
      </c>
      <c r="K295" s="24">
        <f t="shared" si="88"/>
        <v>14.329742506243857</v>
      </c>
      <c r="L295" s="20">
        <f t="shared" si="88"/>
        <v>814.23731768640801</v>
      </c>
      <c r="M295" s="20" cm="1">
        <f t="array" ref="M295">_xlfn.IFS(I295=0,D295,I295=1,D295,I295=2,0)</f>
        <v>15.083939480256692</v>
      </c>
      <c r="N295" s="20" cm="1">
        <f t="array" ref="N295">_xlfn.IFS(J295=0,E295,J295=1,E295,J295=2,0)</f>
        <v>857.09191335411367</v>
      </c>
      <c r="O295" s="20">
        <f t="shared" si="76"/>
        <v>1497.6038847704344</v>
      </c>
      <c r="P295" s="24">
        <f t="shared" si="26"/>
        <v>25.119805761478574</v>
      </c>
      <c r="Q295" s="25">
        <f t="shared" si="27"/>
        <v>1.6496627666378397E-2</v>
      </c>
      <c r="R295" s="22" cm="1">
        <f t="array" ref="R295">_xlfn.IFS(Q295&gt;0,0.02,AND(Q295&gt;-0.33,Q295&lt;0),(0.02+Q295*0.02/0.33),Q295&lt;-0.33,0)</f>
        <v>0.02</v>
      </c>
      <c r="S295" s="24">
        <f t="shared" ref="S295:T310" si="89">0.9*0.82*IF(I295=0,M295,0)</f>
        <v>0</v>
      </c>
      <c r="T295" s="24">
        <f t="shared" si="89"/>
        <v>0</v>
      </c>
      <c r="U295" s="24">
        <f t="shared" si="23"/>
        <v>0</v>
      </c>
      <c r="V295" s="24">
        <f t="shared" si="80"/>
        <v>0</v>
      </c>
      <c r="W295" s="9"/>
      <c r="X295" s="9"/>
      <c r="Y295" s="9"/>
      <c r="Z295" s="9"/>
    </row>
    <row r="296" spans="1:26" ht="14.25" customHeight="1" x14ac:dyDescent="0.35">
      <c r="A296" s="8">
        <f t="shared" si="86"/>
        <v>289</v>
      </c>
      <c r="B296" s="23">
        <f t="shared" si="75"/>
        <v>45066</v>
      </c>
      <c r="C296" s="5">
        <f t="shared" si="81"/>
        <v>0</v>
      </c>
      <c r="D296" s="20">
        <f t="shared" si="78"/>
        <v>15.227236905319131</v>
      </c>
      <c r="E296" s="20">
        <f t="shared" si="82"/>
        <v>873.66325455796664</v>
      </c>
      <c r="F296" s="20">
        <f t="shared" si="79"/>
        <v>888.8904914632858</v>
      </c>
      <c r="G296" s="24">
        <f t="shared" si="83"/>
        <v>1537.1895655919661</v>
      </c>
      <c r="H296" s="20">
        <f t="shared" si="84"/>
        <v>44527.608694788447</v>
      </c>
      <c r="I296" s="4">
        <v>1</v>
      </c>
      <c r="J296" s="4">
        <v>1</v>
      </c>
      <c r="K296" s="24">
        <f t="shared" si="88"/>
        <v>14.465875060053174</v>
      </c>
      <c r="L296" s="20">
        <f t="shared" si="88"/>
        <v>829.98009183006832</v>
      </c>
      <c r="M296" s="20" cm="1">
        <f t="array" ref="M296">_xlfn.IFS(I296=0,D296,I296=1,D296,I296=2,0)</f>
        <v>15.227236905319131</v>
      </c>
      <c r="N296" s="20" cm="1">
        <f t="array" ref="N296">_xlfn.IFS(J296=0,E296,J296=1,E296,J296=2,0)</f>
        <v>873.66325455796664</v>
      </c>
      <c r="O296" s="20">
        <f t="shared" si="76"/>
        <v>1512.8311216757536</v>
      </c>
      <c r="P296" s="24">
        <f t="shared" si="26"/>
        <v>24.358443916212536</v>
      </c>
      <c r="Q296" s="25">
        <f t="shared" si="27"/>
        <v>1.5846089813153389E-2</v>
      </c>
      <c r="R296" s="22" cm="1">
        <f t="array" ref="R296">_xlfn.IFS(Q296&gt;0,0.02,AND(Q296&gt;-0.33,Q296&lt;0),(0.02+Q296*0.02/0.33),Q296&lt;-0.33,0)</f>
        <v>0.02</v>
      </c>
      <c r="S296" s="24">
        <f t="shared" si="89"/>
        <v>0</v>
      </c>
      <c r="T296" s="24">
        <f t="shared" si="89"/>
        <v>0</v>
      </c>
      <c r="U296" s="24">
        <f t="shared" si="23"/>
        <v>0</v>
      </c>
      <c r="V296" s="24">
        <f t="shared" si="80"/>
        <v>0</v>
      </c>
      <c r="W296" s="9"/>
      <c r="X296" s="9"/>
      <c r="Y296" s="9"/>
      <c r="Z296" s="9"/>
    </row>
    <row r="297" spans="1:26" ht="14.25" customHeight="1" x14ac:dyDescent="0.35">
      <c r="A297" s="8">
        <f t="shared" si="86"/>
        <v>290</v>
      </c>
      <c r="B297" s="23">
        <f t="shared" si="75"/>
        <v>45067</v>
      </c>
      <c r="C297" s="5">
        <f t="shared" si="81"/>
        <v>0</v>
      </c>
      <c r="D297" s="20">
        <f t="shared" si="78"/>
        <v>15.371895655919662</v>
      </c>
      <c r="E297" s="20">
        <f t="shared" si="82"/>
        <v>890.55217389576899</v>
      </c>
      <c r="F297" s="20">
        <f t="shared" si="79"/>
        <v>905.9240695516886</v>
      </c>
      <c r="G297" s="24">
        <f t="shared" si="83"/>
        <v>1551.7928664650899</v>
      </c>
      <c r="H297" s="20">
        <f t="shared" si="84"/>
        <v>45388.236560862555</v>
      </c>
      <c r="I297" s="4">
        <v>1</v>
      </c>
      <c r="J297" s="4">
        <v>1</v>
      </c>
      <c r="K297" s="24">
        <f t="shared" ref="K297:L312" si="90">IF(I297=1,D297*0.95,0)</f>
        <v>14.603300873123679</v>
      </c>
      <c r="L297" s="20">
        <f t="shared" si="90"/>
        <v>846.02456520098053</v>
      </c>
      <c r="M297" s="20" cm="1">
        <f t="array" ref="M297">_xlfn.IFS(I297=0,D297,I297=1,D297,I297=2,0)</f>
        <v>15.371895655919662</v>
      </c>
      <c r="N297" s="20" cm="1">
        <f t="array" ref="N297">_xlfn.IFS(J297=0,E297,J297=1,E297,J297=2,0)</f>
        <v>890.55217389576899</v>
      </c>
      <c r="O297" s="20">
        <f t="shared" si="76"/>
        <v>1528.203017331673</v>
      </c>
      <c r="P297" s="24">
        <f t="shared" si="26"/>
        <v>23.589849133416919</v>
      </c>
      <c r="Q297" s="25">
        <f t="shared" si="27"/>
        <v>1.5201673910999134E-2</v>
      </c>
      <c r="R297" s="22" cm="1">
        <f t="array" ref="R297">_xlfn.IFS(Q297&gt;0,0.02,AND(Q297&gt;-0.33,Q297&lt;0),(0.02+Q297*0.02/0.33),Q297&lt;-0.33,0)</f>
        <v>0.02</v>
      </c>
      <c r="S297" s="24">
        <f t="shared" si="89"/>
        <v>0</v>
      </c>
      <c r="T297" s="24">
        <f t="shared" si="89"/>
        <v>0</v>
      </c>
      <c r="U297" s="24">
        <f t="shared" si="23"/>
        <v>0</v>
      </c>
      <c r="V297" s="24">
        <f t="shared" si="80"/>
        <v>0</v>
      </c>
      <c r="W297" s="9"/>
      <c r="X297" s="9"/>
      <c r="Y297" s="9"/>
      <c r="Z297" s="9"/>
    </row>
    <row r="298" spans="1:26" ht="14.25" customHeight="1" x14ac:dyDescent="0.35">
      <c r="A298" s="8">
        <f t="shared" si="86"/>
        <v>291</v>
      </c>
      <c r="B298" s="23">
        <f t="shared" si="75"/>
        <v>45068</v>
      </c>
      <c r="C298" s="5">
        <f t="shared" si="81"/>
        <v>0</v>
      </c>
      <c r="D298" s="20">
        <f t="shared" si="78"/>
        <v>15.517928664650899</v>
      </c>
      <c r="E298" s="20">
        <f t="shared" si="82"/>
        <v>907.7647312172511</v>
      </c>
      <c r="F298" s="20">
        <f t="shared" si="79"/>
        <v>923.28265988190196</v>
      </c>
      <c r="G298" s="24">
        <f t="shared" si="83"/>
        <v>1566.5348986965082</v>
      </c>
      <c r="H298" s="20">
        <f t="shared" si="84"/>
        <v>46265.355087750366</v>
      </c>
      <c r="I298" s="4">
        <v>1</v>
      </c>
      <c r="J298" s="4">
        <v>1</v>
      </c>
      <c r="K298" s="24">
        <f t="shared" si="90"/>
        <v>14.742032231418353</v>
      </c>
      <c r="L298" s="20">
        <f t="shared" si="90"/>
        <v>862.37649465638845</v>
      </c>
      <c r="M298" s="20" cm="1">
        <f t="array" ref="M298">_xlfn.IFS(I298=0,D298,I298=1,D298,I298=2,0)</f>
        <v>15.517928664650899</v>
      </c>
      <c r="N298" s="20" cm="1">
        <f t="array" ref="N298">_xlfn.IFS(J298=0,E298,J298=1,E298,J298=2,0)</f>
        <v>907.7647312172511</v>
      </c>
      <c r="O298" s="20">
        <f t="shared" si="76"/>
        <v>1543.720945996324</v>
      </c>
      <c r="P298" s="24">
        <f t="shared" si="26"/>
        <v>22.813952700184245</v>
      </c>
      <c r="Q298" s="25">
        <f t="shared" si="27"/>
        <v>1.4563322348686529E-2</v>
      </c>
      <c r="R298" s="22" cm="1">
        <f t="array" ref="R298">_xlfn.IFS(Q298&gt;0,0.02,AND(Q298&gt;-0.33,Q298&lt;0),(0.02+Q298*0.02/0.33),Q298&lt;-0.33,0)</f>
        <v>0.02</v>
      </c>
      <c r="S298" s="24">
        <f t="shared" si="89"/>
        <v>0</v>
      </c>
      <c r="T298" s="24">
        <f t="shared" si="89"/>
        <v>0</v>
      </c>
      <c r="U298" s="24">
        <f t="shared" si="23"/>
        <v>0</v>
      </c>
      <c r="V298" s="24">
        <f t="shared" si="80"/>
        <v>0</v>
      </c>
      <c r="W298" s="9"/>
      <c r="X298" s="9"/>
      <c r="Y298" s="9"/>
      <c r="Z298" s="9"/>
    </row>
    <row r="299" spans="1:26" ht="14.25" customHeight="1" x14ac:dyDescent="0.35">
      <c r="A299" s="8">
        <f t="shared" si="86"/>
        <v>292</v>
      </c>
      <c r="B299" s="23">
        <f t="shared" si="75"/>
        <v>45069</v>
      </c>
      <c r="C299" s="5">
        <f t="shared" si="81"/>
        <v>0</v>
      </c>
      <c r="D299" s="20">
        <f t="shared" si="78"/>
        <v>15.665348986965082</v>
      </c>
      <c r="E299" s="20">
        <f t="shared" si="82"/>
        <v>925.30710175500735</v>
      </c>
      <c r="F299" s="20">
        <f t="shared" si="79"/>
        <v>940.97245074197247</v>
      </c>
      <c r="G299" s="24">
        <f t="shared" si="83"/>
        <v>1581.416980234125</v>
      </c>
      <c r="H299" s="20">
        <f t="shared" si="84"/>
        <v>47159.278915955241</v>
      </c>
      <c r="I299" s="4">
        <v>1</v>
      </c>
      <c r="J299" s="4">
        <v>1</v>
      </c>
      <c r="K299" s="24">
        <f t="shared" si="90"/>
        <v>14.882081537616827</v>
      </c>
      <c r="L299" s="20">
        <f t="shared" si="90"/>
        <v>879.04174666725692</v>
      </c>
      <c r="M299" s="20" cm="1">
        <f t="array" ref="M299">_xlfn.IFS(I299=0,D299,I299=1,D299,I299=2,0)</f>
        <v>15.665348986965082</v>
      </c>
      <c r="N299" s="20" cm="1">
        <f t="array" ref="N299">_xlfn.IFS(J299=0,E299,J299=1,E299,J299=2,0)</f>
        <v>925.30710175500735</v>
      </c>
      <c r="O299" s="20">
        <f t="shared" si="76"/>
        <v>1559.3862949832892</v>
      </c>
      <c r="P299" s="24">
        <f t="shared" si="26"/>
        <v>22.030685250835859</v>
      </c>
      <c r="Q299" s="25">
        <f t="shared" si="27"/>
        <v>1.393097805714358E-2</v>
      </c>
      <c r="R299" s="22" cm="1">
        <f t="array" ref="R299">_xlfn.IFS(Q299&gt;0,0.02,AND(Q299&gt;-0.33,Q299&lt;0),(0.02+Q299*0.02/0.33),Q299&lt;-0.33,0)</f>
        <v>0.02</v>
      </c>
      <c r="S299" s="24">
        <f t="shared" si="89"/>
        <v>0</v>
      </c>
      <c r="T299" s="24">
        <f t="shared" si="89"/>
        <v>0</v>
      </c>
      <c r="U299" s="24">
        <f t="shared" si="23"/>
        <v>0</v>
      </c>
      <c r="V299" s="24">
        <f t="shared" si="80"/>
        <v>0</v>
      </c>
      <c r="W299" s="9"/>
      <c r="X299" s="9"/>
      <c r="Y299" s="9"/>
      <c r="Z299" s="9"/>
    </row>
    <row r="300" spans="1:26" ht="14.25" customHeight="1" x14ac:dyDescent="0.35">
      <c r="A300" s="8">
        <f t="shared" si="86"/>
        <v>293</v>
      </c>
      <c r="B300" s="23">
        <f t="shared" si="75"/>
        <v>45070</v>
      </c>
      <c r="C300" s="5">
        <f t="shared" si="81"/>
        <v>0</v>
      </c>
      <c r="D300" s="20">
        <f t="shared" si="78"/>
        <v>15.814169802341251</v>
      </c>
      <c r="E300" s="20">
        <f t="shared" si="82"/>
        <v>943.18557831910482</v>
      </c>
      <c r="F300" s="20">
        <f t="shared" si="79"/>
        <v>958.99974812144603</v>
      </c>
      <c r="G300" s="24">
        <f t="shared" si="83"/>
        <v>1596.4404415463493</v>
      </c>
      <c r="H300" s="20">
        <f t="shared" si="84"/>
        <v>48070.328676670615</v>
      </c>
      <c r="I300" s="4">
        <v>1</v>
      </c>
      <c r="J300" s="4">
        <v>1</v>
      </c>
      <c r="K300" s="24">
        <f t="shared" si="90"/>
        <v>15.023461312224187</v>
      </c>
      <c r="L300" s="20">
        <f t="shared" si="90"/>
        <v>896.02629940314955</v>
      </c>
      <c r="M300" s="20" cm="1">
        <f t="array" ref="M300">_xlfn.IFS(I300=0,D300,I300=1,D300,I300=2,0)</f>
        <v>15.814169802341251</v>
      </c>
      <c r="N300" s="20" cm="1">
        <f t="array" ref="N300">_xlfn.IFS(J300=0,E300,J300=1,E300,J300=2,0)</f>
        <v>943.18557831910482</v>
      </c>
      <c r="O300" s="20">
        <f t="shared" si="76"/>
        <v>1575.2004647856302</v>
      </c>
      <c r="P300" s="24">
        <f t="shared" si="26"/>
        <v>21.239976760719173</v>
      </c>
      <c r="Q300" s="25">
        <f t="shared" si="27"/>
        <v>1.3304584504352469E-2</v>
      </c>
      <c r="R300" s="22" cm="1">
        <f t="array" ref="R300">_xlfn.IFS(Q300&gt;0,0.02,AND(Q300&gt;-0.33,Q300&lt;0),(0.02+Q300*0.02/0.33),Q300&lt;-0.33,0)</f>
        <v>0.02</v>
      </c>
      <c r="S300" s="24">
        <f t="shared" si="89"/>
        <v>0</v>
      </c>
      <c r="T300" s="24">
        <f t="shared" si="89"/>
        <v>0</v>
      </c>
      <c r="U300" s="24">
        <f t="shared" si="23"/>
        <v>0</v>
      </c>
      <c r="V300" s="24">
        <f t="shared" si="80"/>
        <v>0</v>
      </c>
      <c r="W300" s="9"/>
      <c r="X300" s="9"/>
      <c r="Y300" s="9"/>
      <c r="Z300" s="9"/>
    </row>
    <row r="301" spans="1:26" ht="14.25" customHeight="1" x14ac:dyDescent="0.35">
      <c r="A301" s="8">
        <f t="shared" si="86"/>
        <v>294</v>
      </c>
      <c r="B301" s="23">
        <f t="shared" si="75"/>
        <v>45071</v>
      </c>
      <c r="C301" s="5">
        <f t="shared" si="81"/>
        <v>0</v>
      </c>
      <c r="D301" s="20">
        <f t="shared" si="78"/>
        <v>15.964404415463493</v>
      </c>
      <c r="E301" s="20">
        <f t="shared" si="82"/>
        <v>961.40657353341237</v>
      </c>
      <c r="F301" s="20">
        <f t="shared" si="79"/>
        <v>977.37097794887586</v>
      </c>
      <c r="G301" s="24">
        <f t="shared" si="83"/>
        <v>1611.6066257410396</v>
      </c>
      <c r="H301" s="20">
        <f t="shared" si="84"/>
        <v>48998.831105722049</v>
      </c>
      <c r="I301" s="4">
        <v>1</v>
      </c>
      <c r="J301" s="4">
        <v>1</v>
      </c>
      <c r="K301" s="24">
        <f t="shared" si="90"/>
        <v>15.166184194690318</v>
      </c>
      <c r="L301" s="20">
        <f t="shared" si="90"/>
        <v>913.3362448567417</v>
      </c>
      <c r="M301" s="20" cm="1">
        <f t="array" ref="M301">_xlfn.IFS(I301=0,D301,I301=1,D301,I301=2,0)</f>
        <v>15.964404415463493</v>
      </c>
      <c r="N301" s="20" cm="1">
        <f t="array" ref="N301">_xlfn.IFS(J301=0,E301,J301=1,E301,J301=2,0)</f>
        <v>961.40657353341237</v>
      </c>
      <c r="O301" s="20">
        <f t="shared" si="76"/>
        <v>1591.1648692010936</v>
      </c>
      <c r="P301" s="24">
        <f t="shared" si="26"/>
        <v>20.441756539946027</v>
      </c>
      <c r="Q301" s="25">
        <f t="shared" si="27"/>
        <v>1.2684085690294689E-2</v>
      </c>
      <c r="R301" s="22" cm="1">
        <f t="array" ref="R301">_xlfn.IFS(Q301&gt;0,0.02,AND(Q301&gt;-0.33,Q301&lt;0),(0.02+Q301*0.02/0.33),Q301&lt;-0.33,0)</f>
        <v>0.02</v>
      </c>
      <c r="S301" s="24">
        <f t="shared" si="89"/>
        <v>0</v>
      </c>
      <c r="T301" s="24">
        <f t="shared" si="89"/>
        <v>0</v>
      </c>
      <c r="U301" s="24">
        <f t="shared" si="23"/>
        <v>0</v>
      </c>
      <c r="V301" s="24">
        <f t="shared" si="80"/>
        <v>0</v>
      </c>
      <c r="W301" s="9"/>
      <c r="X301" s="9"/>
      <c r="Y301" s="9"/>
      <c r="Z301" s="9"/>
    </row>
    <row r="302" spans="1:26" ht="14.25" customHeight="1" x14ac:dyDescent="0.35">
      <c r="A302" s="8">
        <f t="shared" si="86"/>
        <v>295</v>
      </c>
      <c r="B302" s="23">
        <f t="shared" si="75"/>
        <v>45072</v>
      </c>
      <c r="C302" s="5">
        <f t="shared" si="81"/>
        <v>0</v>
      </c>
      <c r="D302" s="20">
        <f t="shared" si="78"/>
        <v>16.116066257410395</v>
      </c>
      <c r="E302" s="20">
        <f t="shared" si="82"/>
        <v>979.97662211444094</v>
      </c>
      <c r="F302" s="20">
        <f t="shared" si="79"/>
        <v>996.0926883718513</v>
      </c>
      <c r="G302" s="24">
        <f t="shared" si="83"/>
        <v>1626.9168886855794</v>
      </c>
      <c r="H302" s="20">
        <f t="shared" si="84"/>
        <v>49945.119159675312</v>
      </c>
      <c r="I302" s="4">
        <v>1</v>
      </c>
      <c r="J302" s="4">
        <v>1</v>
      </c>
      <c r="K302" s="24">
        <f t="shared" si="90"/>
        <v>15.310262944539875</v>
      </c>
      <c r="L302" s="20">
        <f t="shared" si="90"/>
        <v>930.9777910087189</v>
      </c>
      <c r="M302" s="20" cm="1">
        <f t="array" ref="M302">_xlfn.IFS(I302=0,D302,I302=1,D302,I302=2,0)</f>
        <v>16.116066257410395</v>
      </c>
      <c r="N302" s="20" cm="1">
        <f t="array" ref="N302">_xlfn.IFS(J302=0,E302,J302=1,E302,J302=2,0)</f>
        <v>979.97662211444094</v>
      </c>
      <c r="O302" s="20">
        <f t="shared" si="76"/>
        <v>1607.2809354585042</v>
      </c>
      <c r="P302" s="24">
        <f t="shared" si="26"/>
        <v>19.635953227075106</v>
      </c>
      <c r="Q302" s="25">
        <f t="shared" si="27"/>
        <v>1.2069426141945953E-2</v>
      </c>
      <c r="R302" s="22" cm="1">
        <f t="array" ref="R302">_xlfn.IFS(Q302&gt;0,0.02,AND(Q302&gt;-0.33,Q302&lt;0),(0.02+Q302*0.02/0.33),Q302&lt;-0.33,0)</f>
        <v>0.02</v>
      </c>
      <c r="S302" s="24">
        <f t="shared" si="89"/>
        <v>0</v>
      </c>
      <c r="T302" s="24">
        <f t="shared" si="89"/>
        <v>0</v>
      </c>
      <c r="U302" s="24">
        <f t="shared" si="23"/>
        <v>0</v>
      </c>
      <c r="V302" s="24">
        <f t="shared" si="80"/>
        <v>0</v>
      </c>
      <c r="W302" s="9"/>
      <c r="X302" s="9"/>
      <c r="Y302" s="9"/>
      <c r="Z302" s="9"/>
    </row>
    <row r="303" spans="1:26" ht="14.25" customHeight="1" x14ac:dyDescent="0.35">
      <c r="A303" s="8">
        <f t="shared" si="86"/>
        <v>296</v>
      </c>
      <c r="B303" s="23">
        <f t="shared" si="75"/>
        <v>45073</v>
      </c>
      <c r="C303" s="5">
        <f t="shared" si="81"/>
        <v>0</v>
      </c>
      <c r="D303" s="20">
        <f t="shared" si="78"/>
        <v>16.269168886855795</v>
      </c>
      <c r="E303" s="20">
        <f t="shared" si="82"/>
        <v>998.90238319350624</v>
      </c>
      <c r="F303" s="20">
        <f t="shared" si="79"/>
        <v>1015.1715520803621</v>
      </c>
      <c r="G303" s="24">
        <f t="shared" si="83"/>
        <v>1642.3725991280924</v>
      </c>
      <c r="H303" s="20">
        <f t="shared" si="84"/>
        <v>50909.532134151654</v>
      </c>
      <c r="I303" s="4">
        <v>1</v>
      </c>
      <c r="J303" s="4">
        <v>1</v>
      </c>
      <c r="K303" s="24">
        <f t="shared" si="90"/>
        <v>15.455710442513004</v>
      </c>
      <c r="L303" s="20">
        <f t="shared" si="90"/>
        <v>948.95726403383094</v>
      </c>
      <c r="M303" s="20" cm="1">
        <f t="array" ref="M303">_xlfn.IFS(I303=0,D303,I303=1,D303,I303=2,0)</f>
        <v>16.269168886855795</v>
      </c>
      <c r="N303" s="20" cm="1">
        <f t="array" ref="N303">_xlfn.IFS(J303=0,E303,J303=1,E303,J303=2,0)</f>
        <v>998.90238319350624</v>
      </c>
      <c r="O303" s="20">
        <f t="shared" si="76"/>
        <v>1623.5501043453596</v>
      </c>
      <c r="P303" s="24">
        <f t="shared" si="26"/>
        <v>18.822494782732747</v>
      </c>
      <c r="Q303" s="25">
        <f t="shared" si="27"/>
        <v>1.1460550908317204E-2</v>
      </c>
      <c r="R303" s="22" cm="1">
        <f t="array" ref="R303">_xlfn.IFS(Q303&gt;0,0.02,AND(Q303&gt;-0.33,Q303&lt;0),(0.02+Q303*0.02/0.33),Q303&lt;-0.33,0)</f>
        <v>0.02</v>
      </c>
      <c r="S303" s="24">
        <f t="shared" si="89"/>
        <v>0</v>
      </c>
      <c r="T303" s="24">
        <f t="shared" si="89"/>
        <v>0</v>
      </c>
      <c r="U303" s="24">
        <f t="shared" si="23"/>
        <v>0</v>
      </c>
      <c r="V303" s="24">
        <f t="shared" si="80"/>
        <v>0</v>
      </c>
      <c r="W303" s="9"/>
      <c r="X303" s="9"/>
      <c r="Y303" s="9"/>
      <c r="Z303" s="9"/>
    </row>
    <row r="304" spans="1:26" ht="14.25" customHeight="1" x14ac:dyDescent="0.35">
      <c r="A304" s="8">
        <f t="shared" si="86"/>
        <v>297</v>
      </c>
      <c r="B304" s="23">
        <f t="shared" si="75"/>
        <v>45074</v>
      </c>
      <c r="C304" s="5">
        <f t="shared" si="81"/>
        <v>0</v>
      </c>
      <c r="D304" s="20">
        <f t="shared" si="78"/>
        <v>16.423725991280925</v>
      </c>
      <c r="E304" s="20">
        <f t="shared" si="82"/>
        <v>1018.190642683033</v>
      </c>
      <c r="F304" s="20">
        <f t="shared" si="79"/>
        <v>1034.6143686743139</v>
      </c>
      <c r="G304" s="24">
        <f t="shared" si="83"/>
        <v>1657.9751388198092</v>
      </c>
      <c r="H304" s="20">
        <f t="shared" si="84"/>
        <v>51892.415784392251</v>
      </c>
      <c r="I304" s="4">
        <v>1</v>
      </c>
      <c r="J304" s="4">
        <v>1</v>
      </c>
      <c r="K304" s="24">
        <f t="shared" si="90"/>
        <v>15.602539691716878</v>
      </c>
      <c r="L304" s="20">
        <f t="shared" si="90"/>
        <v>967.28111054888132</v>
      </c>
      <c r="M304" s="20" cm="1">
        <f t="array" ref="M304">_xlfn.IFS(I304=0,D304,I304=1,D304,I304=2,0)</f>
        <v>16.423725991280925</v>
      </c>
      <c r="N304" s="20" cm="1">
        <f t="array" ref="N304">_xlfn.IFS(J304=0,E304,J304=1,E304,J304=2,0)</f>
        <v>1018.190642683033</v>
      </c>
      <c r="O304" s="20">
        <f t="shared" si="76"/>
        <v>1639.9738303366405</v>
      </c>
      <c r="P304" s="24">
        <f t="shared" si="26"/>
        <v>18.001308483168714</v>
      </c>
      <c r="Q304" s="25">
        <f t="shared" si="27"/>
        <v>1.0857405555539587E-2</v>
      </c>
      <c r="R304" s="22" cm="1">
        <f t="array" ref="R304">_xlfn.IFS(Q304&gt;0,0.02,AND(Q304&gt;-0.33,Q304&lt;0),(0.02+Q304*0.02/0.33),Q304&lt;-0.33,0)</f>
        <v>0.02</v>
      </c>
      <c r="S304" s="24">
        <f t="shared" si="89"/>
        <v>0</v>
      </c>
      <c r="T304" s="24">
        <f t="shared" si="89"/>
        <v>0</v>
      </c>
      <c r="U304" s="24">
        <f t="shared" si="23"/>
        <v>0</v>
      </c>
      <c r="V304" s="24">
        <f t="shared" si="80"/>
        <v>0</v>
      </c>
      <c r="W304" s="9"/>
      <c r="X304" s="9"/>
      <c r="Y304" s="9"/>
      <c r="Z304" s="9"/>
    </row>
    <row r="305" spans="1:26" ht="14.25" customHeight="1" x14ac:dyDescent="0.35">
      <c r="A305" s="8">
        <f t="shared" si="86"/>
        <v>298</v>
      </c>
      <c r="B305" s="23">
        <f t="shared" si="75"/>
        <v>45075</v>
      </c>
      <c r="C305" s="5">
        <f t="shared" si="81"/>
        <v>0</v>
      </c>
      <c r="D305" s="20">
        <f t="shared" si="78"/>
        <v>16.579751388198094</v>
      </c>
      <c r="E305" s="20">
        <f t="shared" si="82"/>
        <v>1037.8483156878451</v>
      </c>
      <c r="F305" s="20">
        <f t="shared" si="79"/>
        <v>1054.4280670760431</v>
      </c>
      <c r="G305" s="24">
        <f t="shared" si="83"/>
        <v>1673.7259026385975</v>
      </c>
      <c r="H305" s="20">
        <f t="shared" si="84"/>
        <v>52894.122448114496</v>
      </c>
      <c r="I305" s="4">
        <v>1</v>
      </c>
      <c r="J305" s="4">
        <v>1</v>
      </c>
      <c r="K305" s="24">
        <f t="shared" si="90"/>
        <v>15.750763818788188</v>
      </c>
      <c r="L305" s="20">
        <f t="shared" si="90"/>
        <v>985.95589990345286</v>
      </c>
      <c r="M305" s="20" cm="1">
        <f t="array" ref="M305">_xlfn.IFS(I305=0,D305,I305=1,D305,I305=2,0)</f>
        <v>16.579751388198094</v>
      </c>
      <c r="N305" s="20" cm="1">
        <f t="array" ref="N305">_xlfn.IFS(J305=0,E305,J305=1,E305,J305=2,0)</f>
        <v>1037.8483156878451</v>
      </c>
      <c r="O305" s="20">
        <f t="shared" si="76"/>
        <v>1656.5535817248388</v>
      </c>
      <c r="P305" s="24">
        <f t="shared" si="26"/>
        <v>17.172320913758767</v>
      </c>
      <c r="Q305" s="25">
        <f t="shared" si="27"/>
        <v>1.0259936162000556E-2</v>
      </c>
      <c r="R305" s="22" cm="1">
        <f t="array" ref="R305">_xlfn.IFS(Q305&gt;0,0.02,AND(Q305&gt;-0.33,Q305&lt;0),(0.02+Q305*0.02/0.33),Q305&lt;-0.33,0)</f>
        <v>0.02</v>
      </c>
      <c r="S305" s="24">
        <f t="shared" si="89"/>
        <v>0</v>
      </c>
      <c r="T305" s="24">
        <f t="shared" si="89"/>
        <v>0</v>
      </c>
      <c r="U305" s="24">
        <f t="shared" si="23"/>
        <v>0</v>
      </c>
      <c r="V305" s="24">
        <f t="shared" si="80"/>
        <v>0</v>
      </c>
      <c r="W305" s="9"/>
      <c r="X305" s="9"/>
      <c r="Y305" s="9"/>
      <c r="Z305" s="9"/>
    </row>
    <row r="306" spans="1:26" ht="14.25" customHeight="1" x14ac:dyDescent="0.35">
      <c r="A306" s="8">
        <f t="shared" si="86"/>
        <v>299</v>
      </c>
      <c r="B306" s="23">
        <f t="shared" si="75"/>
        <v>45076</v>
      </c>
      <c r="C306" s="5">
        <f t="shared" si="81"/>
        <v>0</v>
      </c>
      <c r="D306" s="20">
        <f t="shared" si="78"/>
        <v>16.737259026385974</v>
      </c>
      <c r="E306" s="20">
        <f t="shared" si="82"/>
        <v>1057.88244896229</v>
      </c>
      <c r="F306" s="20">
        <f t="shared" si="79"/>
        <v>1074.6197079886761</v>
      </c>
      <c r="G306" s="24">
        <f t="shared" si="83"/>
        <v>1689.6262987136643</v>
      </c>
      <c r="H306" s="20">
        <f t="shared" si="84"/>
        <v>53915.011170703736</v>
      </c>
      <c r="I306" s="4">
        <v>1</v>
      </c>
      <c r="J306" s="4">
        <v>1</v>
      </c>
      <c r="K306" s="24">
        <f t="shared" si="90"/>
        <v>15.900396075066675</v>
      </c>
      <c r="L306" s="20">
        <f t="shared" si="90"/>
        <v>1004.9883265141755</v>
      </c>
      <c r="M306" s="20" cm="1">
        <f t="array" ref="M306">_xlfn.IFS(I306=0,D306,I306=1,D306,I306=2,0)</f>
        <v>16.737259026385974</v>
      </c>
      <c r="N306" s="20" cm="1">
        <f t="array" ref="N306">_xlfn.IFS(J306=0,E306,J306=1,E306,J306=2,0)</f>
        <v>1057.88244896229</v>
      </c>
      <c r="O306" s="20">
        <f t="shared" si="76"/>
        <v>1673.2908407512248</v>
      </c>
      <c r="P306" s="24">
        <f t="shared" si="26"/>
        <v>16.335457962439477</v>
      </c>
      <c r="Q306" s="25">
        <f t="shared" si="27"/>
        <v>9.6680893135221001E-3</v>
      </c>
      <c r="R306" s="22" cm="1">
        <f t="array" ref="R306">_xlfn.IFS(Q306&gt;0,0.02,AND(Q306&gt;-0.33,Q306&lt;0),(0.02+Q306*0.02/0.33),Q306&lt;-0.33,0)</f>
        <v>0.02</v>
      </c>
      <c r="S306" s="24">
        <f t="shared" si="89"/>
        <v>0</v>
      </c>
      <c r="T306" s="24">
        <f t="shared" si="89"/>
        <v>0</v>
      </c>
      <c r="U306" s="24">
        <f t="shared" si="23"/>
        <v>0</v>
      </c>
      <c r="V306" s="24">
        <f t="shared" si="80"/>
        <v>0</v>
      </c>
      <c r="W306" s="9"/>
      <c r="X306" s="9"/>
      <c r="Y306" s="9"/>
      <c r="Z306" s="9"/>
    </row>
    <row r="307" spans="1:26" ht="14.25" customHeight="1" x14ac:dyDescent="0.35">
      <c r="A307" s="8">
        <f t="shared" si="86"/>
        <v>300</v>
      </c>
      <c r="B307" s="23">
        <f t="shared" si="75"/>
        <v>45077</v>
      </c>
      <c r="C307" s="5">
        <f t="shared" si="81"/>
        <v>0</v>
      </c>
      <c r="D307" s="20">
        <f t="shared" si="78"/>
        <v>16.896262987136645</v>
      </c>
      <c r="E307" s="20">
        <f t="shared" si="82"/>
        <v>1078.3002234140747</v>
      </c>
      <c r="F307" s="20">
        <f t="shared" si="79"/>
        <v>1095.1964864012114</v>
      </c>
      <c r="G307" s="24">
        <f t="shared" si="83"/>
        <v>1705.677748551444</v>
      </c>
      <c r="H307" s="20">
        <f t="shared" si="84"/>
        <v>54955.447832784892</v>
      </c>
      <c r="I307" s="4">
        <v>1</v>
      </c>
      <c r="J307" s="4">
        <v>1</v>
      </c>
      <c r="K307" s="24">
        <f t="shared" si="90"/>
        <v>16.05144983777981</v>
      </c>
      <c r="L307" s="20">
        <f t="shared" si="90"/>
        <v>1024.3852122433709</v>
      </c>
      <c r="M307" s="20" cm="1">
        <f t="array" ref="M307">_xlfn.IFS(I307=0,D307,I307=1,D307,I307=2,0)</f>
        <v>16.896262987136645</v>
      </c>
      <c r="N307" s="20" cm="1">
        <f t="array" ref="N307">_xlfn.IFS(J307=0,E307,J307=1,E307,J307=2,0)</f>
        <v>1078.3002234140747</v>
      </c>
      <c r="O307" s="20">
        <f t="shared" si="76"/>
        <v>1690.1871037383614</v>
      </c>
      <c r="P307" s="24">
        <f t="shared" si="26"/>
        <v>15.490644813082554</v>
      </c>
      <c r="Q307" s="25">
        <f t="shared" si="27"/>
        <v>9.0818120985854851E-3</v>
      </c>
      <c r="R307" s="22" cm="1">
        <f t="array" ref="R307">_xlfn.IFS(Q307&gt;0,0.02,AND(Q307&gt;-0.33,Q307&lt;0),(0.02+Q307*0.02/0.33),Q307&lt;-0.33,0)</f>
        <v>0.02</v>
      </c>
      <c r="S307" s="24">
        <f t="shared" si="89"/>
        <v>0</v>
      </c>
      <c r="T307" s="24">
        <f t="shared" si="89"/>
        <v>0</v>
      </c>
      <c r="U307" s="24">
        <f t="shared" si="23"/>
        <v>0</v>
      </c>
      <c r="V307" s="24">
        <f t="shared" si="80"/>
        <v>0</v>
      </c>
      <c r="W307" s="9"/>
      <c r="X307" s="9"/>
      <c r="Y307" s="9"/>
      <c r="Z307" s="9"/>
    </row>
    <row r="308" spans="1:26" ht="14.25" customHeight="1" x14ac:dyDescent="0.35">
      <c r="A308" s="8">
        <f t="shared" si="86"/>
        <v>301</v>
      </c>
      <c r="B308" s="23">
        <f t="shared" si="75"/>
        <v>45078</v>
      </c>
      <c r="C308" s="5">
        <f t="shared" si="81"/>
        <v>0</v>
      </c>
      <c r="D308" s="20">
        <f t="shared" si="78"/>
        <v>17.056777485514441</v>
      </c>
      <c r="E308" s="20">
        <f t="shared" si="82"/>
        <v>1099.108956655698</v>
      </c>
      <c r="F308" s="20">
        <f t="shared" si="79"/>
        <v>1116.1657341412124</v>
      </c>
      <c r="G308" s="24">
        <f t="shared" si="83"/>
        <v>1721.8816871626827</v>
      </c>
      <c r="H308" s="20">
        <f t="shared" si="84"/>
        <v>56015.805280219043</v>
      </c>
      <c r="I308" s="4">
        <v>1</v>
      </c>
      <c r="J308" s="4">
        <v>1</v>
      </c>
      <c r="K308" s="24">
        <f t="shared" si="90"/>
        <v>16.203938611238719</v>
      </c>
      <c r="L308" s="20">
        <f t="shared" si="90"/>
        <v>1044.153508822913</v>
      </c>
      <c r="M308" s="20" cm="1">
        <f t="array" ref="M308">_xlfn.IFS(I308=0,D308,I308=1,D308,I308=2,0)</f>
        <v>17.056777485514441</v>
      </c>
      <c r="N308" s="20" cm="1">
        <f t="array" ref="N308">_xlfn.IFS(J308=0,E308,J308=1,E308,J308=2,0)</f>
        <v>1099.108956655698</v>
      </c>
      <c r="O308" s="20">
        <f t="shared" si="76"/>
        <v>1707.2438812238756</v>
      </c>
      <c r="P308" s="24">
        <f t="shared" si="26"/>
        <v>14.637805938807105</v>
      </c>
      <c r="Q308" s="25">
        <f t="shared" si="27"/>
        <v>8.5010521036014315E-3</v>
      </c>
      <c r="R308" s="22" cm="1">
        <f t="array" ref="R308">_xlfn.IFS(Q308&gt;0,0.02,AND(Q308&gt;-0.33,Q308&lt;0),(0.02+Q308*0.02/0.33),Q308&lt;-0.33,0)</f>
        <v>0.02</v>
      </c>
      <c r="S308" s="24">
        <f t="shared" si="89"/>
        <v>0</v>
      </c>
      <c r="T308" s="24">
        <f t="shared" si="89"/>
        <v>0</v>
      </c>
      <c r="U308" s="24">
        <f t="shared" si="23"/>
        <v>0</v>
      </c>
      <c r="V308" s="24">
        <f t="shared" si="80"/>
        <v>0</v>
      </c>
      <c r="W308" s="9"/>
      <c r="X308" s="9"/>
      <c r="Y308" s="9"/>
      <c r="Z308" s="9"/>
    </row>
    <row r="309" spans="1:26" ht="14.25" customHeight="1" x14ac:dyDescent="0.35">
      <c r="A309" s="8">
        <f t="shared" si="86"/>
        <v>302</v>
      </c>
      <c r="B309" s="23">
        <f t="shared" si="75"/>
        <v>45079</v>
      </c>
      <c r="C309" s="5">
        <f t="shared" si="81"/>
        <v>0</v>
      </c>
      <c r="D309" s="20">
        <f t="shared" si="78"/>
        <v>17.218816871626828</v>
      </c>
      <c r="E309" s="20">
        <f t="shared" si="82"/>
        <v>1120.3161056043809</v>
      </c>
      <c r="F309" s="20">
        <f t="shared" si="79"/>
        <v>1137.5349224760078</v>
      </c>
      <c r="G309" s="24">
        <f t="shared" si="83"/>
        <v>1738.2395631907282</v>
      </c>
      <c r="H309" s="20">
        <f t="shared" si="84"/>
        <v>57096.463456571248</v>
      </c>
      <c r="I309" s="4">
        <v>1</v>
      </c>
      <c r="J309" s="4">
        <v>1</v>
      </c>
      <c r="K309" s="24">
        <f t="shared" si="90"/>
        <v>16.357876028045485</v>
      </c>
      <c r="L309" s="20">
        <f t="shared" si="90"/>
        <v>1064.3003003241618</v>
      </c>
      <c r="M309" s="20" cm="1">
        <f t="array" ref="M309">_xlfn.IFS(I309=0,D309,I309=1,D309,I309=2,0)</f>
        <v>17.218816871626828</v>
      </c>
      <c r="N309" s="20" cm="1">
        <f t="array" ref="N309">_xlfn.IFS(J309=0,E309,J309=1,E309,J309=2,0)</f>
        <v>1120.3161056043809</v>
      </c>
      <c r="O309" s="20">
        <f t="shared" si="76"/>
        <v>1724.4626980955027</v>
      </c>
      <c r="P309" s="24">
        <f t="shared" si="26"/>
        <v>13.776865095225503</v>
      </c>
      <c r="Q309" s="25">
        <f t="shared" si="27"/>
        <v>7.9257574082231604E-3</v>
      </c>
      <c r="R309" s="22" cm="1">
        <f t="array" ref="R309">_xlfn.IFS(Q309&gt;0,0.02,AND(Q309&gt;-0.33,Q309&lt;0),(0.02+Q309*0.02/0.33),Q309&lt;-0.33,0)</f>
        <v>0.02</v>
      </c>
      <c r="S309" s="24">
        <f t="shared" si="89"/>
        <v>0</v>
      </c>
      <c r="T309" s="24">
        <f t="shared" si="89"/>
        <v>0</v>
      </c>
      <c r="U309" s="24">
        <f t="shared" si="23"/>
        <v>0</v>
      </c>
      <c r="V309" s="24">
        <f t="shared" si="80"/>
        <v>0</v>
      </c>
      <c r="W309" s="9"/>
      <c r="X309" s="9"/>
      <c r="Y309" s="9"/>
      <c r="Z309" s="9"/>
    </row>
    <row r="310" spans="1:26" ht="14.25" customHeight="1" x14ac:dyDescent="0.35">
      <c r="A310" s="8">
        <f t="shared" si="86"/>
        <v>303</v>
      </c>
      <c r="B310" s="23">
        <f t="shared" si="75"/>
        <v>45080</v>
      </c>
      <c r="C310" s="5">
        <f t="shared" si="81"/>
        <v>0</v>
      </c>
      <c r="D310" s="20">
        <f t="shared" si="78"/>
        <v>17.382395631907283</v>
      </c>
      <c r="E310" s="20">
        <f t="shared" si="82"/>
        <v>1141.9292691314249</v>
      </c>
      <c r="F310" s="20">
        <f t="shared" si="79"/>
        <v>1159.3116647633321</v>
      </c>
      <c r="G310" s="24">
        <f t="shared" si="83"/>
        <v>1754.75283904104</v>
      </c>
      <c r="H310" s="20">
        <f t="shared" si="84"/>
        <v>58197.809538096408</v>
      </c>
      <c r="I310" s="4">
        <v>1</v>
      </c>
      <c r="J310" s="4">
        <v>1</v>
      </c>
      <c r="K310" s="24">
        <f t="shared" si="90"/>
        <v>16.513275850311917</v>
      </c>
      <c r="L310" s="20">
        <f t="shared" si="90"/>
        <v>1084.8328056748537</v>
      </c>
      <c r="M310" s="20" cm="1">
        <f t="array" ref="M310">_xlfn.IFS(I310=0,D310,I310=1,D310,I310=2,0)</f>
        <v>17.382395631907283</v>
      </c>
      <c r="N310" s="20" cm="1">
        <f t="array" ref="N310">_xlfn.IFS(J310=0,E310,J310=1,E310,J310=2,0)</f>
        <v>1141.9292691314249</v>
      </c>
      <c r="O310" s="20">
        <f t="shared" si="76"/>
        <v>1741.8450937274101</v>
      </c>
      <c r="P310" s="24">
        <f t="shared" si="26"/>
        <v>12.907745313629903</v>
      </c>
      <c r="Q310" s="25">
        <f t="shared" si="27"/>
        <v>7.3558765807063145E-3</v>
      </c>
      <c r="R310" s="22" cm="1">
        <f t="array" ref="R310">_xlfn.IFS(Q310&gt;0,0.02,AND(Q310&gt;-0.33,Q310&lt;0),(0.02+Q310*0.02/0.33),Q310&lt;-0.33,0)</f>
        <v>0.02</v>
      </c>
      <c r="S310" s="24">
        <f t="shared" si="89"/>
        <v>0</v>
      </c>
      <c r="T310" s="24">
        <f t="shared" si="89"/>
        <v>0</v>
      </c>
      <c r="U310" s="24">
        <f t="shared" si="23"/>
        <v>0</v>
      </c>
      <c r="V310" s="24">
        <f t="shared" si="80"/>
        <v>0</v>
      </c>
      <c r="W310" s="9"/>
      <c r="X310" s="9"/>
      <c r="Y310" s="9"/>
      <c r="Z310" s="9"/>
    </row>
    <row r="311" spans="1:26" ht="14.25" customHeight="1" x14ac:dyDescent="0.35">
      <c r="A311" s="8">
        <f t="shared" si="86"/>
        <v>304</v>
      </c>
      <c r="B311" s="23">
        <f t="shared" si="75"/>
        <v>45081</v>
      </c>
      <c r="C311" s="5">
        <f t="shared" si="81"/>
        <v>0</v>
      </c>
      <c r="D311" s="20">
        <f t="shared" si="78"/>
        <v>17.547528390410402</v>
      </c>
      <c r="E311" s="20">
        <f t="shared" si="82"/>
        <v>1163.9561907619282</v>
      </c>
      <c r="F311" s="20">
        <f t="shared" si="79"/>
        <v>1181.5037191523386</v>
      </c>
      <c r="G311" s="24">
        <f t="shared" si="83"/>
        <v>1771.42299101193</v>
      </c>
      <c r="H311" s="20">
        <f t="shared" si="84"/>
        <v>59320.238071291125</v>
      </c>
      <c r="I311" s="4">
        <v>1</v>
      </c>
      <c r="J311" s="4">
        <v>1</v>
      </c>
      <c r="K311" s="24">
        <f t="shared" si="90"/>
        <v>16.670151970889883</v>
      </c>
      <c r="L311" s="20">
        <f t="shared" si="90"/>
        <v>1105.7583812238317</v>
      </c>
      <c r="M311" s="20" cm="1">
        <f t="array" ref="M311">_xlfn.IFS(I311=0,D311,I311=1,D311,I311=2,0)</f>
        <v>17.547528390410402</v>
      </c>
      <c r="N311" s="20" cm="1">
        <f t="array" ref="N311">_xlfn.IFS(J311=0,E311,J311=1,E311,J311=2,0)</f>
        <v>1163.9561907619282</v>
      </c>
      <c r="O311" s="20">
        <f t="shared" si="76"/>
        <v>1759.3926221178208</v>
      </c>
      <c r="P311" s="24">
        <f t="shared" si="26"/>
        <v>12.030368894109188</v>
      </c>
      <c r="Q311" s="25">
        <f t="shared" si="27"/>
        <v>6.7913586733097603E-3</v>
      </c>
      <c r="R311" s="22" cm="1">
        <f t="array" ref="R311">_xlfn.IFS(Q311&gt;0,0.02,AND(Q311&gt;-0.33,Q311&lt;0),(0.02+Q311*0.02/0.33),Q311&lt;-0.33,0)</f>
        <v>0.02</v>
      </c>
      <c r="S311" s="24">
        <f t="shared" ref="S311:T326" si="91">0.9*0.82*IF(I311=0,M311,0)</f>
        <v>0</v>
      </c>
      <c r="T311" s="24">
        <f t="shared" si="91"/>
        <v>0</v>
      </c>
      <c r="U311" s="24">
        <f t="shared" si="23"/>
        <v>0</v>
      </c>
      <c r="V311" s="24">
        <f t="shared" si="80"/>
        <v>0</v>
      </c>
      <c r="W311" s="9"/>
      <c r="X311" s="9"/>
      <c r="Y311" s="9"/>
      <c r="Z311" s="9"/>
    </row>
    <row r="312" spans="1:26" ht="14.25" customHeight="1" x14ac:dyDescent="0.35">
      <c r="A312" s="8">
        <f t="shared" si="86"/>
        <v>305</v>
      </c>
      <c r="B312" s="23">
        <f t="shared" si="75"/>
        <v>45082</v>
      </c>
      <c r="C312" s="5">
        <f t="shared" si="81"/>
        <v>0</v>
      </c>
      <c r="D312" s="20">
        <f t="shared" si="78"/>
        <v>17.7142299101193</v>
      </c>
      <c r="E312" s="20">
        <f t="shared" si="82"/>
        <v>1186.4047614258225</v>
      </c>
      <c r="F312" s="20">
        <f t="shared" si="79"/>
        <v>1204.1189913359417</v>
      </c>
      <c r="G312" s="24">
        <f t="shared" si="83"/>
        <v>1788.2515094265434</v>
      </c>
      <c r="H312" s="20">
        <f t="shared" si="84"/>
        <v>60464.151113060274</v>
      </c>
      <c r="I312" s="4">
        <v>1</v>
      </c>
      <c r="J312" s="4">
        <v>1</v>
      </c>
      <c r="K312" s="24">
        <f t="shared" si="90"/>
        <v>16.828518414613335</v>
      </c>
      <c r="L312" s="20">
        <f t="shared" si="90"/>
        <v>1127.0845233545313</v>
      </c>
      <c r="M312" s="20" cm="1">
        <f t="array" ref="M312">_xlfn.IFS(I312=0,D312,I312=1,D312,I312=2,0)</f>
        <v>17.7142299101193</v>
      </c>
      <c r="N312" s="20" cm="1">
        <f t="array" ref="N312">_xlfn.IFS(J312=0,E312,J312=1,E312,J312=2,0)</f>
        <v>1186.4047614258225</v>
      </c>
      <c r="O312" s="20">
        <f t="shared" si="76"/>
        <v>1777.10685202794</v>
      </c>
      <c r="P312" s="24">
        <f t="shared" si="26"/>
        <v>11.144657398603385</v>
      </c>
      <c r="Q312" s="25">
        <f t="shared" si="27"/>
        <v>6.2321532177413092E-3</v>
      </c>
      <c r="R312" s="22" cm="1">
        <f t="array" ref="R312">_xlfn.IFS(Q312&gt;0,0.02,AND(Q312&gt;-0.33,Q312&lt;0),(0.02+Q312*0.02/0.33),Q312&lt;-0.33,0)</f>
        <v>0.02</v>
      </c>
      <c r="S312" s="24">
        <f t="shared" si="91"/>
        <v>0</v>
      </c>
      <c r="T312" s="24">
        <f t="shared" si="91"/>
        <v>0</v>
      </c>
      <c r="U312" s="24">
        <f t="shared" si="23"/>
        <v>0</v>
      </c>
      <c r="V312" s="24">
        <f t="shared" si="80"/>
        <v>0</v>
      </c>
      <c r="W312" s="9"/>
      <c r="X312" s="9"/>
      <c r="Y312" s="9"/>
      <c r="Z312" s="9"/>
    </row>
    <row r="313" spans="1:26" ht="14.25" customHeight="1" x14ac:dyDescent="0.35">
      <c r="A313" s="8">
        <f t="shared" si="86"/>
        <v>306</v>
      </c>
      <c r="B313" s="23">
        <f t="shared" si="75"/>
        <v>45083</v>
      </c>
      <c r="C313" s="5">
        <f t="shared" si="81"/>
        <v>0</v>
      </c>
      <c r="D313" s="20">
        <f t="shared" si="78"/>
        <v>17.882515094265436</v>
      </c>
      <c r="E313" s="20">
        <f t="shared" si="82"/>
        <v>1209.2830222612056</v>
      </c>
      <c r="F313" s="20">
        <f t="shared" si="79"/>
        <v>1227.1655373554711</v>
      </c>
      <c r="G313" s="24">
        <f t="shared" si="83"/>
        <v>1805.2398987660956</v>
      </c>
      <c r="H313" s="20">
        <f t="shared" si="84"/>
        <v>61629.958373547968</v>
      </c>
      <c r="I313" s="4">
        <v>1</v>
      </c>
      <c r="J313" s="4">
        <v>1</v>
      </c>
      <c r="K313" s="24">
        <f t="shared" ref="K313:L328" si="92">IF(I313=1,D313*0.95,0)</f>
        <v>16.988389339552164</v>
      </c>
      <c r="L313" s="20">
        <f t="shared" si="92"/>
        <v>1148.8188711481453</v>
      </c>
      <c r="M313" s="20" cm="1">
        <f t="array" ref="M313">_xlfn.IFS(I313=0,D313,I313=1,D313,I313=2,0)</f>
        <v>17.882515094265436</v>
      </c>
      <c r="N313" s="20" cm="1">
        <f t="array" ref="N313">_xlfn.IFS(J313=0,E313,J313=1,E313,J313=2,0)</f>
        <v>1209.2830222612056</v>
      </c>
      <c r="O313" s="20">
        <f t="shared" si="76"/>
        <v>1794.9893671222053</v>
      </c>
      <c r="P313" s="24">
        <f t="shared" si="26"/>
        <v>10.250531643890326</v>
      </c>
      <c r="Q313" s="25">
        <f t="shared" si="27"/>
        <v>5.6782102206452975E-3</v>
      </c>
      <c r="R313" s="22" cm="1">
        <f t="array" ref="R313">_xlfn.IFS(Q313&gt;0,0.02,AND(Q313&gt;-0.33,Q313&lt;0),(0.02+Q313*0.02/0.33),Q313&lt;-0.33,0)</f>
        <v>0.02</v>
      </c>
      <c r="S313" s="24">
        <f t="shared" si="91"/>
        <v>0</v>
      </c>
      <c r="T313" s="24">
        <f t="shared" si="91"/>
        <v>0</v>
      </c>
      <c r="U313" s="24">
        <f t="shared" si="23"/>
        <v>0</v>
      </c>
      <c r="V313" s="24">
        <f t="shared" si="80"/>
        <v>0</v>
      </c>
      <c r="W313" s="9"/>
      <c r="X313" s="9"/>
      <c r="Y313" s="9"/>
      <c r="Z313" s="9"/>
    </row>
    <row r="314" spans="1:26" ht="14.25" customHeight="1" x14ac:dyDescent="0.35">
      <c r="A314" s="8">
        <f t="shared" si="86"/>
        <v>307</v>
      </c>
      <c r="B314" s="23">
        <f t="shared" si="75"/>
        <v>45084</v>
      </c>
      <c r="C314" s="5">
        <f t="shared" si="81"/>
        <v>0</v>
      </c>
      <c r="D314" s="20">
        <f t="shared" si="78"/>
        <v>18.052398987660958</v>
      </c>
      <c r="E314" s="20">
        <f t="shared" si="82"/>
        <v>1232.5991674709594</v>
      </c>
      <c r="F314" s="20">
        <f t="shared" si="79"/>
        <v>1250.6515664586204</v>
      </c>
      <c r="G314" s="24">
        <f t="shared" si="83"/>
        <v>1822.3896778043736</v>
      </c>
      <c r="H314" s="20">
        <f t="shared" si="84"/>
        <v>62818.07736168366</v>
      </c>
      <c r="I314" s="4">
        <v>1</v>
      </c>
      <c r="J314" s="4">
        <v>1</v>
      </c>
      <c r="K314" s="24">
        <f t="shared" si="92"/>
        <v>17.149779038277909</v>
      </c>
      <c r="L314" s="20">
        <f t="shared" si="92"/>
        <v>1170.9692090974113</v>
      </c>
      <c r="M314" s="20" cm="1">
        <f t="array" ref="M314">_xlfn.IFS(I314=0,D314,I314=1,D314,I314=2,0)</f>
        <v>18.052398987660958</v>
      </c>
      <c r="N314" s="20" cm="1">
        <f t="array" ref="N314">_xlfn.IFS(J314=0,E314,J314=1,E314,J314=2,0)</f>
        <v>1232.5991674709594</v>
      </c>
      <c r="O314" s="20">
        <f t="shared" si="76"/>
        <v>1813.0417661098663</v>
      </c>
      <c r="P314" s="24">
        <f t="shared" si="26"/>
        <v>9.3479116945072747</v>
      </c>
      <c r="Q314" s="25">
        <f t="shared" si="27"/>
        <v>5.1294801591335263E-3</v>
      </c>
      <c r="R314" s="22" cm="1">
        <f t="array" ref="R314">_xlfn.IFS(Q314&gt;0,0.02,AND(Q314&gt;-0.33,Q314&lt;0),(0.02+Q314*0.02/0.33),Q314&lt;-0.33,0)</f>
        <v>0.02</v>
      </c>
      <c r="S314" s="24">
        <f t="shared" si="91"/>
        <v>0</v>
      </c>
      <c r="T314" s="24">
        <f t="shared" si="91"/>
        <v>0</v>
      </c>
      <c r="U314" s="24">
        <f t="shared" si="23"/>
        <v>0</v>
      </c>
      <c r="V314" s="24">
        <f t="shared" si="80"/>
        <v>0</v>
      </c>
      <c r="W314" s="9"/>
      <c r="X314" s="9"/>
      <c r="Y314" s="9"/>
      <c r="Z314" s="9"/>
    </row>
    <row r="315" spans="1:26" ht="14.25" customHeight="1" x14ac:dyDescent="0.35">
      <c r="A315" s="8">
        <f t="shared" si="86"/>
        <v>308</v>
      </c>
      <c r="B315" s="23">
        <f t="shared" si="75"/>
        <v>45085</v>
      </c>
      <c r="C315" s="5">
        <f t="shared" si="81"/>
        <v>0</v>
      </c>
      <c r="D315" s="20">
        <f t="shared" si="78"/>
        <v>18.223896778043738</v>
      </c>
      <c r="E315" s="20">
        <f t="shared" si="82"/>
        <v>1256.3615472336733</v>
      </c>
      <c r="F315" s="20">
        <f t="shared" si="79"/>
        <v>1274.5854440117171</v>
      </c>
      <c r="G315" s="24">
        <f t="shared" si="83"/>
        <v>1839.7023797435152</v>
      </c>
      <c r="H315" s="20">
        <f t="shared" si="84"/>
        <v>64028.93353349479</v>
      </c>
      <c r="I315" s="4">
        <v>1</v>
      </c>
      <c r="J315" s="4">
        <v>1</v>
      </c>
      <c r="K315" s="24">
        <f t="shared" si="92"/>
        <v>17.312701939141551</v>
      </c>
      <c r="L315" s="20">
        <f t="shared" si="92"/>
        <v>1193.5434698719896</v>
      </c>
      <c r="M315" s="20" cm="1">
        <f t="array" ref="M315">_xlfn.IFS(I315=0,D315,I315=1,D315,I315=2,0)</f>
        <v>18.223896778043738</v>
      </c>
      <c r="N315" s="20" cm="1">
        <f t="array" ref="N315">_xlfn.IFS(J315=0,E315,J315=1,E315,J315=2,0)</f>
        <v>1256.3615472336733</v>
      </c>
      <c r="O315" s="20">
        <f t="shared" si="76"/>
        <v>1831.2656628879104</v>
      </c>
      <c r="P315" s="24">
        <f t="shared" si="26"/>
        <v>8.4367168556048</v>
      </c>
      <c r="Q315" s="25">
        <f t="shared" si="27"/>
        <v>4.5859139763579681E-3</v>
      </c>
      <c r="R315" s="22" cm="1">
        <f t="array" ref="R315">_xlfn.IFS(Q315&gt;0,0.02,AND(Q315&gt;-0.33,Q315&lt;0),(0.02+Q315*0.02/0.33),Q315&lt;-0.33,0)</f>
        <v>0.02</v>
      </c>
      <c r="S315" s="24">
        <f t="shared" si="91"/>
        <v>0</v>
      </c>
      <c r="T315" s="24">
        <f t="shared" si="91"/>
        <v>0</v>
      </c>
      <c r="U315" s="24">
        <f t="shared" si="23"/>
        <v>0</v>
      </c>
      <c r="V315" s="24">
        <f t="shared" si="80"/>
        <v>0</v>
      </c>
      <c r="W315" s="9"/>
      <c r="X315" s="9"/>
      <c r="Y315" s="9"/>
      <c r="Z315" s="9"/>
    </row>
    <row r="316" spans="1:26" ht="14.25" customHeight="1" x14ac:dyDescent="0.35">
      <c r="A316" s="8">
        <f t="shared" si="86"/>
        <v>309</v>
      </c>
      <c r="B316" s="23">
        <f t="shared" si="75"/>
        <v>45086</v>
      </c>
      <c r="C316" s="5">
        <f t="shared" si="81"/>
        <v>0</v>
      </c>
      <c r="D316" s="20">
        <f t="shared" si="78"/>
        <v>18.397023797435153</v>
      </c>
      <c r="E316" s="20">
        <f t="shared" si="82"/>
        <v>1280.5786706698959</v>
      </c>
      <c r="F316" s="20">
        <f t="shared" si="79"/>
        <v>1298.9756944673311</v>
      </c>
      <c r="G316" s="24">
        <f t="shared" si="83"/>
        <v>1857.1795523510787</v>
      </c>
      <c r="H316" s="20">
        <f t="shared" si="84"/>
        <v>65262.960443238757</v>
      </c>
      <c r="I316" s="4">
        <v>1</v>
      </c>
      <c r="J316" s="4">
        <v>1</v>
      </c>
      <c r="K316" s="24">
        <f t="shared" si="92"/>
        <v>17.477172607563396</v>
      </c>
      <c r="L316" s="20">
        <f t="shared" si="92"/>
        <v>1216.5497371364011</v>
      </c>
      <c r="M316" s="20" cm="1">
        <f t="array" ref="M316">_xlfn.IFS(I316=0,D316,I316=1,D316,I316=2,0)</f>
        <v>18.397023797435153</v>
      </c>
      <c r="N316" s="20" cm="1">
        <f t="array" ref="N316">_xlfn.IFS(J316=0,E316,J316=1,E316,J316=2,0)</f>
        <v>1280.5786706698959</v>
      </c>
      <c r="O316" s="20">
        <f t="shared" si="76"/>
        <v>1849.6626866853453</v>
      </c>
      <c r="P316" s="24">
        <f t="shared" si="26"/>
        <v>7.5168656657333486</v>
      </c>
      <c r="Q316" s="25">
        <f t="shared" si="27"/>
        <v>4.0474630771254426E-3</v>
      </c>
      <c r="R316" s="22" cm="1">
        <f t="array" ref="R316">_xlfn.IFS(Q316&gt;0,0.02,AND(Q316&gt;-0.33,Q316&lt;0),(0.02+Q316*0.02/0.33),Q316&lt;-0.33,0)</f>
        <v>0.02</v>
      </c>
      <c r="S316" s="24">
        <f t="shared" si="91"/>
        <v>0</v>
      </c>
      <c r="T316" s="24">
        <f t="shared" si="91"/>
        <v>0</v>
      </c>
      <c r="U316" s="24">
        <f t="shared" si="23"/>
        <v>0</v>
      </c>
      <c r="V316" s="24">
        <f t="shared" si="80"/>
        <v>0</v>
      </c>
      <c r="W316" s="9"/>
      <c r="X316" s="9"/>
      <c r="Y316" s="9"/>
      <c r="Z316" s="9"/>
    </row>
    <row r="317" spans="1:26" ht="14.25" customHeight="1" x14ac:dyDescent="0.35">
      <c r="A317" s="8">
        <f t="shared" si="86"/>
        <v>310</v>
      </c>
      <c r="B317" s="23">
        <f t="shared" si="75"/>
        <v>45087</v>
      </c>
      <c r="C317" s="5">
        <f t="shared" si="81"/>
        <v>0</v>
      </c>
      <c r="D317" s="20">
        <f t="shared" si="78"/>
        <v>18.571795523510787</v>
      </c>
      <c r="E317" s="20">
        <f t="shared" si="82"/>
        <v>1305.2592088647752</v>
      </c>
      <c r="F317" s="20">
        <f t="shared" si="79"/>
        <v>1323.8310043882861</v>
      </c>
      <c r="G317" s="24">
        <f t="shared" si="83"/>
        <v>1874.8227580984139</v>
      </c>
      <c r="H317" s="20">
        <f t="shared" si="84"/>
        <v>66520.599897407636</v>
      </c>
      <c r="I317" s="4">
        <v>1</v>
      </c>
      <c r="J317" s="4">
        <v>1</v>
      </c>
      <c r="K317" s="24">
        <f t="shared" si="92"/>
        <v>17.643205747335248</v>
      </c>
      <c r="L317" s="20">
        <f t="shared" si="92"/>
        <v>1239.9962484215364</v>
      </c>
      <c r="M317" s="20" cm="1">
        <f t="array" ref="M317">_xlfn.IFS(I317=0,D317,I317=1,D317,I317=2,0)</f>
        <v>18.571795523510787</v>
      </c>
      <c r="N317" s="20" cm="1">
        <f t="array" ref="N317">_xlfn.IFS(J317=0,E317,J317=1,E317,J317=2,0)</f>
        <v>1305.2592088647752</v>
      </c>
      <c r="O317" s="20">
        <f t="shared" si="76"/>
        <v>1868.2344822088562</v>
      </c>
      <c r="P317" s="24">
        <f t="shared" si="26"/>
        <v>6.5882758895577354</v>
      </c>
      <c r="Q317" s="25">
        <f t="shared" si="27"/>
        <v>3.5140793235516618E-3</v>
      </c>
      <c r="R317" s="22" cm="1">
        <f t="array" ref="R317">_xlfn.IFS(Q317&gt;0,0.02,AND(Q317&gt;-0.33,Q317&lt;0),(0.02+Q317*0.02/0.33),Q317&lt;-0.33,0)</f>
        <v>0.02</v>
      </c>
      <c r="S317" s="24">
        <f t="shared" si="91"/>
        <v>0</v>
      </c>
      <c r="T317" s="24">
        <f t="shared" si="91"/>
        <v>0</v>
      </c>
      <c r="U317" s="24">
        <f t="shared" si="23"/>
        <v>0</v>
      </c>
      <c r="V317" s="24">
        <f t="shared" si="80"/>
        <v>0</v>
      </c>
      <c r="W317" s="9"/>
      <c r="X317" s="9"/>
      <c r="Y317" s="9"/>
      <c r="Z317" s="9"/>
    </row>
    <row r="318" spans="1:26" ht="14.25" customHeight="1" x14ac:dyDescent="0.35">
      <c r="A318" s="8">
        <f t="shared" si="86"/>
        <v>311</v>
      </c>
      <c r="B318" s="23">
        <f t="shared" si="75"/>
        <v>45088</v>
      </c>
      <c r="C318" s="5">
        <f t="shared" si="81"/>
        <v>0</v>
      </c>
      <c r="D318" s="20">
        <f t="shared" si="78"/>
        <v>18.748227580984139</v>
      </c>
      <c r="E318" s="20">
        <f t="shared" si="82"/>
        <v>1330.4119979481527</v>
      </c>
      <c r="F318" s="20">
        <f t="shared" si="79"/>
        <v>1349.1602255291368</v>
      </c>
      <c r="G318" s="24">
        <f t="shared" si="83"/>
        <v>1892.633574300349</v>
      </c>
      <c r="H318" s="20">
        <f t="shared" si="84"/>
        <v>67802.302111660319</v>
      </c>
      <c r="I318" s="4">
        <v>1</v>
      </c>
      <c r="J318" s="4">
        <v>1</v>
      </c>
      <c r="K318" s="24">
        <f t="shared" si="92"/>
        <v>17.81081620193493</v>
      </c>
      <c r="L318" s="20">
        <f t="shared" si="92"/>
        <v>1263.891398050745</v>
      </c>
      <c r="M318" s="20" cm="1">
        <f t="array" ref="M318">_xlfn.IFS(I318=0,D318,I318=1,D318,I318=2,0)</f>
        <v>18.748227580984139</v>
      </c>
      <c r="N318" s="20" cm="1">
        <f t="array" ref="N318">_xlfn.IFS(J318=0,E318,J318=1,E318,J318=2,0)</f>
        <v>1330.4119979481527</v>
      </c>
      <c r="O318" s="20">
        <f t="shared" si="76"/>
        <v>1886.9827097898403</v>
      </c>
      <c r="P318" s="24">
        <f t="shared" si="26"/>
        <v>5.6508645105086543</v>
      </c>
      <c r="Q318" s="25">
        <f t="shared" si="27"/>
        <v>2.9857150307595133E-3</v>
      </c>
      <c r="R318" s="22" cm="1">
        <f t="array" ref="R318">_xlfn.IFS(Q318&gt;0,0.02,AND(Q318&gt;-0.33,Q318&lt;0),(0.02+Q318*0.02/0.33),Q318&lt;-0.33,0)</f>
        <v>0.02</v>
      </c>
      <c r="S318" s="24">
        <f t="shared" si="91"/>
        <v>0</v>
      </c>
      <c r="T318" s="24">
        <f t="shared" si="91"/>
        <v>0</v>
      </c>
      <c r="U318" s="24">
        <f t="shared" si="23"/>
        <v>0</v>
      </c>
      <c r="V318" s="24">
        <f t="shared" si="80"/>
        <v>0</v>
      </c>
      <c r="W318" s="9"/>
      <c r="X318" s="9"/>
      <c r="Y318" s="9"/>
      <c r="Z318" s="9"/>
    </row>
    <row r="319" spans="1:26" ht="14.25" customHeight="1" x14ac:dyDescent="0.35">
      <c r="A319" s="8">
        <f t="shared" si="86"/>
        <v>312</v>
      </c>
      <c r="B319" s="23">
        <f t="shared" si="75"/>
        <v>45089</v>
      </c>
      <c r="C319" s="5">
        <f t="shared" si="81"/>
        <v>0</v>
      </c>
      <c r="D319" s="20">
        <f t="shared" si="78"/>
        <v>18.926335743003492</v>
      </c>
      <c r="E319" s="20">
        <f t="shared" si="82"/>
        <v>1356.0460422332064</v>
      </c>
      <c r="F319" s="20">
        <f t="shared" si="79"/>
        <v>1374.9723779762098</v>
      </c>
      <c r="G319" s="24">
        <f t="shared" si="83"/>
        <v>1910.6135932562022</v>
      </c>
      <c r="H319" s="20">
        <f t="shared" si="84"/>
        <v>69108.525870737722</v>
      </c>
      <c r="I319" s="4">
        <v>1</v>
      </c>
      <c r="J319" s="4">
        <v>1</v>
      </c>
      <c r="K319" s="24">
        <f t="shared" si="92"/>
        <v>17.980018955853318</v>
      </c>
      <c r="L319" s="20">
        <f t="shared" si="92"/>
        <v>1288.2437401215461</v>
      </c>
      <c r="M319" s="20" cm="1">
        <f t="array" ref="M319">_xlfn.IFS(I319=0,D319,I319=1,D319,I319=2,0)</f>
        <v>18.926335743003492</v>
      </c>
      <c r="N319" s="20" cm="1">
        <f t="array" ref="N319">_xlfn.IFS(J319=0,E319,J319=1,E319,J319=2,0)</f>
        <v>1356.0460422332064</v>
      </c>
      <c r="O319" s="20">
        <f t="shared" si="76"/>
        <v>1905.9090455328439</v>
      </c>
      <c r="P319" s="24">
        <f t="shared" si="26"/>
        <v>4.704547723358246</v>
      </c>
      <c r="Q319" s="25">
        <f t="shared" si="27"/>
        <v>2.4623229626145517E-3</v>
      </c>
      <c r="R319" s="22" cm="1">
        <f t="array" ref="R319">_xlfn.IFS(Q319&gt;0,0.02,AND(Q319&gt;-0.33,Q319&lt;0),(0.02+Q319*0.02/0.33),Q319&lt;-0.33,0)</f>
        <v>0.02</v>
      </c>
      <c r="S319" s="24">
        <f t="shared" si="91"/>
        <v>0</v>
      </c>
      <c r="T319" s="24">
        <f t="shared" si="91"/>
        <v>0</v>
      </c>
      <c r="U319" s="24">
        <f t="shared" si="23"/>
        <v>0</v>
      </c>
      <c r="V319" s="24">
        <f t="shared" si="80"/>
        <v>0</v>
      </c>
      <c r="W319" s="9"/>
      <c r="X319" s="9"/>
      <c r="Y319" s="9"/>
      <c r="Z319" s="9"/>
    </row>
    <row r="320" spans="1:26" ht="14.25" customHeight="1" x14ac:dyDescent="0.35">
      <c r="A320" s="8">
        <f t="shared" si="86"/>
        <v>313</v>
      </c>
      <c r="B320" s="23">
        <f t="shared" si="75"/>
        <v>45090</v>
      </c>
      <c r="C320" s="5">
        <f t="shared" si="81"/>
        <v>0</v>
      </c>
      <c r="D320" s="20">
        <f t="shared" si="78"/>
        <v>19.106135932562022</v>
      </c>
      <c r="E320" s="20">
        <f t="shared" si="82"/>
        <v>1382.1705174147544</v>
      </c>
      <c r="F320" s="20">
        <f t="shared" si="79"/>
        <v>1401.2766533473164</v>
      </c>
      <c r="G320" s="24">
        <f t="shared" si="83"/>
        <v>1928.7644223921361</v>
      </c>
      <c r="H320" s="20">
        <f t="shared" si="84"/>
        <v>70439.738691417675</v>
      </c>
      <c r="I320" s="4">
        <v>1</v>
      </c>
      <c r="J320" s="4">
        <v>1</v>
      </c>
      <c r="K320" s="24">
        <f t="shared" si="92"/>
        <v>18.150829135933922</v>
      </c>
      <c r="L320" s="20">
        <f t="shared" si="92"/>
        <v>1313.0619915440166</v>
      </c>
      <c r="M320" s="20" cm="1">
        <f t="array" ref="M320">_xlfn.IFS(I320=0,D320,I320=1,D320,I320=2,0)</f>
        <v>19.106135932562022</v>
      </c>
      <c r="N320" s="20" cm="1">
        <f t="array" ref="N320">_xlfn.IFS(J320=0,E320,J320=1,E320,J320=2,0)</f>
        <v>1382.1705174147544</v>
      </c>
      <c r="O320" s="20">
        <f t="shared" si="76"/>
        <v>1925.0151814654057</v>
      </c>
      <c r="P320" s="24">
        <f t="shared" si="26"/>
        <v>3.7492409267304083</v>
      </c>
      <c r="Q320" s="25">
        <f t="shared" si="27"/>
        <v>1.9438563275034073E-3</v>
      </c>
      <c r="R320" s="22" cm="1">
        <f t="array" ref="R320">_xlfn.IFS(Q320&gt;0,0.02,AND(Q320&gt;-0.33,Q320&lt;0),(0.02+Q320*0.02/0.33),Q320&lt;-0.33,0)</f>
        <v>0.02</v>
      </c>
      <c r="S320" s="24">
        <f t="shared" si="91"/>
        <v>0</v>
      </c>
      <c r="T320" s="24">
        <f t="shared" si="91"/>
        <v>0</v>
      </c>
      <c r="U320" s="24">
        <f t="shared" si="23"/>
        <v>0</v>
      </c>
      <c r="V320" s="24">
        <f t="shared" si="80"/>
        <v>0</v>
      </c>
      <c r="W320" s="9"/>
      <c r="X320" s="9"/>
      <c r="Y320" s="9"/>
      <c r="Z320" s="9"/>
    </row>
    <row r="321" spans="1:26" ht="14.25" customHeight="1" x14ac:dyDescent="0.35">
      <c r="A321" s="8">
        <f t="shared" si="86"/>
        <v>314</v>
      </c>
      <c r="B321" s="23">
        <f t="shared" si="75"/>
        <v>45091</v>
      </c>
      <c r="C321" s="5">
        <f t="shared" si="81"/>
        <v>0</v>
      </c>
      <c r="D321" s="20">
        <f t="shared" si="78"/>
        <v>19.287644223921362</v>
      </c>
      <c r="E321" s="20">
        <f t="shared" si="82"/>
        <v>1408.7947738283535</v>
      </c>
      <c r="F321" s="20">
        <f t="shared" si="79"/>
        <v>1428.082418052275</v>
      </c>
      <c r="G321" s="24">
        <f t="shared" si="83"/>
        <v>1947.0876844048614</v>
      </c>
      <c r="H321" s="20">
        <f t="shared" si="84"/>
        <v>71796.416988567333</v>
      </c>
      <c r="I321" s="4">
        <v>1</v>
      </c>
      <c r="J321" s="4">
        <v>1</v>
      </c>
      <c r="K321" s="24">
        <f t="shared" si="92"/>
        <v>18.323262012725294</v>
      </c>
      <c r="L321" s="20">
        <f t="shared" si="92"/>
        <v>1338.3550351369358</v>
      </c>
      <c r="M321" s="20" cm="1">
        <f t="array" ref="M321">_xlfn.IFS(I321=0,D321,I321=1,D321,I321=2,0)</f>
        <v>19.287644223921362</v>
      </c>
      <c r="N321" s="20" cm="1">
        <f t="array" ref="N321">_xlfn.IFS(J321=0,E321,J321=1,E321,J321=2,0)</f>
        <v>1408.7947738283535</v>
      </c>
      <c r="O321" s="20">
        <f t="shared" si="76"/>
        <v>1944.3028256893269</v>
      </c>
      <c r="P321" s="24">
        <f t="shared" si="26"/>
        <v>2.7848587155344831</v>
      </c>
      <c r="Q321" s="25">
        <f t="shared" si="27"/>
        <v>1.4302687741490651E-3</v>
      </c>
      <c r="R321" s="22" cm="1">
        <f t="array" ref="R321">_xlfn.IFS(Q321&gt;0,0.02,AND(Q321&gt;-0.33,Q321&lt;0),(0.02+Q321*0.02/0.33),Q321&lt;-0.33,0)</f>
        <v>0.02</v>
      </c>
      <c r="S321" s="24">
        <f t="shared" si="91"/>
        <v>0</v>
      </c>
      <c r="T321" s="24">
        <f t="shared" si="91"/>
        <v>0</v>
      </c>
      <c r="U321" s="24">
        <f t="shared" si="23"/>
        <v>0</v>
      </c>
      <c r="V321" s="24">
        <f t="shared" si="80"/>
        <v>0</v>
      </c>
      <c r="W321" s="9"/>
      <c r="X321" s="9"/>
      <c r="Y321" s="9"/>
      <c r="Z321" s="9"/>
    </row>
    <row r="322" spans="1:26" ht="14.25" customHeight="1" x14ac:dyDescent="0.35">
      <c r="A322" s="8">
        <f t="shared" si="86"/>
        <v>315</v>
      </c>
      <c r="B322" s="23">
        <f t="shared" si="75"/>
        <v>45092</v>
      </c>
      <c r="C322" s="5">
        <f t="shared" si="81"/>
        <v>0</v>
      </c>
      <c r="D322" s="20">
        <f t="shared" si="78"/>
        <v>19.470876844048615</v>
      </c>
      <c r="E322" s="20">
        <f t="shared" si="82"/>
        <v>1435.9283397713466</v>
      </c>
      <c r="F322" s="20">
        <f t="shared" si="79"/>
        <v>1455.3992166153953</v>
      </c>
      <c r="G322" s="24">
        <f t="shared" si="83"/>
        <v>1965.5850174067075</v>
      </c>
      <c r="H322" s="20">
        <f t="shared" si="84"/>
        <v>73179.04624435195</v>
      </c>
      <c r="I322" s="4">
        <v>1</v>
      </c>
      <c r="J322" s="4">
        <v>1</v>
      </c>
      <c r="K322" s="24">
        <f t="shared" si="92"/>
        <v>18.497333001846183</v>
      </c>
      <c r="L322" s="20">
        <f t="shared" si="92"/>
        <v>1364.1319227827792</v>
      </c>
      <c r="M322" s="20" cm="1">
        <f t="array" ref="M322">_xlfn.IFS(I322=0,D322,I322=1,D322,I322=2,0)</f>
        <v>19.470876844048615</v>
      </c>
      <c r="N322" s="20" cm="1">
        <f t="array" ref="N322">_xlfn.IFS(J322=0,E322,J322=1,E322,J322=2,0)</f>
        <v>1435.9283397713466</v>
      </c>
      <c r="O322" s="20">
        <f t="shared" si="76"/>
        <v>1963.7737025333759</v>
      </c>
      <c r="P322" s="24">
        <f t="shared" si="26"/>
        <v>1.8113148733316393</v>
      </c>
      <c r="Q322" s="25">
        <f t="shared" si="27"/>
        <v>9.2151438746790803E-4</v>
      </c>
      <c r="R322" s="22" cm="1">
        <f t="array" ref="R322">_xlfn.IFS(Q322&gt;0,0.02,AND(Q322&gt;-0.33,Q322&lt;0),(0.02+Q322*0.02/0.33),Q322&lt;-0.33,0)</f>
        <v>0.02</v>
      </c>
      <c r="S322" s="24">
        <f t="shared" si="91"/>
        <v>0</v>
      </c>
      <c r="T322" s="24">
        <f t="shared" si="91"/>
        <v>0</v>
      </c>
      <c r="U322" s="24">
        <f t="shared" si="23"/>
        <v>0</v>
      </c>
      <c r="V322" s="24">
        <f t="shared" si="80"/>
        <v>0</v>
      </c>
      <c r="W322" s="9"/>
      <c r="X322" s="9"/>
      <c r="Y322" s="9"/>
      <c r="Z322" s="9"/>
    </row>
    <row r="323" spans="1:26" ht="14.25" customHeight="1" x14ac:dyDescent="0.35">
      <c r="A323" s="8">
        <f t="shared" si="86"/>
        <v>316</v>
      </c>
      <c r="B323" s="23">
        <f t="shared" si="75"/>
        <v>45093</v>
      </c>
      <c r="C323" s="5">
        <f t="shared" si="81"/>
        <v>0</v>
      </c>
      <c r="D323" s="20">
        <f t="shared" si="78"/>
        <v>19.655850174067076</v>
      </c>
      <c r="E323" s="20">
        <f t="shared" si="82"/>
        <v>1463.5809248870389</v>
      </c>
      <c r="F323" s="20">
        <f t="shared" si="79"/>
        <v>1483.2367750611061</v>
      </c>
      <c r="G323" s="24">
        <f t="shared" si="83"/>
        <v>1984.2580750720713</v>
      </c>
      <c r="H323" s="20">
        <f t="shared" si="84"/>
        <v>74588.121180660004</v>
      </c>
      <c r="I323" s="4">
        <v>1</v>
      </c>
      <c r="J323" s="4">
        <v>1</v>
      </c>
      <c r="K323" s="24">
        <f t="shared" si="92"/>
        <v>18.673057665363721</v>
      </c>
      <c r="L323" s="20">
        <f t="shared" si="92"/>
        <v>1390.4018786426868</v>
      </c>
      <c r="M323" s="20" cm="1">
        <f t="array" ref="M323">_xlfn.IFS(I323=0,D323,I323=1,D323,I323=2,0)</f>
        <v>19.655850174067076</v>
      </c>
      <c r="N323" s="20" cm="1">
        <f t="array" ref="N323">_xlfn.IFS(J323=0,E323,J323=1,E323,J323=2,0)</f>
        <v>1463.5809248870389</v>
      </c>
      <c r="O323" s="20">
        <f t="shared" si="76"/>
        <v>1983.429552707443</v>
      </c>
      <c r="P323" s="24">
        <f t="shared" si="26"/>
        <v>0.82852236462827022</v>
      </c>
      <c r="Q323" s="25">
        <f t="shared" si="27"/>
        <v>4.175476844654781E-4</v>
      </c>
      <c r="R323" s="22" cm="1">
        <f t="array" ref="R323">_xlfn.IFS(Q323&gt;0,0.02,AND(Q323&gt;-0.33,Q323&lt;0),(0.02+Q323*0.02/0.33),Q323&lt;-0.33,0)</f>
        <v>0.02</v>
      </c>
      <c r="S323" s="24">
        <f t="shared" si="91"/>
        <v>0</v>
      </c>
      <c r="T323" s="24">
        <f t="shared" si="91"/>
        <v>0</v>
      </c>
      <c r="U323" s="24">
        <f t="shared" si="23"/>
        <v>0</v>
      </c>
      <c r="V323" s="24">
        <f t="shared" si="80"/>
        <v>0</v>
      </c>
      <c r="W323" s="9"/>
      <c r="X323" s="9"/>
      <c r="Y323" s="9"/>
      <c r="Z323" s="9"/>
    </row>
    <row r="324" spans="1:26" ht="14.25" customHeight="1" x14ac:dyDescent="0.35">
      <c r="A324" s="8">
        <f t="shared" si="86"/>
        <v>317</v>
      </c>
      <c r="B324" s="23">
        <f t="shared" si="75"/>
        <v>45094</v>
      </c>
      <c r="C324" s="5">
        <f t="shared" si="81"/>
        <v>0</v>
      </c>
      <c r="D324" s="20">
        <f t="shared" si="78"/>
        <v>19.842580750720714</v>
      </c>
      <c r="E324" s="20">
        <f t="shared" si="82"/>
        <v>1491.7624236132001</v>
      </c>
      <c r="F324" s="20">
        <f t="shared" si="79"/>
        <v>1511.6050043639209</v>
      </c>
      <c r="G324" s="24">
        <f t="shared" si="83"/>
        <v>2003.1085267852559</v>
      </c>
      <c r="H324" s="20">
        <f t="shared" si="84"/>
        <v>76024.145934805725</v>
      </c>
      <c r="I324" s="4">
        <v>1</v>
      </c>
      <c r="J324" s="4">
        <v>1</v>
      </c>
      <c r="K324" s="24">
        <f t="shared" si="92"/>
        <v>18.850451713184679</v>
      </c>
      <c r="L324" s="20">
        <f t="shared" si="92"/>
        <v>1417.1743024325401</v>
      </c>
      <c r="M324" s="20" cm="1">
        <f t="array" ref="M324">_xlfn.IFS(I324=0,D324,I324=1,D324,I324=2,0)</f>
        <v>19.842580750720714</v>
      </c>
      <c r="N324" s="20" cm="1">
        <f t="array" ref="N324">_xlfn.IFS(J324=0,E324,J324=1,E324,J324=2,0)</f>
        <v>1491.7624236132001</v>
      </c>
      <c r="O324" s="20">
        <f t="shared" si="76"/>
        <v>2003.2721334581638</v>
      </c>
      <c r="P324" s="24">
        <f t="shared" si="26"/>
        <v>-0.16360667290791753</v>
      </c>
      <c r="Q324" s="25">
        <f t="shared" si="27"/>
        <v>-8.1676389831202118E-5</v>
      </c>
      <c r="R324" s="22" cm="1">
        <f t="array" ref="R324">_xlfn.IFS(Q324&gt;0,0.02,AND(Q324&gt;-0.33,Q324&lt;0),(0.02+Q324*0.02/0.33),Q324&lt;-0.33,0)</f>
        <v>1.9995049915767806E-2</v>
      </c>
      <c r="S324" s="24">
        <f t="shared" si="91"/>
        <v>0</v>
      </c>
      <c r="T324" s="24">
        <f t="shared" si="91"/>
        <v>0</v>
      </c>
      <c r="U324" s="24">
        <f t="shared" ref="U324:U372" si="93">S324+T324</f>
        <v>0</v>
      </c>
      <c r="V324" s="24">
        <f t="shared" si="80"/>
        <v>0</v>
      </c>
      <c r="W324" s="9"/>
      <c r="X324" s="9"/>
      <c r="Y324" s="9"/>
      <c r="Z324" s="9"/>
    </row>
    <row r="325" spans="1:26" ht="14.25" customHeight="1" x14ac:dyDescent="0.35">
      <c r="A325" s="8">
        <f t="shared" si="86"/>
        <v>318</v>
      </c>
      <c r="B325" s="23">
        <f t="shared" si="75"/>
        <v>45095</v>
      </c>
      <c r="C325" s="5">
        <f t="shared" si="81"/>
        <v>0</v>
      </c>
      <c r="D325" s="20">
        <f t="shared" si="78"/>
        <v>20.031085267852561</v>
      </c>
      <c r="E325" s="20">
        <f t="shared" si="82"/>
        <v>1520.1065927700565</v>
      </c>
      <c r="F325" s="20">
        <f t="shared" si="79"/>
        <v>1540.1376780379092</v>
      </c>
      <c r="G325" s="24">
        <f t="shared" si="83"/>
        <v>2022.1380577897157</v>
      </c>
      <c r="H325" s="20">
        <f t="shared" si="84"/>
        <v>77487.276728941739</v>
      </c>
      <c r="I325" s="4">
        <v>1</v>
      </c>
      <c r="J325" s="4">
        <v>1</v>
      </c>
      <c r="K325" s="24">
        <f t="shared" si="92"/>
        <v>19.029531004459933</v>
      </c>
      <c r="L325" s="20">
        <f t="shared" si="92"/>
        <v>1444.1012631315537</v>
      </c>
      <c r="M325" s="20" cm="1">
        <f t="array" ref="M325">_xlfn.IFS(I325=0,D325,I325=1,D325,I325=2,0)</f>
        <v>20.031085267852561</v>
      </c>
      <c r="N325" s="20" cm="1">
        <f t="array" ref="N325">_xlfn.IFS(J325=0,E325,J325=1,E325,J325=2,0)</f>
        <v>1520.1065927700565</v>
      </c>
      <c r="O325" s="20">
        <f t="shared" si="76"/>
        <v>2023.3032187260164</v>
      </c>
      <c r="P325" s="24">
        <f t="shared" ref="P325:P372" si="94">G325-O325</f>
        <v>-1.1651609363007083</v>
      </c>
      <c r="Q325" s="25">
        <f t="shared" ref="Q325:Q372" si="95">P325/G325</f>
        <v>-5.7620246640047884E-4</v>
      </c>
      <c r="R325" s="22" cm="1">
        <f t="array" ref="R325">_xlfn.IFS(Q325&gt;0,0.02,AND(Q325&gt;-0.33,Q325&lt;0),(0.02+Q325*0.02/0.33),Q325&lt;-0.33,0)</f>
        <v>1.9965078638399972E-2</v>
      </c>
      <c r="S325" s="24">
        <f t="shared" si="91"/>
        <v>0</v>
      </c>
      <c r="T325" s="24">
        <f t="shared" si="91"/>
        <v>0</v>
      </c>
      <c r="U325" s="24">
        <f t="shared" si="93"/>
        <v>0</v>
      </c>
      <c r="V325" s="24">
        <f t="shared" si="80"/>
        <v>0</v>
      </c>
      <c r="W325" s="9"/>
      <c r="X325" s="9"/>
      <c r="Y325" s="9"/>
      <c r="Z325" s="9"/>
    </row>
    <row r="326" spans="1:26" ht="14.25" customHeight="1" x14ac:dyDescent="0.35">
      <c r="A326" s="8">
        <f t="shared" si="86"/>
        <v>319</v>
      </c>
      <c r="B326" s="23">
        <f t="shared" si="75"/>
        <v>45096</v>
      </c>
      <c r="C326" s="5">
        <f t="shared" si="81"/>
        <v>0</v>
      </c>
      <c r="D326" s="20">
        <f t="shared" si="78"/>
        <v>20.221380577897158</v>
      </c>
      <c r="E326" s="20">
        <f t="shared" si="82"/>
        <v>1547.0395733687819</v>
      </c>
      <c r="F326" s="20">
        <f t="shared" si="79"/>
        <v>1567.2609539466791</v>
      </c>
      <c r="G326" s="24">
        <f t="shared" si="83"/>
        <v>2041.3483693387179</v>
      </c>
      <c r="H326" s="20">
        <f t="shared" si="84"/>
        <v>78976.174635191084</v>
      </c>
      <c r="I326" s="4">
        <v>1</v>
      </c>
      <c r="J326" s="4">
        <v>1</v>
      </c>
      <c r="K326" s="24">
        <f t="shared" si="92"/>
        <v>19.210311549002299</v>
      </c>
      <c r="L326" s="20">
        <f t="shared" si="92"/>
        <v>1469.6875947003427</v>
      </c>
      <c r="M326" s="20" cm="1">
        <f t="array" ref="M326">_xlfn.IFS(I326=0,D326,I326=1,D326,I326=2,0)</f>
        <v>20.221380577897158</v>
      </c>
      <c r="N326" s="20" cm="1">
        <f t="array" ref="N326">_xlfn.IFS(J326=0,E326,J326=1,E326,J326=2,0)</f>
        <v>1547.0395733687819</v>
      </c>
      <c r="O326" s="20">
        <f t="shared" si="76"/>
        <v>2043.5245993039134</v>
      </c>
      <c r="P326" s="24">
        <f t="shared" si="94"/>
        <v>-2.1762299651954891</v>
      </c>
      <c r="Q326" s="25">
        <f t="shared" si="95"/>
        <v>-1.0660747562163851E-3</v>
      </c>
      <c r="R326" s="22" cm="1">
        <f t="array" ref="R326">_xlfn.IFS(Q326&gt;0,0.02,AND(Q326&gt;-0.33,Q326&lt;0),(0.02+Q326*0.02/0.33),Q326&lt;-0.33,0)</f>
        <v>1.9935389408714158E-2</v>
      </c>
      <c r="S326" s="24">
        <f t="shared" si="91"/>
        <v>0</v>
      </c>
      <c r="T326" s="24">
        <f t="shared" si="91"/>
        <v>0</v>
      </c>
      <c r="U326" s="24">
        <f t="shared" si="93"/>
        <v>0</v>
      </c>
      <c r="V326" s="24">
        <f t="shared" si="80"/>
        <v>0</v>
      </c>
      <c r="W326" s="9"/>
      <c r="X326" s="9"/>
      <c r="Y326" s="9"/>
      <c r="Z326" s="9"/>
    </row>
    <row r="327" spans="1:26" ht="14.25" customHeight="1" x14ac:dyDescent="0.35">
      <c r="A327" s="8">
        <f t="shared" si="86"/>
        <v>320</v>
      </c>
      <c r="B327" s="23">
        <f t="shared" si="75"/>
        <v>45097</v>
      </c>
      <c r="C327" s="5">
        <f t="shared" si="81"/>
        <v>0</v>
      </c>
      <c r="D327" s="20">
        <f t="shared" si="78"/>
        <v>20.413483693387178</v>
      </c>
      <c r="E327" s="20">
        <f t="shared" si="82"/>
        <v>1574.420795363148</v>
      </c>
      <c r="F327" s="20">
        <f t="shared" si="79"/>
        <v>1594.8342790565353</v>
      </c>
      <c r="G327" s="24">
        <f t="shared" si="83"/>
        <v>2060.7411788474355</v>
      </c>
      <c r="H327" s="20">
        <f t="shared" si="84"/>
        <v>80491.267200294795</v>
      </c>
      <c r="I327" s="4">
        <v>1</v>
      </c>
      <c r="J327" s="4">
        <v>1</v>
      </c>
      <c r="K327" s="24">
        <f t="shared" si="92"/>
        <v>19.392809508717818</v>
      </c>
      <c r="L327" s="20">
        <f t="shared" si="92"/>
        <v>1495.6997555949906</v>
      </c>
      <c r="M327" s="20" cm="1">
        <f t="array" ref="M327">_xlfn.IFS(I327=0,D327,I327=1,D327,I327=2,0)</f>
        <v>20.413483693387178</v>
      </c>
      <c r="N327" s="20" cm="1">
        <f t="array" ref="N327">_xlfn.IFS(J327=0,E327,J327=1,E327,J327=2,0)</f>
        <v>1574.420795363148</v>
      </c>
      <c r="O327" s="20">
        <f t="shared" ref="O327:O372" si="96">O326+M327+N327-(L327/0.95)</f>
        <v>2063.9380829973006</v>
      </c>
      <c r="P327" s="24">
        <f t="shared" si="94"/>
        <v>-3.1969041498650768</v>
      </c>
      <c r="Q327" s="25">
        <f t="shared" si="95"/>
        <v>-1.5513370542015823E-3</v>
      </c>
      <c r="R327" s="22" cm="1">
        <f t="array" ref="R327">_xlfn.IFS(Q327&gt;0,0.02,AND(Q327&gt;-0.33,Q327&lt;0),(0.02+Q327*0.02/0.33),Q327&lt;-0.33,0)</f>
        <v>1.9905979572472633E-2</v>
      </c>
      <c r="S327" s="24">
        <f t="shared" ref="S327:T342" si="97">0.9*0.82*IF(I327=0,M327,0)</f>
        <v>0</v>
      </c>
      <c r="T327" s="24">
        <f t="shared" si="97"/>
        <v>0</v>
      </c>
      <c r="U327" s="24">
        <f t="shared" si="93"/>
        <v>0</v>
      </c>
      <c r="V327" s="24">
        <f t="shared" si="80"/>
        <v>0</v>
      </c>
      <c r="W327" s="9"/>
      <c r="X327" s="9"/>
      <c r="Y327" s="9"/>
      <c r="Z327" s="9"/>
    </row>
    <row r="328" spans="1:26" ht="14.25" customHeight="1" x14ac:dyDescent="0.35">
      <c r="A328" s="8">
        <f t="shared" si="86"/>
        <v>321</v>
      </c>
      <c r="B328" s="23">
        <f t="shared" si="75"/>
        <v>45098</v>
      </c>
      <c r="C328" s="5">
        <f t="shared" si="81"/>
        <v>0</v>
      </c>
      <c r="D328" s="20">
        <f t="shared" ref="D328:D372" si="98">D327-M327+(A328-A327)*G327*0.01</f>
        <v>20.607411788474355</v>
      </c>
      <c r="E328" s="20">
        <f t="shared" si="82"/>
        <v>1602.2575206515046</v>
      </c>
      <c r="F328" s="20">
        <f t="shared" ref="F328:F372" si="99">D328+E328</f>
        <v>1622.8649324399789</v>
      </c>
      <c r="G328" s="24">
        <f t="shared" si="83"/>
        <v>2080.3182200464862</v>
      </c>
      <c r="H328" s="20">
        <f t="shared" si="84"/>
        <v>82032.988886112784</v>
      </c>
      <c r="I328" s="4">
        <v>1</v>
      </c>
      <c r="J328" s="4">
        <v>1</v>
      </c>
      <c r="K328" s="24">
        <f t="shared" si="92"/>
        <v>19.577041199050637</v>
      </c>
      <c r="L328" s="20">
        <f t="shared" si="92"/>
        <v>1522.1446446189293</v>
      </c>
      <c r="M328" s="20" cm="1">
        <f t="array" ref="M328">_xlfn.IFS(I328=0,D328,I328=1,D328,I328=2,0)</f>
        <v>20.607411788474355</v>
      </c>
      <c r="N328" s="20" cm="1">
        <f t="array" ref="N328">_xlfn.IFS(J328=0,E328,J328=1,E328,J328=2,0)</f>
        <v>1602.2575206515046</v>
      </c>
      <c r="O328" s="20">
        <f t="shared" si="96"/>
        <v>2084.5454947857752</v>
      </c>
      <c r="P328" s="24">
        <f t="shared" si="94"/>
        <v>-4.2272747392889869</v>
      </c>
      <c r="Q328" s="25">
        <f t="shared" si="95"/>
        <v>-2.0320327431418285E-3</v>
      </c>
      <c r="R328" s="22" cm="1">
        <f t="array" ref="R328">_xlfn.IFS(Q328&gt;0,0.02,AND(Q328&gt;-0.33,Q328&lt;0),(0.02+Q328*0.02/0.33),Q328&lt;-0.33,0)</f>
        <v>1.9876846500415647E-2</v>
      </c>
      <c r="S328" s="24">
        <f t="shared" si="97"/>
        <v>0</v>
      </c>
      <c r="T328" s="24">
        <f t="shared" si="97"/>
        <v>0</v>
      </c>
      <c r="U328" s="24">
        <f t="shared" si="93"/>
        <v>0</v>
      </c>
      <c r="V328" s="24">
        <f t="shared" ref="V328:V372" si="100">V327+U328</f>
        <v>0</v>
      </c>
      <c r="W328" s="9"/>
      <c r="X328" s="9"/>
      <c r="Y328" s="9"/>
      <c r="Z328" s="9"/>
    </row>
    <row r="329" spans="1:26" ht="14.25" customHeight="1" x14ac:dyDescent="0.35">
      <c r="A329" s="8">
        <f t="shared" si="86"/>
        <v>322</v>
      </c>
      <c r="B329" s="23">
        <f t="shared" si="75"/>
        <v>45099</v>
      </c>
      <c r="C329" s="5">
        <f t="shared" ref="C329:C372" si="101">T329</f>
        <v>0</v>
      </c>
      <c r="D329" s="20">
        <f t="shared" si="98"/>
        <v>20.803182200464864</v>
      </c>
      <c r="E329" s="20">
        <f t="shared" ref="E329:E372" si="102">E328-N328+(A329-A328)*H328*R328</f>
        <v>1630.5571280595666</v>
      </c>
      <c r="F329" s="20">
        <f t="shared" si="99"/>
        <v>1651.3603102600314</v>
      </c>
      <c r="G329" s="24">
        <f t="shared" ref="G329:G372" si="103">C329+G328+K329</f>
        <v>2100.0812431369277</v>
      </c>
      <c r="H329" s="20">
        <f t="shared" ref="H329:H372" si="104">IF(Q329&lt;-0.33,G329,H328+C329+K329+L329)</f>
        <v>83601.78118085982</v>
      </c>
      <c r="I329" s="4">
        <v>1</v>
      </c>
      <c r="J329" s="4">
        <v>1</v>
      </c>
      <c r="K329" s="24">
        <f t="shared" ref="K329:L344" si="105">IF(I329=1,D329*0.95,0)</f>
        <v>19.763023090441621</v>
      </c>
      <c r="L329" s="20">
        <f t="shared" si="105"/>
        <v>1549.0292716565882</v>
      </c>
      <c r="M329" s="20" cm="1">
        <f t="array" ref="M329">_xlfn.IFS(I329=0,D329,I329=1,D329,I329=2,0)</f>
        <v>20.803182200464864</v>
      </c>
      <c r="N329" s="20" cm="1">
        <f t="array" ref="N329">_xlfn.IFS(J329=0,E329,J329=1,E329,J329=2,0)</f>
        <v>1630.5571280595666</v>
      </c>
      <c r="O329" s="20">
        <f t="shared" si="96"/>
        <v>2105.3486769862402</v>
      </c>
      <c r="P329" s="24">
        <f t="shared" si="94"/>
        <v>-5.2674338493125106</v>
      </c>
      <c r="Q329" s="25">
        <f t="shared" si="95"/>
        <v>-2.5082047975650947E-3</v>
      </c>
      <c r="R329" s="22" cm="1">
        <f t="array" ref="R329">_xlfn.IFS(Q329&gt;0,0.02,AND(Q329&gt;-0.33,Q329&lt;0),(0.02+Q329*0.02/0.33),Q329&lt;-0.33,0)</f>
        <v>1.9847987588026358E-2</v>
      </c>
      <c r="S329" s="24">
        <f t="shared" si="97"/>
        <v>0</v>
      </c>
      <c r="T329" s="24">
        <f t="shared" si="97"/>
        <v>0</v>
      </c>
      <c r="U329" s="24">
        <f t="shared" si="93"/>
        <v>0</v>
      </c>
      <c r="V329" s="24">
        <f t="shared" si="100"/>
        <v>0</v>
      </c>
      <c r="W329" s="9"/>
      <c r="X329" s="9"/>
      <c r="Y329" s="9"/>
      <c r="Z329" s="9"/>
    </row>
    <row r="330" spans="1:26" ht="14.25" customHeight="1" x14ac:dyDescent="0.35">
      <c r="A330" s="8">
        <f t="shared" si="86"/>
        <v>323</v>
      </c>
      <c r="B330" s="23">
        <f t="shared" si="75"/>
        <v>45100</v>
      </c>
      <c r="C330" s="5">
        <f t="shared" si="101"/>
        <v>0</v>
      </c>
      <c r="D330" s="20">
        <f t="shared" si="98"/>
        <v>21.000812431369276</v>
      </c>
      <c r="E330" s="20">
        <f t="shared" si="102"/>
        <v>1659.3271152146012</v>
      </c>
      <c r="F330" s="20">
        <f t="shared" si="99"/>
        <v>1680.3279276459705</v>
      </c>
      <c r="G330" s="24">
        <f t="shared" si="103"/>
        <v>2120.0320149467284</v>
      </c>
      <c r="H330" s="20">
        <f t="shared" si="104"/>
        <v>85198.0927121235</v>
      </c>
      <c r="I330" s="4">
        <v>1</v>
      </c>
      <c r="J330" s="4">
        <v>1</v>
      </c>
      <c r="K330" s="24">
        <f t="shared" si="105"/>
        <v>19.950771809800813</v>
      </c>
      <c r="L330" s="20">
        <f t="shared" si="105"/>
        <v>1576.3607594538712</v>
      </c>
      <c r="M330" s="20" cm="1">
        <f t="array" ref="M330">_xlfn.IFS(I330=0,D330,I330=1,D330,I330=2,0)</f>
        <v>21.000812431369276</v>
      </c>
      <c r="N330" s="20" cm="1">
        <f t="array" ref="N330">_xlfn.IFS(J330=0,E330,J330=1,E330,J330=2,0)</f>
        <v>1659.3271152146012</v>
      </c>
      <c r="O330" s="20">
        <f t="shared" si="96"/>
        <v>2126.3494894176097</v>
      </c>
      <c r="P330" s="24">
        <f t="shared" si="94"/>
        <v>-6.3174744708812796</v>
      </c>
      <c r="Q330" s="25">
        <f t="shared" si="95"/>
        <v>-2.9798957875831998E-3</v>
      </c>
      <c r="R330" s="22" cm="1">
        <f t="array" ref="R330">_xlfn.IFS(Q330&gt;0,0.02,AND(Q330&gt;-0.33,Q330&lt;0),(0.02+Q330*0.02/0.33),Q330&lt;-0.33,0)</f>
        <v>1.9819400255297989E-2</v>
      </c>
      <c r="S330" s="24">
        <f t="shared" si="97"/>
        <v>0</v>
      </c>
      <c r="T330" s="24">
        <f t="shared" si="97"/>
        <v>0</v>
      </c>
      <c r="U330" s="24">
        <f t="shared" si="93"/>
        <v>0</v>
      </c>
      <c r="V330" s="24">
        <f t="shared" si="100"/>
        <v>0</v>
      </c>
      <c r="W330" s="9"/>
      <c r="X330" s="9"/>
      <c r="Y330" s="9"/>
      <c r="Z330" s="9"/>
    </row>
    <row r="331" spans="1:26" ht="14.25" customHeight="1" x14ac:dyDescent="0.35">
      <c r="A331" s="8">
        <f t="shared" ref="A331:A372" si="106">A330+$D$4</f>
        <v>324</v>
      </c>
      <c r="B331" s="23">
        <f t="shared" si="75"/>
        <v>45101</v>
      </c>
      <c r="C331" s="5">
        <f t="shared" si="101"/>
        <v>0</v>
      </c>
      <c r="D331" s="20">
        <f t="shared" si="98"/>
        <v>21.200320149467284</v>
      </c>
      <c r="E331" s="20">
        <f t="shared" si="102"/>
        <v>1688.5751004495621</v>
      </c>
      <c r="F331" s="20">
        <f t="shared" si="99"/>
        <v>1709.7754205990293</v>
      </c>
      <c r="G331" s="24">
        <f t="shared" si="103"/>
        <v>2140.1723190887224</v>
      </c>
      <c r="H331" s="20">
        <f t="shared" si="104"/>
        <v>86822.379361692583</v>
      </c>
      <c r="I331" s="4">
        <v>1</v>
      </c>
      <c r="J331" s="4">
        <v>1</v>
      </c>
      <c r="K331" s="24">
        <f t="shared" si="105"/>
        <v>20.140304141993919</v>
      </c>
      <c r="L331" s="20">
        <f t="shared" si="105"/>
        <v>1604.146345427084</v>
      </c>
      <c r="M331" s="20" cm="1">
        <f t="array" ref="M331">_xlfn.IFS(I331=0,D331,I331=1,D331,I331=2,0)</f>
        <v>21.200320149467284</v>
      </c>
      <c r="N331" s="20" cm="1">
        <f t="array" ref="N331">_xlfn.IFS(J331=0,E331,J331=1,E331,J331=2,0)</f>
        <v>1688.5751004495621</v>
      </c>
      <c r="O331" s="20">
        <f t="shared" si="96"/>
        <v>2147.5498095670764</v>
      </c>
      <c r="P331" s="24">
        <f t="shared" si="94"/>
        <v>-7.3774904783540478</v>
      </c>
      <c r="Q331" s="25">
        <f t="shared" si="95"/>
        <v>-3.4471478826972944E-3</v>
      </c>
      <c r="R331" s="22" cm="1">
        <f t="array" ref="R331">_xlfn.IFS(Q331&gt;0,0.02,AND(Q331&gt;-0.33,Q331&lt;0),(0.02+Q331*0.02/0.33),Q331&lt;-0.33,0)</f>
        <v>1.9791081946503194E-2</v>
      </c>
      <c r="S331" s="24">
        <f t="shared" si="97"/>
        <v>0</v>
      </c>
      <c r="T331" s="24">
        <f t="shared" si="97"/>
        <v>0</v>
      </c>
      <c r="U331" s="24">
        <f t="shared" si="93"/>
        <v>0</v>
      </c>
      <c r="V331" s="24">
        <f t="shared" si="100"/>
        <v>0</v>
      </c>
      <c r="W331" s="9"/>
      <c r="X331" s="9"/>
      <c r="Y331" s="9"/>
      <c r="Z331" s="9"/>
    </row>
    <row r="332" spans="1:26" ht="14.25" customHeight="1" x14ac:dyDescent="0.35">
      <c r="A332" s="8">
        <f t="shared" si="106"/>
        <v>325</v>
      </c>
      <c r="B332" s="23">
        <f t="shared" si="75"/>
        <v>45102</v>
      </c>
      <c r="C332" s="5">
        <f t="shared" si="101"/>
        <v>0</v>
      </c>
      <c r="D332" s="20">
        <f t="shared" si="98"/>
        <v>21.401723190887225</v>
      </c>
      <c r="E332" s="20">
        <f t="shared" si="102"/>
        <v>1718.3088247376456</v>
      </c>
      <c r="F332" s="20">
        <f t="shared" si="99"/>
        <v>1739.7105479285328</v>
      </c>
      <c r="G332" s="24">
        <f t="shared" si="103"/>
        <v>2160.5039561200651</v>
      </c>
      <c r="H332" s="20">
        <f t="shared" si="104"/>
        <v>88475.104382224687</v>
      </c>
      <c r="I332" s="4">
        <v>1</v>
      </c>
      <c r="J332" s="4">
        <v>1</v>
      </c>
      <c r="K332" s="24">
        <f t="shared" si="105"/>
        <v>20.331637031342861</v>
      </c>
      <c r="L332" s="20">
        <f t="shared" si="105"/>
        <v>1632.3933835007633</v>
      </c>
      <c r="M332" s="20" cm="1">
        <f t="array" ref="M332">_xlfn.IFS(I332=0,D332,I332=1,D332,I332=2,0)</f>
        <v>21.401723190887225</v>
      </c>
      <c r="N332" s="20" cm="1">
        <f t="array" ref="N332">_xlfn.IFS(J332=0,E332,J332=1,E332,J332=2,0)</f>
        <v>1718.3088247376456</v>
      </c>
      <c r="O332" s="20">
        <f t="shared" si="96"/>
        <v>2168.9515327579638</v>
      </c>
      <c r="P332" s="24">
        <f t="shared" si="94"/>
        <v>-8.4475766378986918</v>
      </c>
      <c r="Q332" s="25">
        <f t="shared" si="95"/>
        <v>-3.9100028555695164E-3</v>
      </c>
      <c r="R332" s="22" cm="1">
        <f t="array" ref="R332">_xlfn.IFS(Q332&gt;0,0.02,AND(Q332&gt;-0.33,Q332&lt;0),(0.02+Q332*0.02/0.33),Q332&lt;-0.33,0)</f>
        <v>1.9763030129965484E-2</v>
      </c>
      <c r="S332" s="24">
        <f t="shared" si="97"/>
        <v>0</v>
      </c>
      <c r="T332" s="24">
        <f t="shared" si="97"/>
        <v>0</v>
      </c>
      <c r="U332" s="24">
        <f t="shared" si="93"/>
        <v>0</v>
      </c>
      <c r="V332" s="24">
        <f t="shared" si="100"/>
        <v>0</v>
      </c>
      <c r="W332" s="9"/>
      <c r="X332" s="9"/>
      <c r="Y332" s="9"/>
      <c r="Z332" s="9"/>
    </row>
    <row r="333" spans="1:26" ht="14.25" customHeight="1" x14ac:dyDescent="0.35">
      <c r="A333" s="8">
        <f t="shared" si="106"/>
        <v>326</v>
      </c>
      <c r="B333" s="23">
        <f t="shared" si="75"/>
        <v>45103</v>
      </c>
      <c r="C333" s="5">
        <f t="shared" si="101"/>
        <v>0</v>
      </c>
      <c r="D333" s="20">
        <f t="shared" si="98"/>
        <v>21.605039561200652</v>
      </c>
      <c r="E333" s="20">
        <f t="shared" si="102"/>
        <v>1748.5361536577477</v>
      </c>
      <c r="F333" s="20">
        <f t="shared" si="99"/>
        <v>1770.1411932189483</v>
      </c>
      <c r="G333" s="24">
        <f t="shared" si="103"/>
        <v>2181.0287437032057</v>
      </c>
      <c r="H333" s="20">
        <f t="shared" si="104"/>
        <v>90156.738515782694</v>
      </c>
      <c r="I333" s="4">
        <v>1</v>
      </c>
      <c r="J333" s="4">
        <v>1</v>
      </c>
      <c r="K333" s="24">
        <f t="shared" si="105"/>
        <v>20.524787583140618</v>
      </c>
      <c r="L333" s="20">
        <f t="shared" si="105"/>
        <v>1661.1093459748602</v>
      </c>
      <c r="M333" s="20" cm="1">
        <f t="array" ref="M333">_xlfn.IFS(I333=0,D333,I333=1,D333,I333=2,0)</f>
        <v>21.605039561200652</v>
      </c>
      <c r="N333" s="20" cm="1">
        <f t="array" ref="N333">_xlfn.IFS(J333=0,E333,J333=1,E333,J333=2,0)</f>
        <v>1748.5361536577477</v>
      </c>
      <c r="O333" s="20">
        <f t="shared" si="96"/>
        <v>2190.5565723191648</v>
      </c>
      <c r="P333" s="24">
        <f t="shared" si="94"/>
        <v>-9.5278286159591516</v>
      </c>
      <c r="Q333" s="25">
        <f t="shared" si="95"/>
        <v>-4.3685020857550418E-3</v>
      </c>
      <c r="R333" s="22" cm="1">
        <f t="array" ref="R333">_xlfn.IFS(Q333&gt;0,0.02,AND(Q333&gt;-0.33,Q333&lt;0),(0.02+Q333*0.02/0.33),Q333&lt;-0.33,0)</f>
        <v>1.9735242297833029E-2</v>
      </c>
      <c r="S333" s="24">
        <f t="shared" si="97"/>
        <v>0</v>
      </c>
      <c r="T333" s="24">
        <f t="shared" si="97"/>
        <v>0</v>
      </c>
      <c r="U333" s="24">
        <f t="shared" si="93"/>
        <v>0</v>
      </c>
      <c r="V333" s="24">
        <f t="shared" si="100"/>
        <v>0</v>
      </c>
      <c r="W333" s="9"/>
      <c r="X333" s="9"/>
      <c r="Y333" s="9"/>
      <c r="Z333" s="9"/>
    </row>
    <row r="334" spans="1:26" ht="14.25" customHeight="1" x14ac:dyDescent="0.35">
      <c r="A334" s="8">
        <f t="shared" si="106"/>
        <v>327</v>
      </c>
      <c r="B334" s="23">
        <f t="shared" si="75"/>
        <v>45104</v>
      </c>
      <c r="C334" s="5">
        <f t="shared" si="101"/>
        <v>0</v>
      </c>
      <c r="D334" s="20">
        <f t="shared" si="98"/>
        <v>21.810287437032056</v>
      </c>
      <c r="E334" s="20">
        <f t="shared" si="102"/>
        <v>1779.2650793913467</v>
      </c>
      <c r="F334" s="20">
        <f t="shared" si="99"/>
        <v>1801.0753668283787</v>
      </c>
      <c r="G334" s="24">
        <f t="shared" si="103"/>
        <v>2201.7485167683863</v>
      </c>
      <c r="H334" s="20">
        <f t="shared" si="104"/>
        <v>91867.760114269651</v>
      </c>
      <c r="I334" s="4">
        <v>1</v>
      </c>
      <c r="J334" s="4">
        <v>1</v>
      </c>
      <c r="K334" s="24">
        <f t="shared" si="105"/>
        <v>20.719773065180451</v>
      </c>
      <c r="L334" s="20">
        <f t="shared" si="105"/>
        <v>1690.3018254217793</v>
      </c>
      <c r="M334" s="20" cm="1">
        <f t="array" ref="M334">_xlfn.IFS(I334=0,D334,I334=1,D334,I334=2,0)</f>
        <v>21.810287437032056</v>
      </c>
      <c r="N334" s="20" cm="1">
        <f t="array" ref="N334">_xlfn.IFS(J334=0,E334,J334=1,E334,J334=2,0)</f>
        <v>1779.2650793913467</v>
      </c>
      <c r="O334" s="20">
        <f t="shared" si="96"/>
        <v>2212.3668597561968</v>
      </c>
      <c r="P334" s="24">
        <f t="shared" si="94"/>
        <v>-10.618342987810593</v>
      </c>
      <c r="Q334" s="25">
        <f t="shared" si="95"/>
        <v>-4.8226865634026419E-3</v>
      </c>
      <c r="R334" s="22" cm="1">
        <f t="array" ref="R334">_xlfn.IFS(Q334&gt;0,0.02,AND(Q334&gt;-0.33,Q334&lt;0),(0.02+Q334*0.02/0.33),Q334&lt;-0.33,0)</f>
        <v>1.9707715965854387E-2</v>
      </c>
      <c r="S334" s="24">
        <f t="shared" si="97"/>
        <v>0</v>
      </c>
      <c r="T334" s="24">
        <f t="shared" si="97"/>
        <v>0</v>
      </c>
      <c r="U334" s="24">
        <f t="shared" si="93"/>
        <v>0</v>
      </c>
      <c r="V334" s="24">
        <f t="shared" si="100"/>
        <v>0</v>
      </c>
      <c r="W334" s="9"/>
      <c r="X334" s="9"/>
      <c r="Y334" s="9"/>
      <c r="Z334" s="9"/>
    </row>
    <row r="335" spans="1:26" ht="14.25" customHeight="1" x14ac:dyDescent="0.35">
      <c r="A335" s="8">
        <f t="shared" si="106"/>
        <v>328</v>
      </c>
      <c r="B335" s="23">
        <f t="shared" si="75"/>
        <v>45105</v>
      </c>
      <c r="C335" s="5">
        <f t="shared" si="101"/>
        <v>0</v>
      </c>
      <c r="D335" s="20">
        <f t="shared" si="98"/>
        <v>22.017485167683862</v>
      </c>
      <c r="E335" s="20">
        <f t="shared" si="102"/>
        <v>1810.5037227512728</v>
      </c>
      <c r="F335" s="20">
        <f t="shared" si="99"/>
        <v>1832.5212079189566</v>
      </c>
      <c r="G335" s="24">
        <f t="shared" si="103"/>
        <v>2222.6651276776861</v>
      </c>
      <c r="H335" s="20">
        <f t="shared" si="104"/>
        <v>93608.655261792665</v>
      </c>
      <c r="I335" s="4">
        <v>1</v>
      </c>
      <c r="J335" s="4">
        <v>1</v>
      </c>
      <c r="K335" s="24">
        <f t="shared" si="105"/>
        <v>20.916610909299667</v>
      </c>
      <c r="L335" s="20">
        <f t="shared" si="105"/>
        <v>1719.9785366137091</v>
      </c>
      <c r="M335" s="20" cm="1">
        <f t="array" ref="M335">_xlfn.IFS(I335=0,D335,I335=1,D335,I335=2,0)</f>
        <v>22.017485167683862</v>
      </c>
      <c r="N335" s="20" cm="1">
        <f t="array" ref="N335">_xlfn.IFS(J335=0,E335,J335=1,E335,J335=2,0)</f>
        <v>1810.5037227512728</v>
      </c>
      <c r="O335" s="20">
        <f t="shared" si="96"/>
        <v>2234.3843449238802</v>
      </c>
      <c r="P335" s="24">
        <f t="shared" si="94"/>
        <v>-11.719217246194148</v>
      </c>
      <c r="Q335" s="25">
        <f t="shared" si="95"/>
        <v>-5.2725968929196159E-3</v>
      </c>
      <c r="R335" s="22" cm="1">
        <f t="array" ref="R335">_xlfn.IFS(Q335&gt;0,0.02,AND(Q335&gt;-0.33,Q335&lt;0),(0.02+Q335*0.02/0.33),Q335&lt;-0.33,0)</f>
        <v>1.9680448673156388E-2</v>
      </c>
      <c r="S335" s="24">
        <f t="shared" si="97"/>
        <v>0</v>
      </c>
      <c r="T335" s="24">
        <f t="shared" si="97"/>
        <v>0</v>
      </c>
      <c r="U335" s="24">
        <f t="shared" si="93"/>
        <v>0</v>
      </c>
      <c r="V335" s="24">
        <f t="shared" si="100"/>
        <v>0</v>
      </c>
      <c r="W335" s="9"/>
      <c r="X335" s="9"/>
      <c r="Y335" s="9"/>
      <c r="Z335" s="9"/>
    </row>
    <row r="336" spans="1:26" ht="14.25" customHeight="1" x14ac:dyDescent="0.35">
      <c r="A336" s="8">
        <f t="shared" si="106"/>
        <v>329</v>
      </c>
      <c r="B336" s="23">
        <f t="shared" si="75"/>
        <v>45106</v>
      </c>
      <c r="C336" s="5">
        <f t="shared" si="101"/>
        <v>0</v>
      </c>
      <c r="D336" s="20">
        <f t="shared" si="98"/>
        <v>22.22665127677686</v>
      </c>
      <c r="E336" s="20">
        <f t="shared" si="102"/>
        <v>1842.2603352429012</v>
      </c>
      <c r="F336" s="20">
        <f t="shared" si="99"/>
        <v>1864.4869865196781</v>
      </c>
      <c r="G336" s="24">
        <f t="shared" si="103"/>
        <v>2243.7804463906241</v>
      </c>
      <c r="H336" s="20">
        <f t="shared" si="104"/>
        <v>95379.917898986358</v>
      </c>
      <c r="I336" s="4">
        <v>1</v>
      </c>
      <c r="J336" s="4">
        <v>1</v>
      </c>
      <c r="K336" s="24">
        <f t="shared" si="105"/>
        <v>21.115318712938016</v>
      </c>
      <c r="L336" s="20">
        <f t="shared" si="105"/>
        <v>1750.147318480756</v>
      </c>
      <c r="M336" s="20" cm="1">
        <f t="array" ref="M336">_xlfn.IFS(I336=0,D336,I336=1,D336,I336=2,0)</f>
        <v>22.22665127677686</v>
      </c>
      <c r="N336" s="20" cm="1">
        <f t="array" ref="N336">_xlfn.IFS(J336=0,E336,J336=1,E336,J336=2,0)</f>
        <v>1842.2603352429012</v>
      </c>
      <c r="O336" s="20">
        <f t="shared" si="96"/>
        <v>2256.6109962006567</v>
      </c>
      <c r="P336" s="24">
        <f t="shared" si="94"/>
        <v>-12.830549810032608</v>
      </c>
      <c r="Q336" s="25">
        <f t="shared" si="95"/>
        <v>-5.718273296601727E-3</v>
      </c>
      <c r="R336" s="22" cm="1">
        <f t="array" ref="R336">_xlfn.IFS(Q336&gt;0,0.02,AND(Q336&gt;-0.33,Q336&lt;0),(0.02+Q336*0.02/0.33),Q336&lt;-0.33,0)</f>
        <v>1.9653437982024138E-2</v>
      </c>
      <c r="S336" s="24">
        <f t="shared" si="97"/>
        <v>0</v>
      </c>
      <c r="T336" s="24">
        <f t="shared" si="97"/>
        <v>0</v>
      </c>
      <c r="U336" s="24">
        <f t="shared" si="93"/>
        <v>0</v>
      </c>
      <c r="V336" s="24">
        <f t="shared" si="100"/>
        <v>0</v>
      </c>
      <c r="W336" s="9"/>
      <c r="X336" s="9"/>
      <c r="Y336" s="9"/>
      <c r="Z336" s="9"/>
    </row>
    <row r="337" spans="1:26" ht="14.25" customHeight="1" x14ac:dyDescent="0.35">
      <c r="A337" s="8">
        <f t="shared" si="106"/>
        <v>330</v>
      </c>
      <c r="B337" s="23">
        <f t="shared" si="75"/>
        <v>45107</v>
      </c>
      <c r="C337" s="5">
        <f t="shared" si="101"/>
        <v>0</v>
      </c>
      <c r="D337" s="20">
        <f t="shared" si="98"/>
        <v>22.437804463906243</v>
      </c>
      <c r="E337" s="20">
        <f t="shared" si="102"/>
        <v>1874.5433011582825</v>
      </c>
      <c r="F337" s="20">
        <f t="shared" si="99"/>
        <v>1896.9811056221888</v>
      </c>
      <c r="G337" s="24">
        <f t="shared" si="103"/>
        <v>2265.0963606313348</v>
      </c>
      <c r="H337" s="20">
        <f t="shared" si="104"/>
        <v>97182.04994932744</v>
      </c>
      <c r="I337" s="4">
        <v>1</v>
      </c>
      <c r="J337" s="4">
        <v>1</v>
      </c>
      <c r="K337" s="24">
        <f t="shared" si="105"/>
        <v>21.315914240710931</v>
      </c>
      <c r="L337" s="20">
        <f t="shared" si="105"/>
        <v>1780.8161361003683</v>
      </c>
      <c r="M337" s="20" cm="1">
        <f t="array" ref="M337">_xlfn.IFS(I337=0,D337,I337=1,D337,I337=2,0)</f>
        <v>22.437804463906243</v>
      </c>
      <c r="N337" s="20" cm="1">
        <f t="array" ref="N337">_xlfn.IFS(J337=0,E337,J337=1,E337,J337=2,0)</f>
        <v>1874.5433011582825</v>
      </c>
      <c r="O337" s="20">
        <f t="shared" si="96"/>
        <v>2279.0488006645628</v>
      </c>
      <c r="P337" s="24">
        <f t="shared" si="94"/>
        <v>-13.952440033227958</v>
      </c>
      <c r="Q337" s="25">
        <f t="shared" si="95"/>
        <v>-6.1597556182285728E-3</v>
      </c>
      <c r="R337" s="22" cm="1">
        <f t="array" ref="R337">_xlfn.IFS(Q337&gt;0,0.02,AND(Q337&gt;-0.33,Q337&lt;0),(0.02+Q337*0.02/0.33),Q337&lt;-0.33,0)</f>
        <v>1.9626681477683119E-2</v>
      </c>
      <c r="S337" s="24">
        <f t="shared" si="97"/>
        <v>0</v>
      </c>
      <c r="T337" s="24">
        <f t="shared" si="97"/>
        <v>0</v>
      </c>
      <c r="U337" s="24">
        <f t="shared" si="93"/>
        <v>0</v>
      </c>
      <c r="V337" s="24">
        <f t="shared" si="100"/>
        <v>0</v>
      </c>
      <c r="W337" s="9"/>
      <c r="X337" s="9"/>
      <c r="Y337" s="9"/>
      <c r="Z337" s="9"/>
    </row>
    <row r="338" spans="1:26" ht="14.25" customHeight="1" x14ac:dyDescent="0.35">
      <c r="A338" s="8">
        <f t="shared" si="106"/>
        <v>331</v>
      </c>
      <c r="B338" s="23">
        <f t="shared" si="75"/>
        <v>45108</v>
      </c>
      <c r="C338" s="5">
        <f t="shared" si="101"/>
        <v>0</v>
      </c>
      <c r="D338" s="20">
        <f t="shared" si="98"/>
        <v>22.650963606313351</v>
      </c>
      <c r="E338" s="20">
        <f t="shared" si="102"/>
        <v>1907.3611397037405</v>
      </c>
      <c r="F338" s="20">
        <f t="shared" si="99"/>
        <v>1930.0121033100538</v>
      </c>
      <c r="G338" s="24">
        <f t="shared" si="103"/>
        <v>2286.6147760573326</v>
      </c>
      <c r="H338" s="20">
        <f t="shared" si="104"/>
        <v>99015.561447471991</v>
      </c>
      <c r="I338" s="4">
        <v>1</v>
      </c>
      <c r="J338" s="4">
        <v>1</v>
      </c>
      <c r="K338" s="24">
        <f t="shared" si="105"/>
        <v>21.518415425997681</v>
      </c>
      <c r="L338" s="20">
        <f t="shared" si="105"/>
        <v>1811.9930827185533</v>
      </c>
      <c r="M338" s="20" cm="1">
        <f t="array" ref="M338">_xlfn.IFS(I338=0,D338,I338=1,D338,I338=2,0)</f>
        <v>22.650963606313351</v>
      </c>
      <c r="N338" s="20" cm="1">
        <f t="array" ref="N338">_xlfn.IFS(J338=0,E338,J338=1,E338,J338=2,0)</f>
        <v>1907.3611397037405</v>
      </c>
      <c r="O338" s="20">
        <f t="shared" si="96"/>
        <v>2301.6997642708766</v>
      </c>
      <c r="P338" s="24">
        <f t="shared" si="94"/>
        <v>-15.084988213543966</v>
      </c>
      <c r="Q338" s="25">
        <f t="shared" si="95"/>
        <v>-6.5970833266257778E-3</v>
      </c>
      <c r="R338" s="22" cm="1">
        <f t="array" ref="R338">_xlfn.IFS(Q338&gt;0,0.02,AND(Q338&gt;-0.33,Q338&lt;0),(0.02+Q338*0.02/0.33),Q338&lt;-0.33,0)</f>
        <v>1.9600176768083285E-2</v>
      </c>
      <c r="S338" s="24">
        <f t="shared" si="97"/>
        <v>0</v>
      </c>
      <c r="T338" s="24">
        <f t="shared" si="97"/>
        <v>0</v>
      </c>
      <c r="U338" s="24">
        <f t="shared" si="93"/>
        <v>0</v>
      </c>
      <c r="V338" s="24">
        <f t="shared" si="100"/>
        <v>0</v>
      </c>
      <c r="W338" s="9"/>
      <c r="X338" s="9"/>
      <c r="Y338" s="9"/>
      <c r="Z338" s="9"/>
    </row>
    <row r="339" spans="1:26" ht="14.25" customHeight="1" x14ac:dyDescent="0.35">
      <c r="A339" s="8">
        <f t="shared" si="106"/>
        <v>332</v>
      </c>
      <c r="B339" s="23">
        <f t="shared" si="75"/>
        <v>45109</v>
      </c>
      <c r="C339" s="5">
        <f t="shared" si="101"/>
        <v>0</v>
      </c>
      <c r="D339" s="20">
        <f t="shared" si="98"/>
        <v>22.866147760573327</v>
      </c>
      <c r="E339" s="20">
        <f t="shared" si="102"/>
        <v>1940.7225071614635</v>
      </c>
      <c r="F339" s="20">
        <f t="shared" si="99"/>
        <v>1963.5886549220368</v>
      </c>
      <c r="G339" s="24">
        <f t="shared" si="103"/>
        <v>2308.3376164298775</v>
      </c>
      <c r="H339" s="20">
        <f t="shared" si="104"/>
        <v>100880.97066964793</v>
      </c>
      <c r="I339" s="4">
        <v>1</v>
      </c>
      <c r="J339" s="4">
        <v>1</v>
      </c>
      <c r="K339" s="24">
        <f t="shared" si="105"/>
        <v>21.72284037254466</v>
      </c>
      <c r="L339" s="20">
        <f t="shared" si="105"/>
        <v>1843.6863818033903</v>
      </c>
      <c r="M339" s="20" cm="1">
        <f t="array" ref="M339">_xlfn.IFS(I339=0,D339,I339=1,D339,I339=2,0)</f>
        <v>22.866147760573327</v>
      </c>
      <c r="N339" s="20" cm="1">
        <f t="array" ref="N339">_xlfn.IFS(J339=0,E339,J339=1,E339,J339=2,0)</f>
        <v>1940.7225071614635</v>
      </c>
      <c r="O339" s="20">
        <f t="shared" si="96"/>
        <v>2324.5659120314494</v>
      </c>
      <c r="P339" s="24">
        <f t="shared" si="94"/>
        <v>-16.228295601571972</v>
      </c>
      <c r="Q339" s="25">
        <f t="shared" si="95"/>
        <v>-7.0302955191931535E-3</v>
      </c>
      <c r="R339" s="22" cm="1">
        <f t="array" ref="R339">_xlfn.IFS(Q339&gt;0,0.02,AND(Q339&gt;-0.33,Q339&lt;0),(0.02+Q339*0.02/0.33),Q339&lt;-0.33,0)</f>
        <v>1.9573921483685263E-2</v>
      </c>
      <c r="S339" s="24">
        <f t="shared" si="97"/>
        <v>0</v>
      </c>
      <c r="T339" s="24">
        <f t="shared" si="97"/>
        <v>0</v>
      </c>
      <c r="U339" s="24">
        <f t="shared" si="93"/>
        <v>0</v>
      </c>
      <c r="V339" s="24">
        <f t="shared" si="100"/>
        <v>0</v>
      </c>
      <c r="W339" s="9"/>
      <c r="X339" s="9"/>
      <c r="Y339" s="9"/>
      <c r="Z339" s="9"/>
    </row>
    <row r="340" spans="1:26" ht="14.25" customHeight="1" x14ac:dyDescent="0.35">
      <c r="A340" s="8">
        <f t="shared" si="106"/>
        <v>333</v>
      </c>
      <c r="B340" s="23">
        <f t="shared" si="75"/>
        <v>45110</v>
      </c>
      <c r="C340" s="5">
        <f t="shared" si="101"/>
        <v>0</v>
      </c>
      <c r="D340" s="20">
        <f t="shared" si="98"/>
        <v>23.083376164298777</v>
      </c>
      <c r="E340" s="20">
        <f t="shared" si="102"/>
        <v>1974.6361990856444</v>
      </c>
      <c r="F340" s="20">
        <f t="shared" si="99"/>
        <v>1997.7195752499431</v>
      </c>
      <c r="G340" s="24">
        <f t="shared" si="103"/>
        <v>2330.2668237859612</v>
      </c>
      <c r="H340" s="20">
        <f t="shared" si="104"/>
        <v>102778.80426613537</v>
      </c>
      <c r="I340" s="4">
        <v>1</v>
      </c>
      <c r="J340" s="4">
        <v>1</v>
      </c>
      <c r="K340" s="24">
        <f t="shared" si="105"/>
        <v>21.929207356083836</v>
      </c>
      <c r="L340" s="20">
        <f t="shared" si="105"/>
        <v>1875.9043891313622</v>
      </c>
      <c r="M340" s="20" cm="1">
        <f t="array" ref="M340">_xlfn.IFS(I340=0,D340,I340=1,D340,I340=2,0)</f>
        <v>23.083376164298777</v>
      </c>
      <c r="N340" s="20" cm="1">
        <f t="array" ref="N340">_xlfn.IFS(J340=0,E340,J340=1,E340,J340=2,0)</f>
        <v>1974.6361990856444</v>
      </c>
      <c r="O340" s="20">
        <f t="shared" si="96"/>
        <v>2347.6492881957483</v>
      </c>
      <c r="P340" s="24">
        <f t="shared" si="94"/>
        <v>-17.38246440978719</v>
      </c>
      <c r="Q340" s="25">
        <f t="shared" si="95"/>
        <v>-7.459430925401956E-3</v>
      </c>
      <c r="R340" s="22" cm="1">
        <f t="array" ref="R340">_xlfn.IFS(Q340&gt;0,0.02,AND(Q340&gt;-0.33,Q340&lt;0),(0.02+Q340*0.02/0.33),Q340&lt;-0.33,0)</f>
        <v>1.9547913277248367E-2</v>
      </c>
      <c r="S340" s="24">
        <f t="shared" si="97"/>
        <v>0</v>
      </c>
      <c r="T340" s="24">
        <f t="shared" si="97"/>
        <v>0</v>
      </c>
      <c r="U340" s="24">
        <f t="shared" si="93"/>
        <v>0</v>
      </c>
      <c r="V340" s="24">
        <f t="shared" si="100"/>
        <v>0</v>
      </c>
      <c r="W340" s="9"/>
      <c r="X340" s="9"/>
      <c r="Y340" s="9"/>
      <c r="Z340" s="9"/>
    </row>
    <row r="341" spans="1:26" ht="14.25" customHeight="1" x14ac:dyDescent="0.35">
      <c r="A341" s="8">
        <f t="shared" si="106"/>
        <v>334</v>
      </c>
      <c r="B341" s="23">
        <f t="shared" si="75"/>
        <v>45111</v>
      </c>
      <c r="C341" s="5">
        <f t="shared" si="101"/>
        <v>0</v>
      </c>
      <c r="D341" s="20">
        <f t="shared" si="98"/>
        <v>23.302668237859613</v>
      </c>
      <c r="E341" s="20">
        <f t="shared" si="102"/>
        <v>2009.1111525336987</v>
      </c>
      <c r="F341" s="20">
        <f t="shared" si="99"/>
        <v>2032.4138207715582</v>
      </c>
      <c r="G341" s="24">
        <f t="shared" si="103"/>
        <v>2352.4043586119278</v>
      </c>
      <c r="H341" s="20">
        <f t="shared" si="104"/>
        <v>104709.59739586835</v>
      </c>
      <c r="I341" s="4">
        <v>1</v>
      </c>
      <c r="J341" s="4">
        <v>1</v>
      </c>
      <c r="K341" s="24">
        <f t="shared" si="105"/>
        <v>22.137534825966632</v>
      </c>
      <c r="L341" s="20">
        <f t="shared" si="105"/>
        <v>1908.6555949070137</v>
      </c>
      <c r="M341" s="20" cm="1">
        <f t="array" ref="M341">_xlfn.IFS(I341=0,D341,I341=1,D341,I341=2,0)</f>
        <v>23.302668237859613</v>
      </c>
      <c r="N341" s="20" cm="1">
        <f t="array" ref="N341">_xlfn.IFS(J341=0,E341,J341=1,E341,J341=2,0)</f>
        <v>2009.1111525336987</v>
      </c>
      <c r="O341" s="20">
        <f t="shared" si="96"/>
        <v>2370.9519564336074</v>
      </c>
      <c r="P341" s="24">
        <f t="shared" si="94"/>
        <v>-18.547597821679574</v>
      </c>
      <c r="Q341" s="25">
        <f t="shared" si="95"/>
        <v>-7.884527910254284E-3</v>
      </c>
      <c r="R341" s="22" cm="1">
        <f t="array" ref="R341">_xlfn.IFS(Q341&gt;0,0.02,AND(Q341&gt;-0.33,Q341&lt;0),(0.02+Q341*0.02/0.33),Q341&lt;-0.33,0)</f>
        <v>1.9522149823620952E-2</v>
      </c>
      <c r="S341" s="24">
        <f t="shared" si="97"/>
        <v>0</v>
      </c>
      <c r="T341" s="24">
        <f t="shared" si="97"/>
        <v>0</v>
      </c>
      <c r="U341" s="24">
        <f t="shared" si="93"/>
        <v>0</v>
      </c>
      <c r="V341" s="24">
        <f t="shared" si="100"/>
        <v>0</v>
      </c>
      <c r="W341" s="9"/>
      <c r="X341" s="9"/>
      <c r="Y341" s="9"/>
      <c r="Z341" s="9"/>
    </row>
    <row r="342" spans="1:26" ht="14.25" customHeight="1" x14ac:dyDescent="0.35">
      <c r="A342" s="8">
        <f t="shared" si="106"/>
        <v>335</v>
      </c>
      <c r="B342" s="23">
        <f t="shared" si="75"/>
        <v>45112</v>
      </c>
      <c r="C342" s="5">
        <f t="shared" si="101"/>
        <v>0</v>
      </c>
      <c r="D342" s="20">
        <f t="shared" si="98"/>
        <v>23.52404358611928</v>
      </c>
      <c r="E342" s="20">
        <f t="shared" si="102"/>
        <v>2044.1564483331722</v>
      </c>
      <c r="F342" s="20">
        <f t="shared" si="99"/>
        <v>2067.6804919192914</v>
      </c>
      <c r="G342" s="24">
        <f t="shared" si="103"/>
        <v>2374.752200018741</v>
      </c>
      <c r="H342" s="20">
        <f t="shared" si="104"/>
        <v>106673.89386319167</v>
      </c>
      <c r="I342" s="4">
        <v>1</v>
      </c>
      <c r="J342" s="4">
        <v>1</v>
      </c>
      <c r="K342" s="24">
        <f t="shared" si="105"/>
        <v>22.347841406813316</v>
      </c>
      <c r="L342" s="20">
        <f t="shared" si="105"/>
        <v>1941.9486259165135</v>
      </c>
      <c r="M342" s="20" cm="1">
        <f t="array" ref="M342">_xlfn.IFS(I342=0,D342,I342=1,D342,I342=2,0)</f>
        <v>23.52404358611928</v>
      </c>
      <c r="N342" s="20" cm="1">
        <f t="array" ref="N342">_xlfn.IFS(J342=0,E342,J342=1,E342,J342=2,0)</f>
        <v>2044.1564483331722</v>
      </c>
      <c r="O342" s="20">
        <f t="shared" si="96"/>
        <v>2394.4760000197266</v>
      </c>
      <c r="P342" s="24">
        <f t="shared" si="94"/>
        <v>-19.723800000985648</v>
      </c>
      <c r="Q342" s="25">
        <f t="shared" si="95"/>
        <v>-8.3056244777160292E-3</v>
      </c>
      <c r="R342" s="22" cm="1">
        <f t="array" ref="R342">_xlfn.IFS(Q342&gt;0,0.02,AND(Q342&gt;-0.33,Q342&lt;0),(0.02+Q342*0.02/0.33),Q342&lt;-0.33,0)</f>
        <v>1.9496628819532361E-2</v>
      </c>
      <c r="S342" s="24">
        <f t="shared" si="97"/>
        <v>0</v>
      </c>
      <c r="T342" s="24">
        <f t="shared" si="97"/>
        <v>0</v>
      </c>
      <c r="U342" s="24">
        <f t="shared" si="93"/>
        <v>0</v>
      </c>
      <c r="V342" s="24">
        <f t="shared" si="100"/>
        <v>0</v>
      </c>
      <c r="W342" s="9"/>
      <c r="X342" s="9"/>
      <c r="Y342" s="9"/>
      <c r="Z342" s="9"/>
    </row>
    <row r="343" spans="1:26" ht="14.25" customHeight="1" x14ac:dyDescent="0.35">
      <c r="A343" s="8">
        <f t="shared" si="106"/>
        <v>336</v>
      </c>
      <c r="B343" s="23">
        <f t="shared" si="75"/>
        <v>45113</v>
      </c>
      <c r="C343" s="5">
        <f t="shared" si="101"/>
        <v>0</v>
      </c>
      <c r="D343" s="20">
        <f t="shared" si="98"/>
        <v>23.747522000187409</v>
      </c>
      <c r="E343" s="20">
        <f t="shared" si="102"/>
        <v>2079.781313384839</v>
      </c>
      <c r="F343" s="20">
        <f t="shared" si="99"/>
        <v>2103.5288353850265</v>
      </c>
      <c r="G343" s="24">
        <f t="shared" si="103"/>
        <v>2397.3123459189192</v>
      </c>
      <c r="H343" s="20">
        <f t="shared" si="104"/>
        <v>108672.24625680744</v>
      </c>
      <c r="I343" s="4">
        <v>1</v>
      </c>
      <c r="J343" s="4">
        <v>1</v>
      </c>
      <c r="K343" s="24">
        <f t="shared" si="105"/>
        <v>22.560145900178039</v>
      </c>
      <c r="L343" s="20">
        <f t="shared" si="105"/>
        <v>1975.7922477155969</v>
      </c>
      <c r="M343" s="20" cm="1">
        <f t="array" ref="M343">_xlfn.IFS(I343=0,D343,I343=1,D343,I343=2,0)</f>
        <v>23.747522000187409</v>
      </c>
      <c r="N343" s="20" cm="1">
        <f t="array" ref="N343">_xlfn.IFS(J343=0,E343,J343=1,E343,J343=2,0)</f>
        <v>2079.781313384839</v>
      </c>
      <c r="O343" s="20">
        <f t="shared" si="96"/>
        <v>2418.2235220199141</v>
      </c>
      <c r="P343" s="24">
        <f t="shared" si="94"/>
        <v>-20.911176100994908</v>
      </c>
      <c r="Q343" s="25">
        <f t="shared" si="95"/>
        <v>-8.7227582741119195E-3</v>
      </c>
      <c r="R343" s="22" cm="1">
        <f t="array" ref="R343">_xlfn.IFS(Q343&gt;0,0.02,AND(Q343&gt;-0.33,Q343&lt;0),(0.02+Q343*0.02/0.33),Q343&lt;-0.33,0)</f>
        <v>1.9471347983387156E-2</v>
      </c>
      <c r="S343" s="24">
        <f t="shared" ref="S343:T358" si="107">0.9*0.82*IF(I343=0,M343,0)</f>
        <v>0</v>
      </c>
      <c r="T343" s="24">
        <f t="shared" si="107"/>
        <v>0</v>
      </c>
      <c r="U343" s="24">
        <f t="shared" si="93"/>
        <v>0</v>
      </c>
      <c r="V343" s="24">
        <f t="shared" si="100"/>
        <v>0</v>
      </c>
      <c r="W343" s="9"/>
      <c r="X343" s="9"/>
      <c r="Y343" s="9"/>
      <c r="Z343" s="9"/>
    </row>
    <row r="344" spans="1:26" ht="14.25" customHeight="1" x14ac:dyDescent="0.35">
      <c r="A344" s="8">
        <f t="shared" si="106"/>
        <v>337</v>
      </c>
      <c r="B344" s="23">
        <f t="shared" si="75"/>
        <v>45114</v>
      </c>
      <c r="C344" s="5">
        <f t="shared" si="101"/>
        <v>0</v>
      </c>
      <c r="D344" s="20">
        <f t="shared" si="98"/>
        <v>23.973123459189193</v>
      </c>
      <c r="E344" s="20">
        <f t="shared" si="102"/>
        <v>2115.99512300264</v>
      </c>
      <c r="F344" s="20">
        <f t="shared" si="99"/>
        <v>2139.968246461829</v>
      </c>
      <c r="G344" s="24">
        <f t="shared" si="103"/>
        <v>2420.0868132051487</v>
      </c>
      <c r="H344" s="20">
        <f t="shared" si="104"/>
        <v>110705.21609094618</v>
      </c>
      <c r="I344" s="4">
        <v>1</v>
      </c>
      <c r="J344" s="4">
        <v>1</v>
      </c>
      <c r="K344" s="24">
        <f t="shared" si="105"/>
        <v>22.774467286229733</v>
      </c>
      <c r="L344" s="20">
        <f t="shared" si="105"/>
        <v>2010.195366852508</v>
      </c>
      <c r="M344" s="20" cm="1">
        <f t="array" ref="M344">_xlfn.IFS(I344=0,D344,I344=1,D344,I344=2,0)</f>
        <v>23.973123459189193</v>
      </c>
      <c r="N344" s="20" cm="1">
        <f t="array" ref="N344">_xlfn.IFS(J344=0,E344,J344=1,E344,J344=2,0)</f>
        <v>2115.99512300264</v>
      </c>
      <c r="O344" s="20">
        <f t="shared" si="96"/>
        <v>2442.1966454791036</v>
      </c>
      <c r="P344" s="24">
        <f t="shared" si="94"/>
        <v>-22.109832273954908</v>
      </c>
      <c r="Q344" s="25">
        <f t="shared" si="95"/>
        <v>-9.1359665914929628E-3</v>
      </c>
      <c r="R344" s="22" cm="1">
        <f t="array" ref="R344">_xlfn.IFS(Q344&gt;0,0.02,AND(Q344&gt;-0.33,Q344&lt;0),(0.02+Q344*0.02/0.33),Q344&lt;-0.33,0)</f>
        <v>1.9446305055061033E-2</v>
      </c>
      <c r="S344" s="24">
        <f t="shared" si="107"/>
        <v>0</v>
      </c>
      <c r="T344" s="24">
        <f t="shared" si="107"/>
        <v>0</v>
      </c>
      <c r="U344" s="24">
        <f t="shared" si="93"/>
        <v>0</v>
      </c>
      <c r="V344" s="24">
        <f t="shared" si="100"/>
        <v>0</v>
      </c>
      <c r="W344" s="9"/>
      <c r="X344" s="9"/>
      <c r="Y344" s="9"/>
      <c r="Z344" s="9"/>
    </row>
    <row r="345" spans="1:26" ht="14.25" customHeight="1" x14ac:dyDescent="0.35">
      <c r="A345" s="8">
        <f t="shared" si="106"/>
        <v>338</v>
      </c>
      <c r="B345" s="23">
        <f t="shared" si="75"/>
        <v>45115</v>
      </c>
      <c r="C345" s="5">
        <f t="shared" si="101"/>
        <v>0</v>
      </c>
      <c r="D345" s="20">
        <f t="shared" si="98"/>
        <v>24.200868132051486</v>
      </c>
      <c r="E345" s="20">
        <f t="shared" si="102"/>
        <v>2152.8074032909908</v>
      </c>
      <c r="F345" s="20">
        <f t="shared" si="99"/>
        <v>2177.0082714230425</v>
      </c>
      <c r="G345" s="24">
        <f t="shared" si="103"/>
        <v>2443.0776379305976</v>
      </c>
      <c r="H345" s="20">
        <f t="shared" si="104"/>
        <v>112773.37394879808</v>
      </c>
      <c r="I345" s="4">
        <v>1</v>
      </c>
      <c r="J345" s="4">
        <v>1</v>
      </c>
      <c r="K345" s="24">
        <f t="shared" ref="K345:L360" si="108">IF(I345=1,D345*0.95,0)</f>
        <v>22.99082472544891</v>
      </c>
      <c r="L345" s="20">
        <f t="shared" si="108"/>
        <v>2045.1670331264411</v>
      </c>
      <c r="M345" s="20" cm="1">
        <f t="array" ref="M345">_xlfn.IFS(I345=0,D345,I345=1,D345,I345=2,0)</f>
        <v>24.200868132051486</v>
      </c>
      <c r="N345" s="20" cm="1">
        <f t="array" ref="N345">_xlfn.IFS(J345=0,E345,J345=1,E345,J345=2,0)</f>
        <v>2152.8074032909908</v>
      </c>
      <c r="O345" s="20">
        <f t="shared" si="96"/>
        <v>2466.3975136111558</v>
      </c>
      <c r="P345" s="24">
        <f t="shared" si="94"/>
        <v>-23.319875680558198</v>
      </c>
      <c r="Q345" s="25">
        <f t="shared" si="95"/>
        <v>-9.5452863709690524E-3</v>
      </c>
      <c r="R345" s="22" cm="1">
        <f t="array" ref="R345">_xlfn.IFS(Q345&gt;0,0.02,AND(Q345&gt;-0.33,Q345&lt;0),(0.02+Q345*0.02/0.33),Q345&lt;-0.33,0)</f>
        <v>1.9421497795698846E-2</v>
      </c>
      <c r="S345" s="24">
        <f t="shared" si="107"/>
        <v>0</v>
      </c>
      <c r="T345" s="24">
        <f t="shared" si="107"/>
        <v>0</v>
      </c>
      <c r="U345" s="24">
        <f t="shared" si="93"/>
        <v>0</v>
      </c>
      <c r="V345" s="24">
        <f t="shared" si="100"/>
        <v>0</v>
      </c>
      <c r="W345" s="9"/>
      <c r="X345" s="9"/>
      <c r="Y345" s="9"/>
      <c r="Z345" s="9"/>
    </row>
    <row r="346" spans="1:26" ht="14.25" customHeight="1" x14ac:dyDescent="0.35">
      <c r="A346" s="8">
        <f t="shared" si="106"/>
        <v>339</v>
      </c>
      <c r="B346" s="23">
        <f t="shared" si="75"/>
        <v>45116</v>
      </c>
      <c r="C346" s="5">
        <f t="shared" si="101"/>
        <v>0</v>
      </c>
      <c r="D346" s="20">
        <f t="shared" si="98"/>
        <v>24.430776379305975</v>
      </c>
      <c r="E346" s="20">
        <f t="shared" si="102"/>
        <v>2190.2278335601036</v>
      </c>
      <c r="F346" s="20">
        <f t="shared" si="99"/>
        <v>2214.6586099394094</v>
      </c>
      <c r="G346" s="24">
        <f t="shared" si="103"/>
        <v>2466.2868754909382</v>
      </c>
      <c r="H346" s="20">
        <f t="shared" si="104"/>
        <v>114877.29962824052</v>
      </c>
      <c r="I346" s="4">
        <v>1</v>
      </c>
      <c r="J346" s="4">
        <v>1</v>
      </c>
      <c r="K346" s="24">
        <f t="shared" si="108"/>
        <v>23.209237560340675</v>
      </c>
      <c r="L346" s="20">
        <f t="shared" si="108"/>
        <v>2080.7164418820985</v>
      </c>
      <c r="M346" s="20" cm="1">
        <f t="array" ref="M346">_xlfn.IFS(I346=0,D346,I346=1,D346,I346=2,0)</f>
        <v>24.430776379305975</v>
      </c>
      <c r="N346" s="20" cm="1">
        <f t="array" ref="N346">_xlfn.IFS(J346=0,E346,J346=1,E346,J346=2,0)</f>
        <v>2190.2278335601036</v>
      </c>
      <c r="O346" s="20">
        <f t="shared" si="96"/>
        <v>2490.8282899904611</v>
      </c>
      <c r="P346" s="24">
        <f t="shared" si="94"/>
        <v>-24.541414499522944</v>
      </c>
      <c r="Q346" s="25">
        <f t="shared" si="95"/>
        <v>-9.9507542060117155E-3</v>
      </c>
      <c r="R346" s="22" cm="1">
        <f t="array" ref="R346">_xlfn.IFS(Q346&gt;0,0.02,AND(Q346&gt;-0.33,Q346&lt;0),(0.02+Q346*0.02/0.33),Q346&lt;-0.33,0)</f>
        <v>1.9396923987514442E-2</v>
      </c>
      <c r="S346" s="24">
        <f t="shared" si="107"/>
        <v>0</v>
      </c>
      <c r="T346" s="24">
        <f t="shared" si="107"/>
        <v>0</v>
      </c>
      <c r="U346" s="24">
        <f t="shared" si="93"/>
        <v>0</v>
      </c>
      <c r="V346" s="24">
        <f t="shared" si="100"/>
        <v>0</v>
      </c>
      <c r="W346" s="9"/>
      <c r="X346" s="9"/>
      <c r="Y346" s="9"/>
      <c r="Z346" s="9"/>
    </row>
    <row r="347" spans="1:26" ht="14.25" customHeight="1" x14ac:dyDescent="0.35">
      <c r="A347" s="8">
        <f t="shared" si="106"/>
        <v>340</v>
      </c>
      <c r="B347" s="23">
        <f t="shared" si="75"/>
        <v>45117</v>
      </c>
      <c r="C347" s="5">
        <f t="shared" si="101"/>
        <v>0</v>
      </c>
      <c r="D347" s="20">
        <f t="shared" si="98"/>
        <v>24.662868754909383</v>
      </c>
      <c r="E347" s="20">
        <f t="shared" si="102"/>
        <v>2228.2662487799025</v>
      </c>
      <c r="F347" s="20">
        <f t="shared" si="99"/>
        <v>2252.9291175348121</v>
      </c>
      <c r="G347" s="24">
        <f t="shared" si="103"/>
        <v>2489.7166008081022</v>
      </c>
      <c r="H347" s="20">
        <f t="shared" si="104"/>
        <v>117017.58228989859</v>
      </c>
      <c r="I347" s="4">
        <v>1</v>
      </c>
      <c r="J347" s="4">
        <v>1</v>
      </c>
      <c r="K347" s="24">
        <f t="shared" si="108"/>
        <v>23.429725317163911</v>
      </c>
      <c r="L347" s="20">
        <f t="shared" si="108"/>
        <v>2116.8529363409075</v>
      </c>
      <c r="M347" s="20" cm="1">
        <f t="array" ref="M347">_xlfn.IFS(I347=0,D347,I347=1,D347,I347=2,0)</f>
        <v>24.662868754909383</v>
      </c>
      <c r="N347" s="20" cm="1">
        <f t="array" ref="N347">_xlfn.IFS(J347=0,E347,J347=1,E347,J347=2,0)</f>
        <v>2228.2662487799025</v>
      </c>
      <c r="O347" s="20">
        <f t="shared" si="96"/>
        <v>2515.4911587453707</v>
      </c>
      <c r="P347" s="24">
        <f t="shared" si="94"/>
        <v>-25.774557937268582</v>
      </c>
      <c r="Q347" s="25">
        <f t="shared" si="95"/>
        <v>-1.0352406345727374E-2</v>
      </c>
      <c r="R347" s="22" cm="1">
        <f t="array" ref="R347">_xlfn.IFS(Q347&gt;0,0.02,AND(Q347&gt;-0.33,Q347&lt;0),(0.02+Q347*0.02/0.33),Q347&lt;-0.33,0)</f>
        <v>1.937258143359228E-2</v>
      </c>
      <c r="S347" s="24">
        <f t="shared" si="107"/>
        <v>0</v>
      </c>
      <c r="T347" s="24">
        <f t="shared" si="107"/>
        <v>0</v>
      </c>
      <c r="U347" s="24">
        <f t="shared" si="93"/>
        <v>0</v>
      </c>
      <c r="V347" s="24">
        <f t="shared" si="100"/>
        <v>0</v>
      </c>
      <c r="W347" s="9"/>
      <c r="X347" s="9"/>
      <c r="Y347" s="9"/>
      <c r="Z347" s="9"/>
    </row>
    <row r="348" spans="1:26" ht="14.25" customHeight="1" x14ac:dyDescent="0.35">
      <c r="A348" s="8">
        <f t="shared" si="106"/>
        <v>341</v>
      </c>
      <c r="B348" s="23">
        <f t="shared" si="75"/>
        <v>45118</v>
      </c>
      <c r="C348" s="5">
        <f t="shared" si="101"/>
        <v>0</v>
      </c>
      <c r="D348" s="20">
        <f t="shared" si="98"/>
        <v>24.897166008081022</v>
      </c>
      <c r="E348" s="20">
        <f t="shared" si="102"/>
        <v>2266.9326420731463</v>
      </c>
      <c r="F348" s="20">
        <f t="shared" si="99"/>
        <v>2291.8298080812274</v>
      </c>
      <c r="G348" s="24">
        <f t="shared" si="103"/>
        <v>2513.3689085157789</v>
      </c>
      <c r="H348" s="20">
        <f t="shared" si="104"/>
        <v>119194.82060757575</v>
      </c>
      <c r="I348" s="4">
        <v>1</v>
      </c>
      <c r="J348" s="4">
        <v>1</v>
      </c>
      <c r="K348" s="24">
        <f t="shared" si="108"/>
        <v>23.652307707676972</v>
      </c>
      <c r="L348" s="20">
        <f t="shared" si="108"/>
        <v>2153.5860099694887</v>
      </c>
      <c r="M348" s="20" cm="1">
        <f t="array" ref="M348">_xlfn.IFS(I348=0,D348,I348=1,D348,I348=2,0)</f>
        <v>24.897166008081022</v>
      </c>
      <c r="N348" s="20" cm="1">
        <f t="array" ref="N348">_xlfn.IFS(J348=0,E348,J348=1,E348,J348=2,0)</f>
        <v>2266.9326420731463</v>
      </c>
      <c r="O348" s="20">
        <f t="shared" si="96"/>
        <v>2540.3883247534518</v>
      </c>
      <c r="P348" s="24">
        <f t="shared" si="94"/>
        <v>-27.019416237672885</v>
      </c>
      <c r="Q348" s="25">
        <f t="shared" si="95"/>
        <v>-1.0750278698095568E-2</v>
      </c>
      <c r="R348" s="22" cm="1">
        <f t="array" ref="R348">_xlfn.IFS(Q348&gt;0,0.02,AND(Q348&gt;-0.33,Q348&lt;0),(0.02+Q348*0.02/0.33),Q348&lt;-0.33,0)</f>
        <v>1.9348467957691177E-2</v>
      </c>
      <c r="S348" s="24">
        <f t="shared" si="107"/>
        <v>0</v>
      </c>
      <c r="T348" s="24">
        <f t="shared" si="107"/>
        <v>0</v>
      </c>
      <c r="U348" s="24">
        <f t="shared" si="93"/>
        <v>0</v>
      </c>
      <c r="V348" s="24">
        <f t="shared" si="100"/>
        <v>0</v>
      </c>
      <c r="W348" s="9"/>
      <c r="X348" s="9"/>
      <c r="Y348" s="9"/>
      <c r="Z348" s="9"/>
    </row>
    <row r="349" spans="1:26" ht="14.25" customHeight="1" x14ac:dyDescent="0.35">
      <c r="A349" s="8">
        <f t="shared" si="106"/>
        <v>342</v>
      </c>
      <c r="B349" s="23">
        <f t="shared" si="75"/>
        <v>45119</v>
      </c>
      <c r="C349" s="5">
        <f t="shared" si="101"/>
        <v>0</v>
      </c>
      <c r="D349" s="20">
        <f t="shared" si="98"/>
        <v>25.133689085157791</v>
      </c>
      <c r="E349" s="20">
        <f t="shared" si="102"/>
        <v>2306.2371672484273</v>
      </c>
      <c r="F349" s="20">
        <f t="shared" si="99"/>
        <v>2331.3708563335849</v>
      </c>
      <c r="G349" s="24">
        <f t="shared" si="103"/>
        <v>2537.245913146679</v>
      </c>
      <c r="H349" s="20">
        <f t="shared" si="104"/>
        <v>121409.62292109264</v>
      </c>
      <c r="I349" s="4">
        <v>1</v>
      </c>
      <c r="J349" s="4">
        <v>1</v>
      </c>
      <c r="K349" s="24">
        <f t="shared" si="108"/>
        <v>23.877004630899901</v>
      </c>
      <c r="L349" s="20">
        <f t="shared" si="108"/>
        <v>2190.925308886006</v>
      </c>
      <c r="M349" s="20" cm="1">
        <f t="array" ref="M349">_xlfn.IFS(I349=0,D349,I349=1,D349,I349=2,0)</f>
        <v>25.133689085157791</v>
      </c>
      <c r="N349" s="20" cm="1">
        <f t="array" ref="N349">_xlfn.IFS(J349=0,E349,J349=1,E349,J349=2,0)</f>
        <v>2306.2371672484273</v>
      </c>
      <c r="O349" s="20">
        <f t="shared" si="96"/>
        <v>2565.5220138386089</v>
      </c>
      <c r="P349" s="24">
        <f t="shared" si="94"/>
        <v>-28.276100691929969</v>
      </c>
      <c r="Q349" s="25">
        <f t="shared" si="95"/>
        <v>-1.1144406833180036E-2</v>
      </c>
      <c r="R349" s="22" cm="1">
        <f t="array" ref="R349">_xlfn.IFS(Q349&gt;0,0.02,AND(Q349&gt;-0.33,Q349&lt;0),(0.02+Q349*0.02/0.33),Q349&lt;-0.33,0)</f>
        <v>1.9324581404049697E-2</v>
      </c>
      <c r="S349" s="24">
        <f t="shared" si="107"/>
        <v>0</v>
      </c>
      <c r="T349" s="24">
        <f t="shared" si="107"/>
        <v>0</v>
      </c>
      <c r="U349" s="24">
        <f t="shared" si="93"/>
        <v>0</v>
      </c>
      <c r="V349" s="24">
        <f t="shared" si="100"/>
        <v>0</v>
      </c>
      <c r="W349" s="9"/>
      <c r="X349" s="9"/>
      <c r="Y349" s="9"/>
      <c r="Z349" s="9"/>
    </row>
    <row r="350" spans="1:26" ht="14.25" customHeight="1" x14ac:dyDescent="0.35">
      <c r="A350" s="8">
        <f t="shared" si="106"/>
        <v>343</v>
      </c>
      <c r="B350" s="23">
        <f t="shared" si="75"/>
        <v>45120</v>
      </c>
      <c r="C350" s="5">
        <f t="shared" si="101"/>
        <v>0</v>
      </c>
      <c r="D350" s="20">
        <f t="shared" si="98"/>
        <v>25.37245913146679</v>
      </c>
      <c r="E350" s="20">
        <f t="shared" si="102"/>
        <v>2346.1901413736327</v>
      </c>
      <c r="F350" s="20">
        <f t="shared" si="99"/>
        <v>2371.5626005050995</v>
      </c>
      <c r="G350" s="24">
        <f t="shared" si="103"/>
        <v>2561.3497493215723</v>
      </c>
      <c r="H350" s="20">
        <f t="shared" si="104"/>
        <v>123662.60739157248</v>
      </c>
      <c r="I350" s="4">
        <v>1</v>
      </c>
      <c r="J350" s="4">
        <v>1</v>
      </c>
      <c r="K350" s="24">
        <f t="shared" si="108"/>
        <v>24.103836174893448</v>
      </c>
      <c r="L350" s="20">
        <f t="shared" si="108"/>
        <v>2228.8806343049509</v>
      </c>
      <c r="M350" s="20" cm="1">
        <f t="array" ref="M350">_xlfn.IFS(I350=0,D350,I350=1,D350,I350=2,0)</f>
        <v>25.37245913146679</v>
      </c>
      <c r="N350" s="20" cm="1">
        <f t="array" ref="N350">_xlfn.IFS(J350=0,E350,J350=1,E350,J350=2,0)</f>
        <v>2346.1901413736327</v>
      </c>
      <c r="O350" s="20">
        <f t="shared" si="96"/>
        <v>2590.8944729700756</v>
      </c>
      <c r="P350" s="24">
        <f t="shared" si="94"/>
        <v>-29.54472364850335</v>
      </c>
      <c r="Q350" s="25">
        <f t="shared" si="95"/>
        <v>-1.1534825986310107E-2</v>
      </c>
      <c r="R350" s="22" cm="1">
        <f t="array" ref="R350">_xlfn.IFS(Q350&gt;0,0.02,AND(Q350&gt;-0.33,Q350&lt;0),(0.02+Q350*0.02/0.33),Q350&lt;-0.33,0)</f>
        <v>1.9300919637193326E-2</v>
      </c>
      <c r="S350" s="24">
        <f t="shared" si="107"/>
        <v>0</v>
      </c>
      <c r="T350" s="24">
        <f t="shared" si="107"/>
        <v>0</v>
      </c>
      <c r="U350" s="24">
        <f t="shared" si="93"/>
        <v>0</v>
      </c>
      <c r="V350" s="24">
        <f t="shared" si="100"/>
        <v>0</v>
      </c>
      <c r="W350" s="9"/>
      <c r="X350" s="9"/>
      <c r="Y350" s="9"/>
      <c r="Z350" s="9"/>
    </row>
    <row r="351" spans="1:26" ht="14.25" customHeight="1" x14ac:dyDescent="0.35">
      <c r="A351" s="8">
        <f t="shared" si="106"/>
        <v>344</v>
      </c>
      <c r="B351" s="23">
        <f t="shared" si="75"/>
        <v>45121</v>
      </c>
      <c r="C351" s="5">
        <f t="shared" si="101"/>
        <v>0</v>
      </c>
      <c r="D351" s="20">
        <f t="shared" si="98"/>
        <v>25.613497493215725</v>
      </c>
      <c r="E351" s="20">
        <f t="shared" si="102"/>
        <v>2386.8020473905299</v>
      </c>
      <c r="F351" s="20">
        <f t="shared" si="99"/>
        <v>2412.4155448837455</v>
      </c>
      <c r="G351" s="24">
        <f t="shared" si="103"/>
        <v>2585.6825719401272</v>
      </c>
      <c r="H351" s="20">
        <f t="shared" si="104"/>
        <v>125954.40215921204</v>
      </c>
      <c r="I351" s="4">
        <v>1</v>
      </c>
      <c r="J351" s="4">
        <v>1</v>
      </c>
      <c r="K351" s="24">
        <f t="shared" si="108"/>
        <v>24.332822618554939</v>
      </c>
      <c r="L351" s="20">
        <f t="shared" si="108"/>
        <v>2267.4619450210034</v>
      </c>
      <c r="M351" s="20" cm="1">
        <f t="array" ref="M351">_xlfn.IFS(I351=0,D351,I351=1,D351,I351=2,0)</f>
        <v>25.613497493215725</v>
      </c>
      <c r="N351" s="20" cm="1">
        <f t="array" ref="N351">_xlfn.IFS(J351=0,E351,J351=1,E351,J351=2,0)</f>
        <v>2386.8020473905299</v>
      </c>
      <c r="O351" s="20">
        <f t="shared" si="96"/>
        <v>2616.5079704632908</v>
      </c>
      <c r="P351" s="24">
        <f t="shared" si="94"/>
        <v>-30.825398523163585</v>
      </c>
      <c r="Q351" s="25">
        <f t="shared" si="95"/>
        <v>-1.1921571061228224E-2</v>
      </c>
      <c r="R351" s="22" cm="1">
        <f t="array" ref="R351">_xlfn.IFS(Q351&gt;0,0.02,AND(Q351&gt;-0.33,Q351&lt;0),(0.02+Q351*0.02/0.33),Q351&lt;-0.33,0)</f>
        <v>1.9277480541743743E-2</v>
      </c>
      <c r="S351" s="24">
        <f t="shared" si="107"/>
        <v>0</v>
      </c>
      <c r="T351" s="24">
        <f t="shared" si="107"/>
        <v>0</v>
      </c>
      <c r="U351" s="24">
        <f t="shared" si="93"/>
        <v>0</v>
      </c>
      <c r="V351" s="24">
        <f t="shared" si="100"/>
        <v>0</v>
      </c>
      <c r="W351" s="9"/>
      <c r="X351" s="9"/>
      <c r="Y351" s="9"/>
      <c r="Z351" s="9"/>
    </row>
    <row r="352" spans="1:26" ht="14.25" customHeight="1" x14ac:dyDescent="0.35">
      <c r="A352" s="8">
        <f t="shared" si="106"/>
        <v>345</v>
      </c>
      <c r="B352" s="23">
        <f t="shared" si="75"/>
        <v>45122</v>
      </c>
      <c r="C352" s="5">
        <f t="shared" si="101"/>
        <v>0</v>
      </c>
      <c r="D352" s="20">
        <f t="shared" si="98"/>
        <v>25.856825719401272</v>
      </c>
      <c r="E352" s="20">
        <f t="shared" si="102"/>
        <v>2428.0835367711761</v>
      </c>
      <c r="F352" s="20">
        <f t="shared" si="99"/>
        <v>2453.9403624905772</v>
      </c>
      <c r="G352" s="24">
        <f t="shared" si="103"/>
        <v>2610.2465563735586</v>
      </c>
      <c r="H352" s="20">
        <f t="shared" si="104"/>
        <v>128285.6455035781</v>
      </c>
      <c r="I352" s="4">
        <v>1</v>
      </c>
      <c r="J352" s="4">
        <v>1</v>
      </c>
      <c r="K352" s="24">
        <f t="shared" si="108"/>
        <v>24.563984433431205</v>
      </c>
      <c r="L352" s="20">
        <f t="shared" si="108"/>
        <v>2306.679359932617</v>
      </c>
      <c r="M352" s="20" cm="1">
        <f t="array" ref="M352">_xlfn.IFS(I352=0,D352,I352=1,D352,I352=2,0)</f>
        <v>25.856825719401272</v>
      </c>
      <c r="N352" s="20" cm="1">
        <f t="array" ref="N352">_xlfn.IFS(J352=0,E352,J352=1,E352,J352=2,0)</f>
        <v>2428.0835367711761</v>
      </c>
      <c r="O352" s="20">
        <f t="shared" si="96"/>
        <v>2642.3647961826919</v>
      </c>
      <c r="P352" s="24">
        <f t="shared" si="94"/>
        <v>-32.118239809133229</v>
      </c>
      <c r="Q352" s="25">
        <f t="shared" si="95"/>
        <v>-1.2304676633212542E-2</v>
      </c>
      <c r="R352" s="22" cm="1">
        <f t="array" ref="R352">_xlfn.IFS(Q352&gt;0,0.02,AND(Q352&gt;-0.33,Q352&lt;0),(0.02+Q352*0.02/0.33),Q352&lt;-0.33,0)</f>
        <v>1.9254262022229542E-2</v>
      </c>
      <c r="S352" s="24">
        <f t="shared" si="107"/>
        <v>0</v>
      </c>
      <c r="T352" s="24">
        <f t="shared" si="107"/>
        <v>0</v>
      </c>
      <c r="U352" s="24">
        <f t="shared" si="93"/>
        <v>0</v>
      </c>
      <c r="V352" s="24">
        <f t="shared" si="100"/>
        <v>0</v>
      </c>
      <c r="W352" s="9"/>
      <c r="X352" s="9"/>
      <c r="Y352" s="9"/>
      <c r="Z352" s="9"/>
    </row>
    <row r="353" spans="1:26" ht="14.25" customHeight="1" x14ac:dyDescent="0.35">
      <c r="A353" s="8">
        <f t="shared" si="106"/>
        <v>346</v>
      </c>
      <c r="B353" s="23">
        <f t="shared" si="75"/>
        <v>45123</v>
      </c>
      <c r="C353" s="5">
        <f t="shared" si="101"/>
        <v>0</v>
      </c>
      <c r="D353" s="20">
        <f t="shared" si="98"/>
        <v>26.102465563735588</v>
      </c>
      <c r="E353" s="20">
        <f t="shared" si="102"/>
        <v>2470.0454322167457</v>
      </c>
      <c r="F353" s="20">
        <f t="shared" si="99"/>
        <v>2496.1478977804813</v>
      </c>
      <c r="G353" s="24">
        <f t="shared" si="103"/>
        <v>2635.0438986591075</v>
      </c>
      <c r="H353" s="20">
        <f t="shared" si="104"/>
        <v>130656.98600646955</v>
      </c>
      <c r="I353" s="4">
        <v>1</v>
      </c>
      <c r="J353" s="4">
        <v>1</v>
      </c>
      <c r="K353" s="24">
        <f t="shared" si="108"/>
        <v>24.797342285548808</v>
      </c>
      <c r="L353" s="20">
        <f t="shared" si="108"/>
        <v>2346.5431606059083</v>
      </c>
      <c r="M353" s="20" cm="1">
        <f t="array" ref="M353">_xlfn.IFS(I353=0,D353,I353=1,D353,I353=2,0)</f>
        <v>26.102465563735588</v>
      </c>
      <c r="N353" s="20" cm="1">
        <f t="array" ref="N353">_xlfn.IFS(J353=0,E353,J353=1,E353,J353=2,0)</f>
        <v>2470.0454322167457</v>
      </c>
      <c r="O353" s="20">
        <f t="shared" si="96"/>
        <v>2668.467261746428</v>
      </c>
      <c r="P353" s="24">
        <f t="shared" si="94"/>
        <v>-33.423363087320467</v>
      </c>
      <c r="Q353" s="25">
        <f t="shared" si="95"/>
        <v>-1.2684176952167128E-2</v>
      </c>
      <c r="R353" s="22" cm="1">
        <f t="array" ref="R353">_xlfn.IFS(Q353&gt;0,0.02,AND(Q353&gt;-0.33,Q353&lt;0),(0.02+Q353*0.02/0.33),Q353&lt;-0.33,0)</f>
        <v>1.9231262002898961E-2</v>
      </c>
      <c r="S353" s="24">
        <f t="shared" si="107"/>
        <v>0</v>
      </c>
      <c r="T353" s="24">
        <f t="shared" si="107"/>
        <v>0</v>
      </c>
      <c r="U353" s="24">
        <f t="shared" si="93"/>
        <v>0</v>
      </c>
      <c r="V353" s="24">
        <f t="shared" si="100"/>
        <v>0</v>
      </c>
      <c r="W353" s="9"/>
      <c r="X353" s="9"/>
      <c r="Y353" s="9"/>
      <c r="Z353" s="9"/>
    </row>
    <row r="354" spans="1:26" ht="14.25" customHeight="1" x14ac:dyDescent="0.35">
      <c r="A354" s="8">
        <f t="shared" si="106"/>
        <v>347</v>
      </c>
      <c r="B354" s="23">
        <f t="shared" si="75"/>
        <v>45124</v>
      </c>
      <c r="C354" s="5">
        <f t="shared" si="101"/>
        <v>0</v>
      </c>
      <c r="D354" s="20">
        <f t="shared" si="98"/>
        <v>26.350438986591076</v>
      </c>
      <c r="E354" s="20">
        <f t="shared" si="102"/>
        <v>2512.6987303995193</v>
      </c>
      <c r="F354" s="20">
        <f t="shared" si="99"/>
        <v>2539.0491693861104</v>
      </c>
      <c r="G354" s="24">
        <f t="shared" si="103"/>
        <v>2660.0768156963691</v>
      </c>
      <c r="H354" s="20">
        <f t="shared" si="104"/>
        <v>133069.08271738637</v>
      </c>
      <c r="I354" s="4">
        <v>1</v>
      </c>
      <c r="J354" s="4">
        <v>1</v>
      </c>
      <c r="K354" s="24">
        <f t="shared" si="108"/>
        <v>25.03291703726152</v>
      </c>
      <c r="L354" s="20">
        <f t="shared" si="108"/>
        <v>2387.063793879543</v>
      </c>
      <c r="M354" s="20" cm="1">
        <f t="array" ref="M354">_xlfn.IFS(I354=0,D354,I354=1,D354,I354=2,0)</f>
        <v>26.350438986591076</v>
      </c>
      <c r="N354" s="20" cm="1">
        <f t="array" ref="N354">_xlfn.IFS(J354=0,E354,J354=1,E354,J354=2,0)</f>
        <v>2512.6987303995193</v>
      </c>
      <c r="O354" s="20">
        <f t="shared" si="96"/>
        <v>2694.8177007330196</v>
      </c>
      <c r="P354" s="24">
        <f t="shared" si="94"/>
        <v>-34.740885036650525</v>
      </c>
      <c r="Q354" s="25">
        <f t="shared" si="95"/>
        <v>-1.3060105945683329E-2</v>
      </c>
      <c r="R354" s="22" cm="1">
        <f t="array" ref="R354">_xlfn.IFS(Q354&gt;0,0.02,AND(Q354&gt;-0.33,Q354&lt;0),(0.02+Q354*0.02/0.33),Q354&lt;-0.33,0)</f>
        <v>1.9208478427534342E-2</v>
      </c>
      <c r="S354" s="24">
        <f t="shared" si="107"/>
        <v>0</v>
      </c>
      <c r="T354" s="24">
        <f t="shared" si="107"/>
        <v>0</v>
      </c>
      <c r="U354" s="24">
        <f t="shared" si="93"/>
        <v>0</v>
      </c>
      <c r="V354" s="24">
        <f t="shared" si="100"/>
        <v>0</v>
      </c>
      <c r="W354" s="9"/>
      <c r="X354" s="9"/>
      <c r="Y354" s="9"/>
      <c r="Z354" s="9"/>
    </row>
    <row r="355" spans="1:26" ht="14.25" customHeight="1" x14ac:dyDescent="0.35">
      <c r="A355" s="8">
        <f t="shared" si="106"/>
        <v>348</v>
      </c>
      <c r="B355" s="23">
        <f t="shared" si="75"/>
        <v>45125</v>
      </c>
      <c r="C355" s="5">
        <f t="shared" si="101"/>
        <v>0</v>
      </c>
      <c r="D355" s="20">
        <f t="shared" si="98"/>
        <v>26.600768156963692</v>
      </c>
      <c r="E355" s="20">
        <f t="shared" si="102"/>
        <v>2556.0546047486991</v>
      </c>
      <c r="F355" s="20">
        <f t="shared" si="99"/>
        <v>2582.6553729056627</v>
      </c>
      <c r="G355" s="24">
        <f t="shared" si="103"/>
        <v>2685.3475454454847</v>
      </c>
      <c r="H355" s="20">
        <f t="shared" si="104"/>
        <v>135522.60532164676</v>
      </c>
      <c r="I355" s="4">
        <v>1</v>
      </c>
      <c r="J355" s="4">
        <v>1</v>
      </c>
      <c r="K355" s="24">
        <f t="shared" si="108"/>
        <v>25.270729749115507</v>
      </c>
      <c r="L355" s="20">
        <f t="shared" si="108"/>
        <v>2428.2518745112643</v>
      </c>
      <c r="M355" s="20" cm="1">
        <f t="array" ref="M355">_xlfn.IFS(I355=0,D355,I355=1,D355,I355=2,0)</f>
        <v>26.600768156963692</v>
      </c>
      <c r="N355" s="20" cm="1">
        <f t="array" ref="N355">_xlfn.IFS(J355=0,E355,J355=1,E355,J355=2,0)</f>
        <v>2556.0546047486991</v>
      </c>
      <c r="O355" s="20">
        <f t="shared" si="96"/>
        <v>2721.4184688899832</v>
      </c>
      <c r="P355" s="24">
        <f t="shared" si="94"/>
        <v>-36.070923444498476</v>
      </c>
      <c r="Q355" s="25">
        <f t="shared" si="95"/>
        <v>-1.3432497222073542E-2</v>
      </c>
      <c r="R355" s="22" cm="1">
        <f t="array" ref="R355">_xlfn.IFS(Q355&gt;0,0.02,AND(Q355&gt;-0.33,Q355&lt;0),(0.02+Q355*0.02/0.33),Q355&lt;-0.33,0)</f>
        <v>1.9185909259268271E-2</v>
      </c>
      <c r="S355" s="24">
        <f t="shared" si="107"/>
        <v>0</v>
      </c>
      <c r="T355" s="24">
        <f t="shared" si="107"/>
        <v>0</v>
      </c>
      <c r="U355" s="24">
        <f t="shared" si="93"/>
        <v>0</v>
      </c>
      <c r="V355" s="24">
        <f t="shared" si="100"/>
        <v>0</v>
      </c>
      <c r="W355" s="9"/>
      <c r="X355" s="9"/>
      <c r="Y355" s="9"/>
      <c r="Z355" s="9"/>
    </row>
    <row r="356" spans="1:26" ht="14.25" customHeight="1" x14ac:dyDescent="0.35">
      <c r="A356" s="8">
        <f t="shared" si="106"/>
        <v>349</v>
      </c>
      <c r="B356" s="23">
        <f t="shared" si="75"/>
        <v>45126</v>
      </c>
      <c r="C356" s="5">
        <f t="shared" si="101"/>
        <v>0</v>
      </c>
      <c r="D356" s="20">
        <f t="shared" si="98"/>
        <v>26.853475454454848</v>
      </c>
      <c r="E356" s="20">
        <f t="shared" si="102"/>
        <v>2600.124408280742</v>
      </c>
      <c r="F356" s="20">
        <f t="shared" si="99"/>
        <v>2626.9778837351969</v>
      </c>
      <c r="G356" s="24">
        <f t="shared" si="103"/>
        <v>2710.8583471272168</v>
      </c>
      <c r="H356" s="20">
        <f t="shared" si="104"/>
        <v>138018.23431119518</v>
      </c>
      <c r="I356" s="4">
        <v>1</v>
      </c>
      <c r="J356" s="4">
        <v>1</v>
      </c>
      <c r="K356" s="24">
        <f t="shared" si="108"/>
        <v>25.510801681732104</v>
      </c>
      <c r="L356" s="20">
        <f t="shared" si="108"/>
        <v>2470.1181878667048</v>
      </c>
      <c r="M356" s="20" cm="1">
        <f t="array" ref="M356">_xlfn.IFS(I356=0,D356,I356=1,D356,I356=2,0)</f>
        <v>26.853475454454848</v>
      </c>
      <c r="N356" s="20" cm="1">
        <f t="array" ref="N356">_xlfn.IFS(J356=0,E356,J356=1,E356,J356=2,0)</f>
        <v>2600.124408280742</v>
      </c>
      <c r="O356" s="20">
        <f t="shared" si="96"/>
        <v>2748.271944344438</v>
      </c>
      <c r="P356" s="24">
        <f t="shared" si="94"/>
        <v>-37.413597217221195</v>
      </c>
      <c r="Q356" s="25">
        <f t="shared" si="95"/>
        <v>-1.3801384073376456E-2</v>
      </c>
      <c r="R356" s="22" cm="1">
        <f t="array" ref="R356">_xlfn.IFS(Q356&gt;0,0.02,AND(Q356&gt;-0.33,Q356&lt;0),(0.02+Q356*0.02/0.33),Q356&lt;-0.33,0)</f>
        <v>1.9163552480401427E-2</v>
      </c>
      <c r="S356" s="24">
        <f t="shared" si="107"/>
        <v>0</v>
      </c>
      <c r="T356" s="24">
        <f t="shared" si="107"/>
        <v>0</v>
      </c>
      <c r="U356" s="24">
        <f t="shared" si="93"/>
        <v>0</v>
      </c>
      <c r="V356" s="24">
        <f t="shared" si="100"/>
        <v>0</v>
      </c>
      <c r="W356" s="9"/>
      <c r="X356" s="9"/>
      <c r="Y356" s="9"/>
      <c r="Z356" s="9"/>
    </row>
    <row r="357" spans="1:26" ht="14.25" customHeight="1" x14ac:dyDescent="0.35">
      <c r="A357" s="8">
        <f t="shared" si="106"/>
        <v>350</v>
      </c>
      <c r="B357" s="23">
        <f t="shared" si="75"/>
        <v>45127</v>
      </c>
      <c r="C357" s="5">
        <f t="shared" si="101"/>
        <v>0</v>
      </c>
      <c r="D357" s="20">
        <f t="shared" si="98"/>
        <v>27.108583471272169</v>
      </c>
      <c r="E357" s="20">
        <f t="shared" si="102"/>
        <v>2644.9196764749299</v>
      </c>
      <c r="F357" s="20">
        <f t="shared" si="99"/>
        <v>2672.0282599462021</v>
      </c>
      <c r="G357" s="24">
        <f t="shared" si="103"/>
        <v>2736.6115014249253</v>
      </c>
      <c r="H357" s="20">
        <f t="shared" si="104"/>
        <v>140556.66115814407</v>
      </c>
      <c r="I357" s="4">
        <v>1</v>
      </c>
      <c r="J357" s="4">
        <v>1</v>
      </c>
      <c r="K357" s="24">
        <f t="shared" si="108"/>
        <v>25.753154297708559</v>
      </c>
      <c r="L357" s="20">
        <f t="shared" si="108"/>
        <v>2512.6736926511835</v>
      </c>
      <c r="M357" s="20" cm="1">
        <f t="array" ref="M357">_xlfn.IFS(I357=0,D357,I357=1,D357,I357=2,0)</f>
        <v>27.108583471272169</v>
      </c>
      <c r="N357" s="20" cm="1">
        <f t="array" ref="N357">_xlfn.IFS(J357=0,E357,J357=1,E357,J357=2,0)</f>
        <v>2644.9196764749299</v>
      </c>
      <c r="O357" s="20">
        <f t="shared" si="96"/>
        <v>2775.3805278157101</v>
      </c>
      <c r="P357" s="24">
        <f t="shared" si="94"/>
        <v>-38.769026390784802</v>
      </c>
      <c r="Q357" s="25">
        <f t="shared" si="95"/>
        <v>-1.41667994783323E-2</v>
      </c>
      <c r="R357" s="22" cm="1">
        <f t="array" ref="R357">_xlfn.IFS(Q357&gt;0,0.02,AND(Q357&gt;-0.33,Q357&lt;0),(0.02+Q357*0.02/0.33),Q357&lt;-0.33,0)</f>
        <v>1.9141406092222285E-2</v>
      </c>
      <c r="S357" s="24">
        <f t="shared" si="107"/>
        <v>0</v>
      </c>
      <c r="T357" s="24">
        <f t="shared" si="107"/>
        <v>0</v>
      </c>
      <c r="U357" s="24">
        <f t="shared" si="93"/>
        <v>0</v>
      </c>
      <c r="V357" s="24">
        <f t="shared" si="100"/>
        <v>0</v>
      </c>
      <c r="W357" s="9"/>
      <c r="X357" s="9"/>
      <c r="Y357" s="9"/>
      <c r="Z357" s="9"/>
    </row>
    <row r="358" spans="1:26" ht="14.25" customHeight="1" x14ac:dyDescent="0.35">
      <c r="A358" s="8">
        <f t="shared" si="106"/>
        <v>351</v>
      </c>
      <c r="B358" s="23">
        <f t="shared" si="75"/>
        <v>45128</v>
      </c>
      <c r="C358" s="5">
        <f t="shared" si="101"/>
        <v>0</v>
      </c>
      <c r="D358" s="20">
        <f t="shared" si="98"/>
        <v>27.366115014249253</v>
      </c>
      <c r="E358" s="20">
        <f t="shared" si="102"/>
        <v>2690.4521301949221</v>
      </c>
      <c r="F358" s="20">
        <f t="shared" si="99"/>
        <v>2717.8182452091714</v>
      </c>
      <c r="G358" s="24">
        <f t="shared" si="103"/>
        <v>2762.6093106884623</v>
      </c>
      <c r="H358" s="20">
        <f t="shared" si="104"/>
        <v>143138.58849109279</v>
      </c>
      <c r="I358" s="4">
        <v>1</v>
      </c>
      <c r="J358" s="4">
        <v>1</v>
      </c>
      <c r="K358" s="24">
        <f t="shared" si="108"/>
        <v>25.997809263536791</v>
      </c>
      <c r="L358" s="20">
        <f t="shared" si="108"/>
        <v>2555.9295236851758</v>
      </c>
      <c r="M358" s="20" cm="1">
        <f t="array" ref="M358">_xlfn.IFS(I358=0,D358,I358=1,D358,I358=2,0)</f>
        <v>27.366115014249253</v>
      </c>
      <c r="N358" s="20" cm="1">
        <f t="array" ref="N358">_xlfn.IFS(J358=0,E358,J358=1,E358,J358=2,0)</f>
        <v>2690.4521301949221</v>
      </c>
      <c r="O358" s="20">
        <f t="shared" si="96"/>
        <v>2802.7466428299599</v>
      </c>
      <c r="P358" s="24">
        <f t="shared" si="94"/>
        <v>-40.137332141497609</v>
      </c>
      <c r="Q358" s="25">
        <f t="shared" si="95"/>
        <v>-1.4528776105331771E-2</v>
      </c>
      <c r="R358" s="22" cm="1">
        <f t="array" ref="R358">_xlfn.IFS(Q358&gt;0,0.02,AND(Q358&gt;-0.33,Q358&lt;0),(0.02+Q358*0.02/0.33),Q358&lt;-0.33,0)</f>
        <v>1.9119468114828377E-2</v>
      </c>
      <c r="S358" s="24">
        <f t="shared" si="107"/>
        <v>0</v>
      </c>
      <c r="T358" s="24">
        <f t="shared" si="107"/>
        <v>0</v>
      </c>
      <c r="U358" s="24">
        <f t="shared" si="93"/>
        <v>0</v>
      </c>
      <c r="V358" s="24">
        <f t="shared" si="100"/>
        <v>0</v>
      </c>
      <c r="W358" s="9"/>
      <c r="X358" s="9"/>
      <c r="Y358" s="9"/>
      <c r="Z358" s="9"/>
    </row>
    <row r="359" spans="1:26" ht="14.25" customHeight="1" x14ac:dyDescent="0.35">
      <c r="A359" s="8">
        <f t="shared" si="106"/>
        <v>352</v>
      </c>
      <c r="B359" s="23">
        <f t="shared" si="75"/>
        <v>45129</v>
      </c>
      <c r="C359" s="5">
        <f t="shared" si="101"/>
        <v>0</v>
      </c>
      <c r="D359" s="20">
        <f t="shared" si="98"/>
        <v>27.626093106884625</v>
      </c>
      <c r="E359" s="20">
        <f t="shared" si="102"/>
        <v>2736.7336786569886</v>
      </c>
      <c r="F359" s="20">
        <f t="shared" si="99"/>
        <v>2764.3597717638731</v>
      </c>
      <c r="G359" s="24">
        <f t="shared" si="103"/>
        <v>2788.8540991400027</v>
      </c>
      <c r="H359" s="20">
        <f t="shared" si="104"/>
        <v>145764.73027426846</v>
      </c>
      <c r="I359" s="4">
        <v>1</v>
      </c>
      <c r="J359" s="4">
        <v>1</v>
      </c>
      <c r="K359" s="24">
        <f t="shared" si="108"/>
        <v>26.244788451540391</v>
      </c>
      <c r="L359" s="20">
        <f t="shared" si="108"/>
        <v>2599.8969947241389</v>
      </c>
      <c r="M359" s="20" cm="1">
        <f t="array" ref="M359">_xlfn.IFS(I359=0,D359,I359=1,D359,I359=2,0)</f>
        <v>27.626093106884625</v>
      </c>
      <c r="N359" s="20" cm="1">
        <f t="array" ref="N359">_xlfn.IFS(J359=0,E359,J359=1,E359,J359=2,0)</f>
        <v>2736.7336786569886</v>
      </c>
      <c r="O359" s="20">
        <f t="shared" si="96"/>
        <v>2830.372735936844</v>
      </c>
      <c r="P359" s="24">
        <f t="shared" si="94"/>
        <v>-41.518636796841292</v>
      </c>
      <c r="Q359" s="25">
        <f t="shared" si="95"/>
        <v>-1.4887346315335883E-2</v>
      </c>
      <c r="R359" s="22" cm="1">
        <f t="array" ref="R359">_xlfn.IFS(Q359&gt;0,0.02,AND(Q359&gt;-0.33,Q359&lt;0),(0.02+Q359*0.02/0.33),Q359&lt;-0.33,0)</f>
        <v>1.909773658694934E-2</v>
      </c>
      <c r="S359" s="24">
        <f t="shared" ref="S359:T372" si="109">0.9*0.82*IF(I359=0,M359,0)</f>
        <v>0</v>
      </c>
      <c r="T359" s="24">
        <f t="shared" si="109"/>
        <v>0</v>
      </c>
      <c r="U359" s="24">
        <f t="shared" si="93"/>
        <v>0</v>
      </c>
      <c r="V359" s="24">
        <f t="shared" si="100"/>
        <v>0</v>
      </c>
      <c r="W359" s="9"/>
      <c r="X359" s="9"/>
      <c r="Y359" s="9"/>
      <c r="Z359" s="9"/>
    </row>
    <row r="360" spans="1:26" ht="14.25" customHeight="1" x14ac:dyDescent="0.35">
      <c r="A360" s="8">
        <f t="shared" si="106"/>
        <v>353</v>
      </c>
      <c r="B360" s="23">
        <f t="shared" si="75"/>
        <v>45130</v>
      </c>
      <c r="C360" s="5">
        <f t="shared" si="101"/>
        <v>0</v>
      </c>
      <c r="D360" s="20">
        <f t="shared" si="98"/>
        <v>27.888540991400028</v>
      </c>
      <c r="E360" s="20">
        <f t="shared" si="102"/>
        <v>2783.7764224456987</v>
      </c>
      <c r="F360" s="20">
        <f t="shared" si="99"/>
        <v>2811.6649634370988</v>
      </c>
      <c r="G360" s="24">
        <f t="shared" si="103"/>
        <v>2815.3482130818329</v>
      </c>
      <c r="H360" s="20">
        <f t="shared" si="104"/>
        <v>148435.81198953369</v>
      </c>
      <c r="I360" s="4">
        <v>1</v>
      </c>
      <c r="J360" s="4">
        <v>1</v>
      </c>
      <c r="K360" s="24">
        <f t="shared" si="108"/>
        <v>26.494113941830026</v>
      </c>
      <c r="L360" s="20">
        <f t="shared" si="108"/>
        <v>2644.5876013234138</v>
      </c>
      <c r="M360" s="20" cm="1">
        <f t="array" ref="M360">_xlfn.IFS(I360=0,D360,I360=1,D360,I360=2,0)</f>
        <v>27.888540991400028</v>
      </c>
      <c r="N360" s="20" cm="1">
        <f t="array" ref="N360">_xlfn.IFS(J360=0,E360,J360=1,E360,J360=2,0)</f>
        <v>2783.7764224456987</v>
      </c>
      <c r="O360" s="20">
        <f t="shared" si="96"/>
        <v>2858.2612769282441</v>
      </c>
      <c r="P360" s="24">
        <f t="shared" si="94"/>
        <v>-42.913063846411205</v>
      </c>
      <c r="Q360" s="25">
        <f t="shared" si="95"/>
        <v>-1.524254216477053E-2</v>
      </c>
      <c r="R360" s="22" cm="1">
        <f t="array" ref="R360">_xlfn.IFS(Q360&gt;0,0.02,AND(Q360&gt;-0.33,Q360&lt;0),(0.02+Q360*0.02/0.33),Q360&lt;-0.33,0)</f>
        <v>1.9076209565771482E-2</v>
      </c>
      <c r="S360" s="24">
        <f t="shared" si="109"/>
        <v>0</v>
      </c>
      <c r="T360" s="24">
        <f t="shared" si="109"/>
        <v>0</v>
      </c>
      <c r="U360" s="24">
        <f t="shared" si="93"/>
        <v>0</v>
      </c>
      <c r="V360" s="24">
        <f t="shared" si="100"/>
        <v>0</v>
      </c>
      <c r="W360" s="9"/>
      <c r="X360" s="9"/>
      <c r="Y360" s="9"/>
      <c r="Z360" s="9"/>
    </row>
    <row r="361" spans="1:26" ht="14.25" customHeight="1" x14ac:dyDescent="0.35">
      <c r="A361" s="8">
        <f t="shared" si="106"/>
        <v>354</v>
      </c>
      <c r="B361" s="23">
        <f t="shared" si="75"/>
        <v>45131</v>
      </c>
      <c r="C361" s="5">
        <f t="shared" si="101"/>
        <v>0</v>
      </c>
      <c r="D361" s="20">
        <f t="shared" si="98"/>
        <v>28.153482130818329</v>
      </c>
      <c r="E361" s="20">
        <f t="shared" si="102"/>
        <v>2831.5926565777995</v>
      </c>
      <c r="F361" s="20">
        <f t="shared" si="99"/>
        <v>2859.7461387086178</v>
      </c>
      <c r="G361" s="24">
        <f t="shared" si="103"/>
        <v>2842.0940211061102</v>
      </c>
      <c r="H361" s="20">
        <f t="shared" si="104"/>
        <v>151152.57082130687</v>
      </c>
      <c r="I361" s="4">
        <v>1</v>
      </c>
      <c r="J361" s="4">
        <v>1</v>
      </c>
      <c r="K361" s="24">
        <f t="shared" ref="K361:L372" si="110">IF(I361=1,D361*0.95,0)</f>
        <v>26.745808024277412</v>
      </c>
      <c r="L361" s="20">
        <f t="shared" si="110"/>
        <v>2690.0130237489093</v>
      </c>
      <c r="M361" s="20" cm="1">
        <f t="array" ref="M361">_xlfn.IFS(I361=0,D361,I361=1,D361,I361=2,0)</f>
        <v>28.153482130818329</v>
      </c>
      <c r="N361" s="20" cm="1">
        <f t="array" ref="N361">_xlfn.IFS(J361=0,E361,J361=1,E361,J361=2,0)</f>
        <v>2831.5926565777995</v>
      </c>
      <c r="O361" s="20">
        <f t="shared" si="96"/>
        <v>2886.4147590590624</v>
      </c>
      <c r="P361" s="24">
        <f t="shared" si="94"/>
        <v>-44.320737952952186</v>
      </c>
      <c r="Q361" s="25">
        <f t="shared" si="95"/>
        <v>-1.5594395408390841E-2</v>
      </c>
      <c r="R361" s="22" cm="1">
        <f t="array" ref="R361">_xlfn.IFS(Q361&gt;0,0.02,AND(Q361&gt;-0.33,Q361&lt;0),(0.02+Q361*0.02/0.33),Q361&lt;-0.33,0)</f>
        <v>1.9054885126764193E-2</v>
      </c>
      <c r="S361" s="24">
        <f t="shared" si="109"/>
        <v>0</v>
      </c>
      <c r="T361" s="24">
        <f t="shared" si="109"/>
        <v>0</v>
      </c>
      <c r="U361" s="24">
        <f t="shared" si="93"/>
        <v>0</v>
      </c>
      <c r="V361" s="24">
        <f t="shared" si="100"/>
        <v>0</v>
      </c>
      <c r="W361" s="9"/>
      <c r="X361" s="9"/>
      <c r="Y361" s="9"/>
      <c r="Z361" s="9"/>
    </row>
    <row r="362" spans="1:26" ht="14.25" customHeight="1" x14ac:dyDescent="0.35">
      <c r="A362" s="8">
        <f t="shared" si="106"/>
        <v>355</v>
      </c>
      <c r="B362" s="23">
        <f t="shared" si="75"/>
        <v>45132</v>
      </c>
      <c r="C362" s="5">
        <f t="shared" si="101"/>
        <v>0</v>
      </c>
      <c r="D362" s="20">
        <f t="shared" si="98"/>
        <v>28.420940211061101</v>
      </c>
      <c r="E362" s="20">
        <f t="shared" si="102"/>
        <v>2880.1948736150916</v>
      </c>
      <c r="F362" s="20">
        <f t="shared" si="99"/>
        <v>2908.6158138261526</v>
      </c>
      <c r="G362" s="24">
        <f t="shared" si="103"/>
        <v>2869.0939143066184</v>
      </c>
      <c r="H362" s="20">
        <f t="shared" si="104"/>
        <v>153915.75584444171</v>
      </c>
      <c r="I362" s="4">
        <v>1</v>
      </c>
      <c r="J362" s="4">
        <v>1</v>
      </c>
      <c r="K362" s="24">
        <f t="shared" si="110"/>
        <v>26.999893200508044</v>
      </c>
      <c r="L362" s="20">
        <f t="shared" si="110"/>
        <v>2736.1851299343371</v>
      </c>
      <c r="M362" s="20" cm="1">
        <f t="array" ref="M362">_xlfn.IFS(I362=0,D362,I362=1,D362,I362=2,0)</f>
        <v>28.420940211061101</v>
      </c>
      <c r="N362" s="20" cm="1">
        <f t="array" ref="N362">_xlfn.IFS(J362=0,E362,J362=1,E362,J362=2,0)</f>
        <v>2880.1948736150916</v>
      </c>
      <c r="O362" s="20">
        <f t="shared" si="96"/>
        <v>2914.8356992701229</v>
      </c>
      <c r="P362" s="24">
        <f t="shared" si="94"/>
        <v>-45.741784963504415</v>
      </c>
      <c r="Q362" s="25">
        <f t="shared" si="95"/>
        <v>-1.5942937502120405E-2</v>
      </c>
      <c r="R362" s="22" cm="1">
        <f t="array" ref="R362">_xlfn.IFS(Q362&gt;0,0.02,AND(Q362&gt;-0.33,Q362&lt;0),(0.02+Q362*0.02/0.33),Q362&lt;-0.33,0)</f>
        <v>1.9033761363507855E-2</v>
      </c>
      <c r="S362" s="24">
        <f t="shared" si="109"/>
        <v>0</v>
      </c>
      <c r="T362" s="24">
        <f t="shared" si="109"/>
        <v>0</v>
      </c>
      <c r="U362" s="24">
        <f t="shared" si="93"/>
        <v>0</v>
      </c>
      <c r="V362" s="24">
        <f t="shared" si="100"/>
        <v>0</v>
      </c>
      <c r="W362" s="9"/>
      <c r="X362" s="9"/>
      <c r="Y362" s="9"/>
      <c r="Z362" s="9"/>
    </row>
    <row r="363" spans="1:26" ht="14.25" customHeight="1" x14ac:dyDescent="0.35">
      <c r="A363" s="8">
        <f t="shared" si="106"/>
        <v>356</v>
      </c>
      <c r="B363" s="23">
        <f t="shared" si="75"/>
        <v>45133</v>
      </c>
      <c r="C363" s="5">
        <f t="shared" si="101"/>
        <v>0</v>
      </c>
      <c r="D363" s="20">
        <f t="shared" si="98"/>
        <v>28.690939143066185</v>
      </c>
      <c r="E363" s="20">
        <f t="shared" si="102"/>
        <v>2929.595766827043</v>
      </c>
      <c r="F363" s="20">
        <f t="shared" si="99"/>
        <v>2958.2867059701093</v>
      </c>
      <c r="G363" s="24">
        <f t="shared" si="103"/>
        <v>2896.3503064925312</v>
      </c>
      <c r="H363" s="20">
        <f t="shared" si="104"/>
        <v>156726.12821511333</v>
      </c>
      <c r="I363" s="4">
        <v>1</v>
      </c>
      <c r="J363" s="4">
        <v>1</v>
      </c>
      <c r="K363" s="24">
        <f t="shared" si="110"/>
        <v>27.256392185912873</v>
      </c>
      <c r="L363" s="20">
        <f t="shared" si="110"/>
        <v>2783.1159784856909</v>
      </c>
      <c r="M363" s="20" cm="1">
        <f t="array" ref="M363">_xlfn.IFS(I363=0,D363,I363=1,D363,I363=2,0)</f>
        <v>28.690939143066185</v>
      </c>
      <c r="N363" s="20" cm="1">
        <f t="array" ref="N363">_xlfn.IFS(J363=0,E363,J363=1,E363,J363=2,0)</f>
        <v>2929.595766827043</v>
      </c>
      <c r="O363" s="20">
        <f t="shared" si="96"/>
        <v>2943.5266384131892</v>
      </c>
      <c r="P363" s="24">
        <f t="shared" si="94"/>
        <v>-47.176331920657958</v>
      </c>
      <c r="Q363" s="25">
        <f t="shared" si="95"/>
        <v>-1.6288199605864771E-2</v>
      </c>
      <c r="R363" s="22" cm="1">
        <f t="array" ref="R363">_xlfn.IFS(Q363&gt;0,0.02,AND(Q363&gt;-0.33,Q363&lt;0),(0.02+Q363*0.02/0.33),Q363&lt;-0.33,0)</f>
        <v>1.9012836387523348E-2</v>
      </c>
      <c r="S363" s="24">
        <f t="shared" si="109"/>
        <v>0</v>
      </c>
      <c r="T363" s="24">
        <f t="shared" si="109"/>
        <v>0</v>
      </c>
      <c r="U363" s="24">
        <f t="shared" si="93"/>
        <v>0</v>
      </c>
      <c r="V363" s="24">
        <f t="shared" si="100"/>
        <v>0</v>
      </c>
      <c r="W363" s="9"/>
      <c r="X363" s="9"/>
      <c r="Y363" s="9"/>
      <c r="Z363" s="9"/>
    </row>
    <row r="364" spans="1:26" ht="14.25" customHeight="1" x14ac:dyDescent="0.35">
      <c r="A364" s="8">
        <f t="shared" si="106"/>
        <v>357</v>
      </c>
      <c r="B364" s="23">
        <f t="shared" si="75"/>
        <v>45134</v>
      </c>
      <c r="C364" s="5">
        <f t="shared" si="101"/>
        <v>0</v>
      </c>
      <c r="D364" s="20">
        <f t="shared" si="98"/>
        <v>28.963503064925312</v>
      </c>
      <c r="E364" s="20">
        <f t="shared" si="102"/>
        <v>2979.8082334039564</v>
      </c>
      <c r="F364" s="20">
        <f t="shared" si="99"/>
        <v>3008.7717364688815</v>
      </c>
      <c r="G364" s="24">
        <f t="shared" si="103"/>
        <v>2923.8656344042101</v>
      </c>
      <c r="H364" s="20">
        <f t="shared" si="104"/>
        <v>159584.46136475878</v>
      </c>
      <c r="I364" s="4">
        <v>1</v>
      </c>
      <c r="J364" s="4">
        <v>1</v>
      </c>
      <c r="K364" s="24">
        <f t="shared" si="110"/>
        <v>27.515327911679044</v>
      </c>
      <c r="L364" s="20">
        <f t="shared" si="110"/>
        <v>2830.8178217337586</v>
      </c>
      <c r="M364" s="20" cm="1">
        <f t="array" ref="M364">_xlfn.IFS(I364=0,D364,I364=1,D364,I364=2,0)</f>
        <v>28.963503064925312</v>
      </c>
      <c r="N364" s="20" cm="1">
        <f t="array" ref="N364">_xlfn.IFS(J364=0,E364,J364=1,E364,J364=2,0)</f>
        <v>2979.8082334039564</v>
      </c>
      <c r="O364" s="20">
        <f t="shared" si="96"/>
        <v>2972.4901414781143</v>
      </c>
      <c r="P364" s="24">
        <f t="shared" si="94"/>
        <v>-48.624507073904169</v>
      </c>
      <c r="Q364" s="25">
        <f t="shared" si="95"/>
        <v>-1.6630212586294952E-2</v>
      </c>
      <c r="R364" s="22" cm="1">
        <f t="array" ref="R364">_xlfn.IFS(Q364&gt;0,0.02,AND(Q364&gt;-0.33,Q364&lt;0),(0.02+Q364*0.02/0.33),Q364&lt;-0.33,0)</f>
        <v>1.8992108328103337E-2</v>
      </c>
      <c r="S364" s="24">
        <f t="shared" si="109"/>
        <v>0</v>
      </c>
      <c r="T364" s="24">
        <f t="shared" si="109"/>
        <v>0</v>
      </c>
      <c r="U364" s="24">
        <f t="shared" si="93"/>
        <v>0</v>
      </c>
      <c r="V364" s="24">
        <f t="shared" si="100"/>
        <v>0</v>
      </c>
      <c r="W364" s="9"/>
      <c r="X364" s="9"/>
      <c r="Y364" s="9"/>
      <c r="Z364" s="9"/>
    </row>
    <row r="365" spans="1:26" ht="14.25" customHeight="1" x14ac:dyDescent="0.35">
      <c r="A365" s="8">
        <f t="shared" si="106"/>
        <v>358</v>
      </c>
      <c r="B365" s="23">
        <f t="shared" si="75"/>
        <v>45135</v>
      </c>
      <c r="C365" s="5">
        <f t="shared" si="101"/>
        <v>0</v>
      </c>
      <c r="D365" s="20">
        <f t="shared" si="98"/>
        <v>29.238656344042102</v>
      </c>
      <c r="E365" s="20">
        <f t="shared" si="102"/>
        <v>3030.8453777215204</v>
      </c>
      <c r="F365" s="20">
        <f t="shared" si="99"/>
        <v>3060.0840340655627</v>
      </c>
      <c r="G365" s="24">
        <f t="shared" si="103"/>
        <v>2951.6423579310504</v>
      </c>
      <c r="H365" s="20">
        <f t="shared" si="104"/>
        <v>162491.54119712106</v>
      </c>
      <c r="I365" s="4">
        <v>1</v>
      </c>
      <c r="J365" s="4">
        <v>1</v>
      </c>
      <c r="K365" s="24">
        <f t="shared" si="110"/>
        <v>27.776723526839994</v>
      </c>
      <c r="L365" s="20">
        <f t="shared" si="110"/>
        <v>2879.3031088354442</v>
      </c>
      <c r="M365" s="20" cm="1">
        <f t="array" ref="M365">_xlfn.IFS(I365=0,D365,I365=1,D365,I365=2,0)</f>
        <v>29.238656344042102</v>
      </c>
      <c r="N365" s="20" cm="1">
        <f t="array" ref="N365">_xlfn.IFS(J365=0,E365,J365=1,E365,J365=2,0)</f>
        <v>3030.8453777215204</v>
      </c>
      <c r="O365" s="20">
        <f t="shared" si="96"/>
        <v>3001.728797822157</v>
      </c>
      <c r="P365" s="24">
        <f t="shared" si="94"/>
        <v>-50.086439891106693</v>
      </c>
      <c r="Q365" s="25">
        <f t="shared" si="95"/>
        <v>-1.6969007019608809E-2</v>
      </c>
      <c r="R365" s="22" cm="1">
        <f t="array" ref="R365">_xlfn.IFS(Q365&gt;0,0.02,AND(Q365&gt;-0.33,Q365&lt;0),(0.02+Q365*0.02/0.33),Q365&lt;-0.33,0)</f>
        <v>1.897157533214492E-2</v>
      </c>
      <c r="S365" s="24">
        <f t="shared" si="109"/>
        <v>0</v>
      </c>
      <c r="T365" s="24">
        <f t="shared" si="109"/>
        <v>0</v>
      </c>
      <c r="U365" s="24">
        <f t="shared" si="93"/>
        <v>0</v>
      </c>
      <c r="V365" s="24">
        <f t="shared" si="100"/>
        <v>0</v>
      </c>
      <c r="W365" s="9"/>
      <c r="X365" s="9"/>
      <c r="Y365" s="9"/>
      <c r="Z365" s="9"/>
    </row>
    <row r="366" spans="1:26" ht="14.25" customHeight="1" x14ac:dyDescent="0.35">
      <c r="A366" s="8">
        <f t="shared" si="106"/>
        <v>359</v>
      </c>
      <c r="B366" s="23">
        <f t="shared" si="75"/>
        <v>45136</v>
      </c>
      <c r="C366" s="5">
        <f t="shared" si="101"/>
        <v>0</v>
      </c>
      <c r="D366" s="20">
        <f t="shared" si="98"/>
        <v>29.516423579310505</v>
      </c>
      <c r="E366" s="20">
        <f t="shared" si="102"/>
        <v>3082.720514657512</v>
      </c>
      <c r="F366" s="20">
        <f t="shared" si="99"/>
        <v>3112.2369382368224</v>
      </c>
      <c r="G366" s="24">
        <f t="shared" si="103"/>
        <v>2979.6829603313954</v>
      </c>
      <c r="H366" s="20">
        <f t="shared" si="104"/>
        <v>165448.16628844605</v>
      </c>
      <c r="I366" s="4">
        <v>1</v>
      </c>
      <c r="J366" s="4">
        <v>1</v>
      </c>
      <c r="K366" s="24">
        <f t="shared" si="110"/>
        <v>28.04060240034498</v>
      </c>
      <c r="L366" s="20">
        <f t="shared" si="110"/>
        <v>2928.5844889246364</v>
      </c>
      <c r="M366" s="20" cm="1">
        <f t="array" ref="M366">_xlfn.IFS(I366=0,D366,I366=1,D366,I366=2,0)</f>
        <v>29.516423579310505</v>
      </c>
      <c r="N366" s="20" cm="1">
        <f t="array" ref="N366">_xlfn.IFS(J366=0,E366,J366=1,E366,J366=2,0)</f>
        <v>3082.720514657512</v>
      </c>
      <c r="O366" s="20">
        <f t="shared" si="96"/>
        <v>3031.245221401467</v>
      </c>
      <c r="P366" s="24">
        <f t="shared" si="94"/>
        <v>-51.5622610700716</v>
      </c>
      <c r="Q366" s="25">
        <f t="shared" si="95"/>
        <v>-1.7304613194263102E-2</v>
      </c>
      <c r="R366" s="22" cm="1">
        <f t="array" ref="R366">_xlfn.IFS(Q366&gt;0,0.02,AND(Q366&gt;-0.33,Q366&lt;0),(0.02+Q366*0.02/0.33),Q366&lt;-0.33,0)</f>
        <v>1.8951235563984054E-2</v>
      </c>
      <c r="S366" s="24">
        <f t="shared" si="109"/>
        <v>0</v>
      </c>
      <c r="T366" s="24">
        <f t="shared" si="109"/>
        <v>0</v>
      </c>
      <c r="U366" s="24">
        <f t="shared" si="93"/>
        <v>0</v>
      </c>
      <c r="V366" s="24">
        <f t="shared" si="100"/>
        <v>0</v>
      </c>
      <c r="W366" s="9"/>
      <c r="X366" s="9"/>
      <c r="Y366" s="9"/>
      <c r="Z366" s="9"/>
    </row>
    <row r="367" spans="1:26" ht="14.25" customHeight="1" x14ac:dyDescent="0.35">
      <c r="A367" s="8">
        <f t="shared" si="106"/>
        <v>360</v>
      </c>
      <c r="B367" s="23">
        <f t="shared" si="75"/>
        <v>45137</v>
      </c>
      <c r="C367" s="5">
        <f t="shared" si="101"/>
        <v>0</v>
      </c>
      <c r="D367" s="20">
        <f t="shared" si="98"/>
        <v>29.796829603313956</v>
      </c>
      <c r="E367" s="20">
        <f t="shared" si="102"/>
        <v>3135.4471729615466</v>
      </c>
      <c r="F367" s="20">
        <f t="shared" si="99"/>
        <v>3165.2440025648607</v>
      </c>
      <c r="G367" s="24">
        <f t="shared" si="103"/>
        <v>3007.9899484545435</v>
      </c>
      <c r="H367" s="20">
        <f t="shared" si="104"/>
        <v>168455.14809088266</v>
      </c>
      <c r="I367" s="4">
        <v>1</v>
      </c>
      <c r="J367" s="4">
        <v>1</v>
      </c>
      <c r="K367" s="24">
        <f t="shared" si="110"/>
        <v>28.306988123148258</v>
      </c>
      <c r="L367" s="20">
        <f t="shared" si="110"/>
        <v>2978.6748143134691</v>
      </c>
      <c r="M367" s="20" cm="1">
        <f t="array" ref="M367">_xlfn.IFS(I367=0,D367,I367=1,D367,I367=2,0)</f>
        <v>29.796829603313956</v>
      </c>
      <c r="N367" s="20" cm="1">
        <f t="array" ref="N367">_xlfn.IFS(J367=0,E367,J367=1,E367,J367=2,0)</f>
        <v>3135.4471729615466</v>
      </c>
      <c r="O367" s="20">
        <f t="shared" si="96"/>
        <v>3061.0420510047811</v>
      </c>
      <c r="P367" s="24">
        <f t="shared" si="94"/>
        <v>-53.052102550237578</v>
      </c>
      <c r="Q367" s="25">
        <f t="shared" si="95"/>
        <v>-1.7637061113683204E-2</v>
      </c>
      <c r="R367" s="22" cm="1">
        <f t="array" ref="R367">_xlfn.IFS(Q367&gt;0,0.02,AND(Q367&gt;-0.33,Q367&lt;0),(0.02+Q367*0.02/0.33),Q367&lt;-0.33,0)</f>
        <v>1.8931087205231321E-2</v>
      </c>
      <c r="S367" s="24">
        <f t="shared" si="109"/>
        <v>0</v>
      </c>
      <c r="T367" s="24">
        <f t="shared" si="109"/>
        <v>0</v>
      </c>
      <c r="U367" s="24">
        <f t="shared" si="93"/>
        <v>0</v>
      </c>
      <c r="V367" s="24">
        <f t="shared" si="100"/>
        <v>0</v>
      </c>
      <c r="W367" s="9"/>
      <c r="X367" s="9"/>
      <c r="Y367" s="9"/>
      <c r="Z367" s="9"/>
    </row>
    <row r="368" spans="1:26" ht="14.25" customHeight="1" x14ac:dyDescent="0.35">
      <c r="A368" s="8">
        <f t="shared" si="106"/>
        <v>361</v>
      </c>
      <c r="B368" s="23">
        <f t="shared" si="75"/>
        <v>45138</v>
      </c>
      <c r="C368" s="5">
        <f t="shared" si="101"/>
        <v>0</v>
      </c>
      <c r="D368" s="20">
        <f t="shared" si="98"/>
        <v>30.079899484545436</v>
      </c>
      <c r="E368" s="20">
        <f t="shared" si="102"/>
        <v>3189.039098678656</v>
      </c>
      <c r="F368" s="20">
        <f t="shared" si="99"/>
        <v>3219.1189981632015</v>
      </c>
      <c r="G368" s="24">
        <f t="shared" si="103"/>
        <v>3036.5658529648617</v>
      </c>
      <c r="H368" s="20">
        <f t="shared" si="104"/>
        <v>171513.31113913769</v>
      </c>
      <c r="I368" s="4">
        <v>1</v>
      </c>
      <c r="J368" s="4">
        <v>1</v>
      </c>
      <c r="K368" s="24">
        <f t="shared" si="110"/>
        <v>28.575904510318164</v>
      </c>
      <c r="L368" s="20">
        <f t="shared" si="110"/>
        <v>3029.5871437447231</v>
      </c>
      <c r="M368" s="20" cm="1">
        <f t="array" ref="M368">_xlfn.IFS(I368=0,D368,I368=1,D368,I368=2,0)</f>
        <v>30.079899484545436</v>
      </c>
      <c r="N368" s="20" cm="1">
        <f t="array" ref="N368">_xlfn.IFS(J368=0,E368,J368=1,E368,J368=2,0)</f>
        <v>3189.039098678656</v>
      </c>
      <c r="O368" s="20">
        <f t="shared" si="96"/>
        <v>3091.1219504893261</v>
      </c>
      <c r="P368" s="24">
        <f t="shared" si="94"/>
        <v>-54.556097524464349</v>
      </c>
      <c r="Q368" s="25">
        <f t="shared" si="95"/>
        <v>-1.7966380498943078E-2</v>
      </c>
      <c r="R368" s="22" cm="1">
        <f t="array" ref="R368">_xlfn.IFS(Q368&gt;0,0.02,AND(Q368&gt;-0.33,Q368&lt;0),(0.02+Q368*0.02/0.33),Q368&lt;-0.33,0)</f>
        <v>1.8911128454609509E-2</v>
      </c>
      <c r="S368" s="24">
        <f t="shared" si="109"/>
        <v>0</v>
      </c>
      <c r="T368" s="24">
        <f t="shared" si="109"/>
        <v>0</v>
      </c>
      <c r="U368" s="24">
        <f t="shared" si="93"/>
        <v>0</v>
      </c>
      <c r="V368" s="24">
        <f t="shared" si="100"/>
        <v>0</v>
      </c>
      <c r="W368" s="9"/>
      <c r="X368" s="9"/>
      <c r="Y368" s="9"/>
      <c r="Z368" s="9"/>
    </row>
    <row r="369" spans="1:26" ht="14.25" customHeight="1" x14ac:dyDescent="0.35">
      <c r="A369" s="8">
        <f t="shared" si="106"/>
        <v>362</v>
      </c>
      <c r="B369" s="23">
        <f t="shared" si="75"/>
        <v>45139</v>
      </c>
      <c r="C369" s="5">
        <f t="shared" si="101"/>
        <v>0</v>
      </c>
      <c r="D369" s="20">
        <f t="shared" si="98"/>
        <v>30.365658529648616</v>
      </c>
      <c r="E369" s="20">
        <f t="shared" si="102"/>
        <v>3243.5102586276407</v>
      </c>
      <c r="F369" s="20">
        <f t="shared" si="99"/>
        <v>3273.8759171572892</v>
      </c>
      <c r="G369" s="24">
        <f t="shared" si="103"/>
        <v>3065.413228568028</v>
      </c>
      <c r="H369" s="20">
        <f t="shared" si="104"/>
        <v>174623.4932604371</v>
      </c>
      <c r="I369" s="4">
        <v>1</v>
      </c>
      <c r="J369" s="4">
        <v>1</v>
      </c>
      <c r="K369" s="24">
        <f t="shared" si="110"/>
        <v>28.847375603166185</v>
      </c>
      <c r="L369" s="20">
        <f t="shared" si="110"/>
        <v>3081.3347456962583</v>
      </c>
      <c r="M369" s="20" cm="1">
        <f t="array" ref="M369">_xlfn.IFS(I369=0,D369,I369=1,D369,I369=2,0)</f>
        <v>30.365658529648616</v>
      </c>
      <c r="N369" s="20" cm="1">
        <f t="array" ref="N369">_xlfn.IFS(J369=0,E369,J369=1,E369,J369=2,0)</f>
        <v>3243.5102586276407</v>
      </c>
      <c r="O369" s="20">
        <f t="shared" si="96"/>
        <v>3121.487609018975</v>
      </c>
      <c r="P369" s="24">
        <f t="shared" si="94"/>
        <v>-56.074380450947046</v>
      </c>
      <c r="Q369" s="25">
        <f t="shared" si="95"/>
        <v>-1.8292600791424633E-2</v>
      </c>
      <c r="R369" s="22" cm="1">
        <f t="array" ref="R369">_xlfn.IFS(Q369&gt;0,0.02,AND(Q369&gt;-0.33,Q369&lt;0),(0.02+Q369*0.02/0.33),Q369&lt;-0.33,0)</f>
        <v>1.8891357527792446E-2</v>
      </c>
      <c r="S369" s="24">
        <f t="shared" si="109"/>
        <v>0</v>
      </c>
      <c r="T369" s="24">
        <f t="shared" si="109"/>
        <v>0</v>
      </c>
      <c r="U369" s="24">
        <f t="shared" si="93"/>
        <v>0</v>
      </c>
      <c r="V369" s="24">
        <f t="shared" si="100"/>
        <v>0</v>
      </c>
      <c r="W369" s="9"/>
      <c r="X369" s="9"/>
      <c r="Y369" s="9"/>
      <c r="Z369" s="9"/>
    </row>
    <row r="370" spans="1:26" ht="14.25" customHeight="1" x14ac:dyDescent="0.35">
      <c r="A370" s="8">
        <f t="shared" si="106"/>
        <v>363</v>
      </c>
      <c r="B370" s="23">
        <f t="shared" si="75"/>
        <v>45140</v>
      </c>
      <c r="C370" s="5">
        <f t="shared" si="101"/>
        <v>0</v>
      </c>
      <c r="D370" s="20">
        <f t="shared" si="98"/>
        <v>30.65413228568028</v>
      </c>
      <c r="E370" s="20">
        <f t="shared" si="102"/>
        <v>3298.874843934972</v>
      </c>
      <c r="F370" s="20">
        <f t="shared" si="99"/>
        <v>3329.5289762206521</v>
      </c>
      <c r="G370" s="24">
        <f t="shared" si="103"/>
        <v>3094.5346542394241</v>
      </c>
      <c r="H370" s="20">
        <f t="shared" si="104"/>
        <v>177786.5457878467</v>
      </c>
      <c r="I370" s="4">
        <v>1</v>
      </c>
      <c r="J370" s="4">
        <v>1</v>
      </c>
      <c r="K370" s="24">
        <f t="shared" si="110"/>
        <v>29.121425671396263</v>
      </c>
      <c r="L370" s="20">
        <f t="shared" si="110"/>
        <v>3133.9311017382233</v>
      </c>
      <c r="M370" s="20" cm="1">
        <f t="array" ref="M370">_xlfn.IFS(I370=0,D370,I370=1,D370,I370=2,0)</f>
        <v>30.65413228568028</v>
      </c>
      <c r="N370" s="20" cm="1">
        <f t="array" ref="N370">_xlfn.IFS(J370=0,E370,J370=1,E370,J370=2,0)</f>
        <v>3298.874843934972</v>
      </c>
      <c r="O370" s="20">
        <f t="shared" si="96"/>
        <v>3152.1417413046556</v>
      </c>
      <c r="P370" s="24">
        <f t="shared" si="94"/>
        <v>-57.607087065231553</v>
      </c>
      <c r="Q370" s="25">
        <f t="shared" si="95"/>
        <v>-1.861575115544804E-2</v>
      </c>
      <c r="R370" s="22" cm="1">
        <f t="array" ref="R370">_xlfn.IFS(Q370&gt;0,0.02,AND(Q370&gt;-0.33,Q370&lt;0),(0.02+Q370*0.02/0.33),Q370&lt;-0.33,0)</f>
        <v>1.8871772657245572E-2</v>
      </c>
      <c r="S370" s="24">
        <f t="shared" si="109"/>
        <v>0</v>
      </c>
      <c r="T370" s="24">
        <f t="shared" si="109"/>
        <v>0</v>
      </c>
      <c r="U370" s="24">
        <f t="shared" si="93"/>
        <v>0</v>
      </c>
      <c r="V370" s="24">
        <f t="shared" si="100"/>
        <v>0</v>
      </c>
      <c r="W370" s="9"/>
      <c r="X370" s="9"/>
      <c r="Y370" s="9"/>
      <c r="Z370" s="9"/>
    </row>
    <row r="371" spans="1:26" ht="14.25" customHeight="1" x14ac:dyDescent="0.35">
      <c r="A371" s="8">
        <f t="shared" si="106"/>
        <v>364</v>
      </c>
      <c r="B371" s="23">
        <f t="shared" si="75"/>
        <v>45141</v>
      </c>
      <c r="C371" s="5">
        <f t="shared" si="101"/>
        <v>0</v>
      </c>
      <c r="D371" s="20">
        <f t="shared" si="98"/>
        <v>30.94534654239424</v>
      </c>
      <c r="E371" s="20">
        <f t="shared" si="102"/>
        <v>3355.1472736252235</v>
      </c>
      <c r="F371" s="20">
        <f t="shared" si="99"/>
        <v>3386.092620167618</v>
      </c>
      <c r="G371" s="24">
        <f t="shared" si="103"/>
        <v>3123.9327334546988</v>
      </c>
      <c r="H371" s="20">
        <f t="shared" si="104"/>
        <v>181003.33377700596</v>
      </c>
      <c r="I371" s="4">
        <v>1</v>
      </c>
      <c r="J371" s="4">
        <v>1</v>
      </c>
      <c r="K371" s="24">
        <f t="shared" si="110"/>
        <v>29.398079215274528</v>
      </c>
      <c r="L371" s="20">
        <f t="shared" si="110"/>
        <v>3187.3899099439623</v>
      </c>
      <c r="M371" s="20" cm="1">
        <f t="array" ref="M371">_xlfn.IFS(I371=0,D371,I371=1,D371,I371=2,0)</f>
        <v>30.94534654239424</v>
      </c>
      <c r="N371" s="20" cm="1">
        <f t="array" ref="N371">_xlfn.IFS(J371=0,E371,J371=1,E371,J371=2,0)</f>
        <v>3355.1472736252235</v>
      </c>
      <c r="O371" s="20">
        <f t="shared" si="96"/>
        <v>3183.0870878470505</v>
      </c>
      <c r="P371" s="24">
        <f t="shared" si="94"/>
        <v>-59.154354392351706</v>
      </c>
      <c r="Q371" s="25">
        <f t="shared" si="95"/>
        <v>-1.8935860480879821E-2</v>
      </c>
      <c r="R371" s="22" cm="1">
        <f t="array" ref="R371">_xlfn.IFS(Q371&gt;0,0.02,AND(Q371&gt;-0.33,Q371&lt;0),(0.02+Q371*0.02/0.33),Q371&lt;-0.33,0)</f>
        <v>1.8852372092067891E-2</v>
      </c>
      <c r="S371" s="24">
        <f t="shared" si="109"/>
        <v>0</v>
      </c>
      <c r="T371" s="24">
        <f t="shared" si="109"/>
        <v>0</v>
      </c>
      <c r="U371" s="24">
        <f t="shared" si="93"/>
        <v>0</v>
      </c>
      <c r="V371" s="24">
        <f t="shared" si="100"/>
        <v>0</v>
      </c>
      <c r="W371" s="9"/>
      <c r="X371" s="9"/>
      <c r="Y371" s="9"/>
      <c r="Z371" s="9"/>
    </row>
    <row r="372" spans="1:26" ht="14.25" customHeight="1" x14ac:dyDescent="0.35">
      <c r="A372" s="8">
        <f t="shared" si="106"/>
        <v>365</v>
      </c>
      <c r="B372" s="23">
        <f t="shared" si="75"/>
        <v>45142</v>
      </c>
      <c r="C372" s="5">
        <f t="shared" si="101"/>
        <v>0</v>
      </c>
      <c r="D372" s="20">
        <f t="shared" si="98"/>
        <v>31.239327334546989</v>
      </c>
      <c r="E372" s="20">
        <f t="shared" si="102"/>
        <v>3412.3421982688765</v>
      </c>
      <c r="F372" s="20">
        <f t="shared" si="99"/>
        <v>3443.5815256034234</v>
      </c>
      <c r="G372" s="24">
        <f t="shared" si="103"/>
        <v>3153.6100944225186</v>
      </c>
      <c r="H372" s="20">
        <f t="shared" si="104"/>
        <v>184274.7362263292</v>
      </c>
      <c r="I372" s="4">
        <v>1</v>
      </c>
      <c r="J372" s="4">
        <v>1</v>
      </c>
      <c r="K372" s="24">
        <f t="shared" si="110"/>
        <v>29.677360967819638</v>
      </c>
      <c r="L372" s="20">
        <f t="shared" si="110"/>
        <v>3241.7250883554325</v>
      </c>
      <c r="M372" s="20" cm="1">
        <f t="array" ref="M372">_xlfn.IFS(I372=0,D372,I372=1,D372,I372=2,0)</f>
        <v>31.239327334546989</v>
      </c>
      <c r="N372" s="20" cm="1">
        <f t="array" ref="N372">_xlfn.IFS(J372=0,E372,J372=1,E372,J372=2,0)</f>
        <v>3412.3421982688765</v>
      </c>
      <c r="O372" s="20">
        <f t="shared" si="96"/>
        <v>3214.3264151815979</v>
      </c>
      <c r="P372" s="24">
        <f t="shared" si="94"/>
        <v>-60.716320759079281</v>
      </c>
      <c r="Q372" s="25">
        <f t="shared" si="95"/>
        <v>-1.9252957385715593E-2</v>
      </c>
      <c r="R372" s="22" cm="1">
        <f t="array" ref="R372">_xlfn.IFS(Q372&gt;0,0.02,AND(Q372&gt;-0.33,Q372&lt;0),(0.02+Q372*0.02/0.33),Q372&lt;-0.33,0)</f>
        <v>1.8833154097835418E-2</v>
      </c>
      <c r="S372" s="24">
        <f t="shared" si="109"/>
        <v>0</v>
      </c>
      <c r="T372" s="24">
        <f t="shared" si="109"/>
        <v>0</v>
      </c>
      <c r="U372" s="24">
        <f t="shared" si="93"/>
        <v>0</v>
      </c>
      <c r="V372" s="24">
        <f t="shared" si="100"/>
        <v>0</v>
      </c>
      <c r="W372" s="9"/>
      <c r="X372" s="9"/>
      <c r="Y372" s="9"/>
      <c r="Z372" s="9"/>
    </row>
    <row r="373" spans="1:26" ht="14.2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heetProtection algorithmName="SHA-512" hashValue="F6mZRNXNtphpCqQPIl6aNULYqcNowEa1ClrrpEBNLn2W041xu6gLDM4M/a6um/tPIBacG2IjH8rTDyY4/i8sfA==" saltValue="l7Fj0Rmea7VKz/DKSGJmBg==" spinCount="100000" sheet="1" formatCells="0" formatColumns="0" formatRows="0"/>
  <conditionalFormatting sqref="R7">
    <cfRule type="cellIs" dxfId="14" priority="4" operator="equal">
      <formula>0</formula>
    </cfRule>
    <cfRule type="cellIs" dxfId="13" priority="6" operator="greaterThanOrEqual">
      <formula>0.02</formula>
    </cfRule>
  </conditionalFormatting>
  <conditionalFormatting sqref="R7">
    <cfRule type="cellIs" dxfId="12" priority="5" operator="between">
      <formula>0</formula>
      <formula>0.019999999</formula>
    </cfRule>
  </conditionalFormatting>
  <conditionalFormatting sqref="R8:R372">
    <cfRule type="cellIs" dxfId="11" priority="1" operator="equal">
      <formula>0</formula>
    </cfRule>
    <cfRule type="cellIs" dxfId="10" priority="3" operator="greaterThanOrEqual">
      <formula>0.02</formula>
    </cfRule>
  </conditionalFormatting>
  <conditionalFormatting sqref="R8:R372">
    <cfRule type="cellIs" dxfId="9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55" zoomScaleNormal="55" workbookViewId="0">
      <selection activeCell="R14" sqref="R14"/>
    </sheetView>
  </sheetViews>
  <sheetFormatPr defaultColWidth="14.453125" defaultRowHeight="15" customHeight="1" x14ac:dyDescent="0.35"/>
  <cols>
    <col min="1" max="1" width="8.7265625" style="11" customWidth="1"/>
    <col min="2" max="2" width="14.7265625" style="11" customWidth="1"/>
    <col min="3" max="3" width="10.81640625" style="11" customWidth="1"/>
    <col min="4" max="4" width="10.453125" style="11" customWidth="1"/>
    <col min="5" max="7" width="8.7265625" style="11" customWidth="1"/>
    <col min="8" max="8" width="11.54296875" style="11" customWidth="1"/>
    <col min="9" max="9" width="9.4531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1.26953125" style="11" customWidth="1"/>
    <col min="20" max="20" width="11.81640625" style="11" customWidth="1"/>
    <col min="21" max="21" width="8.7265625" style="11" customWidth="1"/>
    <col min="22" max="22" width="11.453125" style="11" customWidth="1"/>
    <col min="23" max="26" width="8.726562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38</v>
      </c>
      <c r="B2" s="13"/>
      <c r="C2" s="13"/>
      <c r="D2" s="7">
        <v>44777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39</v>
      </c>
      <c r="B3" s="13"/>
      <c r="C3" s="13"/>
      <c r="D3" s="6">
        <v>100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5">
      <c r="A4" s="12" t="s">
        <v>40</v>
      </c>
      <c r="B4" s="13"/>
      <c r="C4" s="13"/>
      <c r="D4" s="6">
        <v>100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5">
      <c r="A5" s="12" t="s">
        <v>41</v>
      </c>
      <c r="B5" s="13"/>
      <c r="C5" s="13"/>
      <c r="D5" s="6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5">
      <c r="A6" s="12" t="s">
        <v>42</v>
      </c>
      <c r="B6" s="13"/>
      <c r="C6" s="13"/>
      <c r="D6" s="6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5">
      <c r="A7" s="12" t="s">
        <v>44</v>
      </c>
      <c r="B7" s="13"/>
      <c r="C7" s="13"/>
      <c r="D7" s="6">
        <v>0</v>
      </c>
      <c r="E7" s="9" t="s">
        <v>43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 x14ac:dyDescent="0.35">
      <c r="A8" s="12" t="s">
        <v>14</v>
      </c>
      <c r="B8" s="13"/>
      <c r="C8" s="13"/>
      <c r="D8" s="6">
        <v>1</v>
      </c>
      <c r="E8" s="9" t="s">
        <v>45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4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  <c r="J9" s="15" t="s">
        <v>25</v>
      </c>
      <c r="K9" s="15" t="s">
        <v>26</v>
      </c>
      <c r="L9" s="15" t="s">
        <v>27</v>
      </c>
      <c r="M9" s="15" t="s">
        <v>28</v>
      </c>
      <c r="N9" s="15" t="s">
        <v>29</v>
      </c>
      <c r="O9" s="15" t="s">
        <v>30</v>
      </c>
      <c r="P9" s="15" t="s">
        <v>31</v>
      </c>
      <c r="Q9" s="15" t="s">
        <v>32</v>
      </c>
      <c r="R9" s="15" t="s">
        <v>33</v>
      </c>
      <c r="S9" s="15" t="s">
        <v>34</v>
      </c>
      <c r="T9" s="15" t="s">
        <v>35</v>
      </c>
      <c r="U9" s="15" t="s">
        <v>36</v>
      </c>
      <c r="V9" s="16" t="s">
        <v>37</v>
      </c>
      <c r="W9" s="17"/>
      <c r="X9" s="9"/>
      <c r="Y9" s="9"/>
      <c r="Z9" s="9"/>
    </row>
    <row r="10" spans="1:26" ht="14.25" customHeight="1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9"/>
      <c r="X10" s="9"/>
      <c r="Y10" s="9"/>
      <c r="Z10" s="9"/>
    </row>
    <row r="11" spans="1:26" ht="14.25" customHeight="1" x14ac:dyDescent="0.35">
      <c r="A11" s="18">
        <v>0</v>
      </c>
      <c r="B11" s="19">
        <f>D2</f>
        <v>44777</v>
      </c>
      <c r="C11" s="20">
        <f>D3</f>
        <v>100</v>
      </c>
      <c r="D11" s="20">
        <f>D5</f>
        <v>0</v>
      </c>
      <c r="E11" s="20">
        <f>D6</f>
        <v>0</v>
      </c>
      <c r="F11" s="20">
        <f t="shared" ref="F11:F14" si="0">D11+E11</f>
        <v>0</v>
      </c>
      <c r="G11" s="20">
        <f t="shared" ref="G11:G14" si="1">C11+G10+K11</f>
        <v>100</v>
      </c>
      <c r="H11" s="20">
        <f>D4</f>
        <v>100</v>
      </c>
      <c r="I11" s="18">
        <v>2</v>
      </c>
      <c r="J11" s="18">
        <v>2</v>
      </c>
      <c r="K11" s="20">
        <f>IF(I11=1,D11*0.95,0)</f>
        <v>0</v>
      </c>
      <c r="L11" s="20">
        <f>IF(J11=1,E11*0.95,0)</f>
        <v>0</v>
      </c>
      <c r="M11" s="20" cm="1">
        <f t="array" ref="M11">_xlfn.IFS(I11=0,D11,I11=1,D11,I11=2,0)</f>
        <v>0</v>
      </c>
      <c r="N11" s="20" cm="1">
        <f t="array" ref="N11">_xlfn.IFS(J11=0,E11,J11=1,E11,J11=2,0)</f>
        <v>0</v>
      </c>
      <c r="O11" s="20">
        <f>D7</f>
        <v>0</v>
      </c>
      <c r="P11" s="20">
        <f>G11-O11</f>
        <v>100</v>
      </c>
      <c r="Q11" s="21">
        <f>P11/G11</f>
        <v>1</v>
      </c>
      <c r="R11" s="22" cm="1">
        <f t="array" ref="R11">_xlfn.IFS(Q11&gt;0,0.02,AND(Q11&gt;-0.33,Q11&lt;0),(0.02+Q11*0.02/0.33),Q11&lt;-0.33,0)</f>
        <v>0.02</v>
      </c>
      <c r="S11" s="20">
        <f t="shared" ref="S11:T14" si="2">0.9*0.82*IF(I11=0,M11,0)</f>
        <v>0</v>
      </c>
      <c r="T11" s="20">
        <f t="shared" si="2"/>
        <v>0</v>
      </c>
      <c r="U11" s="20">
        <f t="shared" ref="U11:U14" si="3">S11+T11</f>
        <v>0</v>
      </c>
      <c r="V11" s="20">
        <f>V10+U11</f>
        <v>0</v>
      </c>
      <c r="W11" s="9"/>
      <c r="X11" s="9"/>
      <c r="Y11" s="9"/>
      <c r="Z11" s="9"/>
    </row>
    <row r="12" spans="1:26" ht="14.25" customHeight="1" x14ac:dyDescent="0.35">
      <c r="A12" s="4">
        <f t="shared" ref="A12:A266" si="4">A11+$D$8</f>
        <v>1</v>
      </c>
      <c r="B12" s="19">
        <f t="shared" ref="B12:B14" si="5">$B$11+A12</f>
        <v>44778</v>
      </c>
      <c r="C12" s="5">
        <v>0</v>
      </c>
      <c r="D12" s="20">
        <f t="shared" ref="D12:D14" si="6">D11-M11+(A12-A11)*G11*0.01</f>
        <v>1</v>
      </c>
      <c r="E12" s="20">
        <f t="shared" ref="E12:E14" si="7">E11-N11+(A12-A11)*H11*R11</f>
        <v>2</v>
      </c>
      <c r="F12" s="20">
        <f t="shared" si="0"/>
        <v>3</v>
      </c>
      <c r="G12" s="20">
        <f t="shared" si="1"/>
        <v>100.95</v>
      </c>
      <c r="H12" s="20">
        <f>IF(Q12&lt;-0.33,G12,H11+C12+K12+L12)</f>
        <v>102.85000000000001</v>
      </c>
      <c r="I12" s="4">
        <v>1</v>
      </c>
      <c r="J12" s="4">
        <v>1</v>
      </c>
      <c r="K12" s="20">
        <f t="shared" ref="K12:L14" si="8">IF(I12=1,D12*0.95,0)</f>
        <v>0.95</v>
      </c>
      <c r="L12" s="20">
        <f t="shared" si="8"/>
        <v>1.9</v>
      </c>
      <c r="M12" s="20" cm="1">
        <f t="array" ref="M12">_xlfn.IFS(I12=0,D12,I12=1,D12,I12=2,0)</f>
        <v>1</v>
      </c>
      <c r="N12" s="20" cm="1">
        <f t="array" ref="N12">_xlfn.IFS(J12=0,E12,J12=1,E12,J12=2,0)</f>
        <v>2</v>
      </c>
      <c r="O12" s="20">
        <f>O11+M12+N12-(L12/0.95)</f>
        <v>1</v>
      </c>
      <c r="P12" s="20">
        <f t="shared" ref="P12:P14" si="9">G12-O12</f>
        <v>99.95</v>
      </c>
      <c r="Q12" s="21">
        <f t="shared" ref="Q12:Q14" si="10">P12/G12</f>
        <v>0.99009410599306591</v>
      </c>
      <c r="R12" s="22" cm="1">
        <f t="array" ref="R12">_xlfn.IFS(Q12&gt;0,0.02,AND(Q12&gt;-0.33,Q12&lt;0),(0.02+Q12*0.02/0.33),Q12&lt;-0.33,0)</f>
        <v>0.02</v>
      </c>
      <c r="S12" s="20">
        <f t="shared" si="2"/>
        <v>0</v>
      </c>
      <c r="T12" s="20">
        <f t="shared" si="2"/>
        <v>0</v>
      </c>
      <c r="U12" s="20">
        <f t="shared" si="3"/>
        <v>0</v>
      </c>
      <c r="V12" s="20">
        <f t="shared" ref="V12:V14" si="11">V11+U12</f>
        <v>0</v>
      </c>
      <c r="W12" s="9"/>
      <c r="X12" s="9"/>
      <c r="Y12" s="9"/>
      <c r="Z12" s="9"/>
    </row>
    <row r="13" spans="1:26" ht="14.25" customHeight="1" x14ac:dyDescent="0.35">
      <c r="A13" s="4">
        <f t="shared" si="4"/>
        <v>2</v>
      </c>
      <c r="B13" s="19">
        <f t="shared" si="5"/>
        <v>44779</v>
      </c>
      <c r="C13" s="5">
        <v>0</v>
      </c>
      <c r="D13" s="20">
        <f t="shared" si="6"/>
        <v>1.0095000000000001</v>
      </c>
      <c r="E13" s="20">
        <f t="shared" si="7"/>
        <v>2.0570000000000004</v>
      </c>
      <c r="F13" s="20">
        <f t="shared" si="0"/>
        <v>3.0665000000000004</v>
      </c>
      <c r="G13" s="20">
        <f t="shared" si="1"/>
        <v>101.909025</v>
      </c>
      <c r="H13" s="20">
        <f t="shared" ref="H13:H14" si="12">H12+C13+K13+L13</f>
        <v>105.763175</v>
      </c>
      <c r="I13" s="4">
        <v>1</v>
      </c>
      <c r="J13" s="4">
        <v>1</v>
      </c>
      <c r="K13" s="20">
        <f t="shared" si="8"/>
        <v>0.95902500000000002</v>
      </c>
      <c r="L13" s="20">
        <f t="shared" si="8"/>
        <v>1.9541500000000003</v>
      </c>
      <c r="M13" s="20" cm="1">
        <f t="array" ref="M13">_xlfn.IFS(I13=0,D13,I13=1,D13,I13=2,0)</f>
        <v>1.0095000000000001</v>
      </c>
      <c r="N13" s="20" cm="1">
        <f t="array" ref="N13">_xlfn.IFS(J13=0,E13,J13=1,E13,J13=2,0)</f>
        <v>2.0570000000000004</v>
      </c>
      <c r="O13" s="20">
        <f t="shared" ref="O13:O14" si="13">O12+M13+N13-(L13/0.95)</f>
        <v>2.0095000000000001</v>
      </c>
      <c r="P13" s="20">
        <f t="shared" si="9"/>
        <v>99.899524999999997</v>
      </c>
      <c r="Q13" s="21">
        <f t="shared" si="10"/>
        <v>0.98028143238540455</v>
      </c>
      <c r="R13" s="22" cm="1">
        <f t="array" ref="R13">_xlfn.IFS(Q13&gt;0,0.02,AND(Q13&gt;-0.33,Q13&lt;0),(0.02+Q13*0.02/0.33),Q13&lt;-0.33,0)</f>
        <v>0.02</v>
      </c>
      <c r="S13" s="20">
        <f t="shared" si="2"/>
        <v>0</v>
      </c>
      <c r="T13" s="20">
        <f t="shared" si="2"/>
        <v>0</v>
      </c>
      <c r="U13" s="20">
        <f t="shared" si="3"/>
        <v>0</v>
      </c>
      <c r="V13" s="20">
        <f t="shared" si="11"/>
        <v>0</v>
      </c>
      <c r="W13" s="9"/>
      <c r="X13" s="9"/>
      <c r="Y13" s="9"/>
      <c r="Z13" s="9"/>
    </row>
    <row r="14" spans="1:26" ht="14.25" customHeight="1" x14ac:dyDescent="0.35">
      <c r="A14" s="4">
        <f t="shared" si="4"/>
        <v>3</v>
      </c>
      <c r="B14" s="19">
        <f t="shared" si="5"/>
        <v>44780</v>
      </c>
      <c r="C14" s="5">
        <v>0</v>
      </c>
      <c r="D14" s="20">
        <f t="shared" si="6"/>
        <v>1.0190902500000001</v>
      </c>
      <c r="E14" s="20">
        <f t="shared" si="7"/>
        <v>2.1152635000000002</v>
      </c>
      <c r="F14" s="20">
        <f t="shared" si="0"/>
        <v>3.1343537500000003</v>
      </c>
      <c r="G14" s="20">
        <f t="shared" si="1"/>
        <v>102.87716073750001</v>
      </c>
      <c r="H14" s="20">
        <f t="shared" si="12"/>
        <v>108.74081106250001</v>
      </c>
      <c r="I14" s="4">
        <v>1</v>
      </c>
      <c r="J14" s="4">
        <v>1</v>
      </c>
      <c r="K14" s="20">
        <f t="shared" si="8"/>
        <v>0.96813573750000004</v>
      </c>
      <c r="L14" s="20">
        <f t="shared" si="8"/>
        <v>2.0095003249999999</v>
      </c>
      <c r="M14" s="20" cm="1">
        <f t="array" ref="M14">_xlfn.IFS(I14=0,D14,I14=1,D14,I14=2,0)</f>
        <v>1.0190902500000001</v>
      </c>
      <c r="N14" s="20" cm="1">
        <f t="array" ref="N14">_xlfn.IFS(J14=0,E14,J14=1,E14,J14=2,0)</f>
        <v>2.1152635000000002</v>
      </c>
      <c r="O14" s="20">
        <f t="shared" si="13"/>
        <v>3.0285902500000002</v>
      </c>
      <c r="P14" s="20">
        <f t="shared" si="9"/>
        <v>99.848570487500012</v>
      </c>
      <c r="Q14" s="21">
        <f t="shared" si="10"/>
        <v>0.97056110191719125</v>
      </c>
      <c r="R14" s="22" cm="1">
        <f t="array" ref="R14">_xlfn.IFS(Q14&gt;0,0.02,AND(Q14&gt;-0.33,Q14&lt;0),(0.02+Q14*0.02/0.33),Q14&lt;-0.33,0)</f>
        <v>0.02</v>
      </c>
      <c r="S14" s="20">
        <f t="shared" si="2"/>
        <v>0</v>
      </c>
      <c r="T14" s="20">
        <f t="shared" si="2"/>
        <v>0</v>
      </c>
      <c r="U14" s="20">
        <f t="shared" si="3"/>
        <v>0</v>
      </c>
      <c r="V14" s="20">
        <f t="shared" si="11"/>
        <v>0</v>
      </c>
      <c r="W14" s="9"/>
      <c r="X14" s="9"/>
      <c r="Y14" s="9"/>
      <c r="Z14" s="9"/>
    </row>
    <row r="15" spans="1:26" ht="14.25" customHeight="1" x14ac:dyDescent="0.35">
      <c r="A15" s="4">
        <f t="shared" si="4"/>
        <v>4</v>
      </c>
      <c r="B15" s="19">
        <f t="shared" ref="B15:B78" si="14">$B$11+A15</f>
        <v>44781</v>
      </c>
      <c r="C15" s="5">
        <v>0</v>
      </c>
      <c r="D15" s="20">
        <f t="shared" ref="D15:D78" si="15">D14-M14+(A15-A14)*G14*0.01</f>
        <v>1.0287716073750002</v>
      </c>
      <c r="E15" s="20">
        <f t="shared" ref="E15:E78" si="16">E14-N14+(A15-A14)*H14*R14</f>
        <v>2.1748162212500004</v>
      </c>
      <c r="F15" s="20">
        <f t="shared" ref="F15:F78" si="17">D15+E15</f>
        <v>3.2035878286250004</v>
      </c>
      <c r="G15" s="20">
        <f t="shared" ref="G15:G78" si="18">C15+G14+K15</f>
        <v>103.85449376450626</v>
      </c>
      <c r="H15" s="20">
        <f t="shared" ref="H15:H78" si="19">H14+C15+K15+L15</f>
        <v>111.78421949969376</v>
      </c>
      <c r="I15" s="4">
        <v>1</v>
      </c>
      <c r="J15" s="4">
        <v>1</v>
      </c>
      <c r="K15" s="20">
        <f t="shared" ref="K15:K78" si="20">IF(I15=1,D15*0.95,0)</f>
        <v>0.97733302700625013</v>
      </c>
      <c r="L15" s="20">
        <f t="shared" ref="L15:L78" si="21">IF(J15=1,E15*0.95,0)</f>
        <v>2.0660754101875001</v>
      </c>
      <c r="M15" s="20" cm="1">
        <f t="array" ref="M15">_xlfn.IFS(I15=0,D15,I15=1,D15,I15=2,0)</f>
        <v>1.0287716073750002</v>
      </c>
      <c r="N15" s="20" cm="1">
        <f t="array" ref="N15">_xlfn.IFS(J15=0,E15,J15=1,E15,J15=2,0)</f>
        <v>2.1748162212500004</v>
      </c>
      <c r="O15" s="20">
        <f t="shared" ref="O15:O78" si="22">O14+M15+N15-(L15/0.95)</f>
        <v>4.0573618573750014</v>
      </c>
      <c r="P15" s="20">
        <f t="shared" ref="P15:P78" si="23">G15-O15</f>
        <v>99.797131907131259</v>
      </c>
      <c r="Q15" s="21">
        <f t="shared" ref="Q15:Q78" si="24">P15/G15</f>
        <v>0.96093224558414192</v>
      </c>
      <c r="R15" s="22" cm="1">
        <f t="array" ref="R15">_xlfn.IFS(Q15&gt;0,0.02,AND(Q15&gt;-0.33,Q15&lt;0),(0.02+Q15*0.02/0.33),Q15&lt;-0.33,0)</f>
        <v>0.02</v>
      </c>
      <c r="S15" s="20">
        <f t="shared" ref="S15:S78" si="25">0.9*0.82*IF(I15=0,M15,0)</f>
        <v>0</v>
      </c>
      <c r="T15" s="20">
        <f t="shared" ref="T15:T78" si="26">0.9*0.82*IF(J15=0,N15,0)</f>
        <v>0</v>
      </c>
      <c r="U15" s="20">
        <f t="shared" ref="U15:U78" si="27">S15+T15</f>
        <v>0</v>
      </c>
      <c r="V15" s="20">
        <f t="shared" ref="V15:V78" si="28">V14+U15</f>
        <v>0</v>
      </c>
      <c r="W15" s="9"/>
      <c r="X15" s="9"/>
      <c r="Y15" s="9"/>
      <c r="Z15" s="9"/>
    </row>
    <row r="16" spans="1:26" ht="14.25" customHeight="1" x14ac:dyDescent="0.35">
      <c r="A16" s="4">
        <f t="shared" si="4"/>
        <v>5</v>
      </c>
      <c r="B16" s="19">
        <f t="shared" si="14"/>
        <v>44782</v>
      </c>
      <c r="C16" s="5">
        <v>0</v>
      </c>
      <c r="D16" s="20">
        <f t="shared" si="15"/>
        <v>1.0385449376450626</v>
      </c>
      <c r="E16" s="20">
        <f t="shared" si="16"/>
        <v>2.2356843899938754</v>
      </c>
      <c r="F16" s="20">
        <f t="shared" si="17"/>
        <v>3.2742293276389383</v>
      </c>
      <c r="G16" s="20">
        <f t="shared" si="18"/>
        <v>104.84111145526907</v>
      </c>
      <c r="H16" s="20">
        <f t="shared" si="19"/>
        <v>114.89473736095076</v>
      </c>
      <c r="I16" s="4">
        <v>1</v>
      </c>
      <c r="J16" s="4">
        <v>1</v>
      </c>
      <c r="K16" s="20">
        <f t="shared" si="20"/>
        <v>0.98661769076280947</v>
      </c>
      <c r="L16" s="20">
        <f t="shared" si="21"/>
        <v>2.1239001704941813</v>
      </c>
      <c r="M16" s="20" cm="1">
        <f t="array" ref="M16">_xlfn.IFS(I16=0,D16,I16=1,D16,I16=2,0)</f>
        <v>1.0385449376450626</v>
      </c>
      <c r="N16" s="20" cm="1">
        <f t="array" ref="N16">_xlfn.IFS(J16=0,E16,J16=1,E16,J16=2,0)</f>
        <v>2.2356843899938754</v>
      </c>
      <c r="O16" s="20">
        <f t="shared" si="22"/>
        <v>5.0959067950200652</v>
      </c>
      <c r="P16" s="20">
        <f t="shared" si="23"/>
        <v>99.745204660249001</v>
      </c>
      <c r="Q16" s="21">
        <f t="shared" si="24"/>
        <v>0.95139400255982343</v>
      </c>
      <c r="R16" s="22" cm="1">
        <f t="array" ref="R16">_xlfn.IFS(Q16&gt;0,0.02,AND(Q16&gt;-0.33,Q16&lt;0),(0.02+Q16*0.02/0.33),Q16&lt;-0.33,0)</f>
        <v>0.02</v>
      </c>
      <c r="S16" s="20">
        <f t="shared" si="25"/>
        <v>0</v>
      </c>
      <c r="T16" s="20">
        <f t="shared" si="26"/>
        <v>0</v>
      </c>
      <c r="U16" s="20">
        <f t="shared" si="27"/>
        <v>0</v>
      </c>
      <c r="V16" s="20">
        <f t="shared" si="28"/>
        <v>0</v>
      </c>
      <c r="W16" s="9"/>
      <c r="X16" s="9"/>
      <c r="Y16" s="9"/>
      <c r="Z16" s="9"/>
    </row>
    <row r="17" spans="1:26" ht="14.25" customHeight="1" x14ac:dyDescent="0.35">
      <c r="A17" s="4">
        <f t="shared" si="4"/>
        <v>6</v>
      </c>
      <c r="B17" s="19">
        <f t="shared" si="14"/>
        <v>44783</v>
      </c>
      <c r="C17" s="5">
        <v>0</v>
      </c>
      <c r="D17" s="20">
        <f t="shared" si="15"/>
        <v>1.0484111145526906</v>
      </c>
      <c r="E17" s="20">
        <f t="shared" si="16"/>
        <v>2.297894747219015</v>
      </c>
      <c r="F17" s="20">
        <f t="shared" si="17"/>
        <v>3.3463058617717056</v>
      </c>
      <c r="G17" s="20">
        <f t="shared" si="18"/>
        <v>105.83710201409413</v>
      </c>
      <c r="H17" s="20">
        <f t="shared" si="19"/>
        <v>118.07372792963388</v>
      </c>
      <c r="I17" s="4">
        <v>1</v>
      </c>
      <c r="J17" s="4">
        <v>1</v>
      </c>
      <c r="K17" s="20">
        <f t="shared" si="20"/>
        <v>0.99599055882505605</v>
      </c>
      <c r="L17" s="20">
        <f t="shared" si="21"/>
        <v>2.183000009858064</v>
      </c>
      <c r="M17" s="20" cm="1">
        <f t="array" ref="M17">_xlfn.IFS(I17=0,D17,I17=1,D17,I17=2,0)</f>
        <v>1.0484111145526906</v>
      </c>
      <c r="N17" s="20" cm="1">
        <f t="array" ref="N17">_xlfn.IFS(J17=0,E17,J17=1,E17,J17=2,0)</f>
        <v>2.297894747219015</v>
      </c>
      <c r="O17" s="20">
        <f t="shared" si="22"/>
        <v>6.1443179095727558</v>
      </c>
      <c r="P17" s="20">
        <f t="shared" si="23"/>
        <v>99.692784104521365</v>
      </c>
      <c r="Q17" s="21">
        <f t="shared" si="24"/>
        <v>0.94194552011869581</v>
      </c>
      <c r="R17" s="22" cm="1">
        <f t="array" ref="R17">_xlfn.IFS(Q17&gt;0,0.02,AND(Q17&gt;-0.33,Q17&lt;0),(0.02+Q17*0.02/0.33),Q17&lt;-0.33,0)</f>
        <v>0.02</v>
      </c>
      <c r="S17" s="20">
        <f t="shared" si="25"/>
        <v>0</v>
      </c>
      <c r="T17" s="20">
        <f t="shared" si="26"/>
        <v>0</v>
      </c>
      <c r="U17" s="20">
        <f t="shared" si="27"/>
        <v>0</v>
      </c>
      <c r="V17" s="20">
        <f t="shared" si="28"/>
        <v>0</v>
      </c>
      <c r="W17" s="9"/>
      <c r="X17" s="9"/>
      <c r="Y17" s="9"/>
      <c r="Z17" s="9"/>
    </row>
    <row r="18" spans="1:26" ht="14.25" customHeight="1" x14ac:dyDescent="0.35">
      <c r="A18" s="4">
        <f t="shared" si="4"/>
        <v>7</v>
      </c>
      <c r="B18" s="19">
        <f t="shared" si="14"/>
        <v>44784</v>
      </c>
      <c r="C18" s="5">
        <v>0</v>
      </c>
      <c r="D18" s="20">
        <f t="shared" si="15"/>
        <v>1.0583710201409413</v>
      </c>
      <c r="E18" s="20">
        <f t="shared" si="16"/>
        <v>2.3614745585926777</v>
      </c>
      <c r="F18" s="20">
        <f t="shared" si="17"/>
        <v>3.4198455787336188</v>
      </c>
      <c r="G18" s="20">
        <f t="shared" si="18"/>
        <v>106.84255448322803</v>
      </c>
      <c r="H18" s="20">
        <f t="shared" si="19"/>
        <v>121.32258122943082</v>
      </c>
      <c r="I18" s="4">
        <v>1</v>
      </c>
      <c r="J18" s="4">
        <v>1</v>
      </c>
      <c r="K18" s="20">
        <f t="shared" si="20"/>
        <v>1.0054524691338942</v>
      </c>
      <c r="L18" s="20">
        <f t="shared" si="21"/>
        <v>2.243400830663044</v>
      </c>
      <c r="M18" s="20" cm="1">
        <f t="array" ref="M18">_xlfn.IFS(I18=0,D18,I18=1,D18,I18=2,0)</f>
        <v>1.0583710201409413</v>
      </c>
      <c r="N18" s="20" cm="1">
        <f t="array" ref="N18">_xlfn.IFS(J18=0,E18,J18=1,E18,J18=2,0)</f>
        <v>2.3614745585926777</v>
      </c>
      <c r="O18" s="20">
        <f t="shared" si="22"/>
        <v>7.2026889297136973</v>
      </c>
      <c r="P18" s="20">
        <f t="shared" si="23"/>
        <v>99.639865553514326</v>
      </c>
      <c r="Q18" s="21">
        <f t="shared" si="24"/>
        <v>0.93258595355987706</v>
      </c>
      <c r="R18" s="22" cm="1">
        <f t="array" ref="R18">_xlfn.IFS(Q18&gt;0,0.02,AND(Q18&gt;-0.33,Q18&lt;0),(0.02+Q18*0.02/0.33),Q18&lt;-0.33,0)</f>
        <v>0.02</v>
      </c>
      <c r="S18" s="20">
        <f t="shared" si="25"/>
        <v>0</v>
      </c>
      <c r="T18" s="20">
        <f t="shared" si="26"/>
        <v>0</v>
      </c>
      <c r="U18" s="20">
        <f t="shared" si="27"/>
        <v>0</v>
      </c>
      <c r="V18" s="20">
        <f t="shared" si="28"/>
        <v>0</v>
      </c>
      <c r="W18" s="9"/>
      <c r="X18" s="9"/>
      <c r="Y18" s="9"/>
      <c r="Z18" s="9"/>
    </row>
    <row r="19" spans="1:26" ht="14.25" customHeight="1" x14ac:dyDescent="0.35">
      <c r="A19" s="4">
        <f t="shared" si="4"/>
        <v>8</v>
      </c>
      <c r="B19" s="19">
        <f t="shared" si="14"/>
        <v>44785</v>
      </c>
      <c r="C19" s="5">
        <v>0</v>
      </c>
      <c r="D19" s="20">
        <f t="shared" si="15"/>
        <v>1.0684255448322804</v>
      </c>
      <c r="E19" s="20">
        <f t="shared" si="16"/>
        <v>2.4264516245886165</v>
      </c>
      <c r="F19" s="20">
        <f t="shared" si="17"/>
        <v>3.4948771694208967</v>
      </c>
      <c r="G19" s="20">
        <f t="shared" si="18"/>
        <v>107.8575587508187</v>
      </c>
      <c r="H19" s="20">
        <f t="shared" si="19"/>
        <v>124.64271454038068</v>
      </c>
      <c r="I19" s="4">
        <v>1</v>
      </c>
      <c r="J19" s="4">
        <v>1</v>
      </c>
      <c r="K19" s="20">
        <f t="shared" si="20"/>
        <v>1.0150042675906663</v>
      </c>
      <c r="L19" s="20">
        <f t="shared" si="21"/>
        <v>2.3051290433591856</v>
      </c>
      <c r="M19" s="20" cm="1">
        <f t="array" ref="M19">_xlfn.IFS(I19=0,D19,I19=1,D19,I19=2,0)</f>
        <v>1.0684255448322804</v>
      </c>
      <c r="N19" s="20" cm="1">
        <f t="array" ref="N19">_xlfn.IFS(J19=0,E19,J19=1,E19,J19=2,0)</f>
        <v>2.4264516245886165</v>
      </c>
      <c r="O19" s="20">
        <f t="shared" si="22"/>
        <v>8.2711144745459784</v>
      </c>
      <c r="P19" s="20">
        <f t="shared" si="23"/>
        <v>99.586444276272715</v>
      </c>
      <c r="Q19" s="21">
        <f t="shared" si="24"/>
        <v>0.9233144661316266</v>
      </c>
      <c r="R19" s="22" cm="1">
        <f t="array" ref="R19">_xlfn.IFS(Q19&gt;0,0.02,AND(Q19&gt;-0.33,Q19&lt;0),(0.02+Q19*0.02/0.33),Q19&lt;-0.33,0)</f>
        <v>0.02</v>
      </c>
      <c r="S19" s="20">
        <f t="shared" si="25"/>
        <v>0</v>
      </c>
      <c r="T19" s="20">
        <f t="shared" si="26"/>
        <v>0</v>
      </c>
      <c r="U19" s="20">
        <f t="shared" si="27"/>
        <v>0</v>
      </c>
      <c r="V19" s="20">
        <f t="shared" si="28"/>
        <v>0</v>
      </c>
      <c r="W19" s="9"/>
      <c r="X19" s="9"/>
      <c r="Y19" s="9"/>
      <c r="Z19" s="9"/>
    </row>
    <row r="20" spans="1:26" ht="14.25" customHeight="1" x14ac:dyDescent="0.35">
      <c r="A20" s="4">
        <f t="shared" si="4"/>
        <v>9</v>
      </c>
      <c r="B20" s="19">
        <f t="shared" si="14"/>
        <v>44786</v>
      </c>
      <c r="C20" s="5">
        <v>0</v>
      </c>
      <c r="D20" s="20">
        <f t="shared" si="15"/>
        <v>1.0785755875081871</v>
      </c>
      <c r="E20" s="20">
        <f t="shared" si="16"/>
        <v>2.4928542908076134</v>
      </c>
      <c r="F20" s="20">
        <f t="shared" si="17"/>
        <v>3.5714298783158007</v>
      </c>
      <c r="G20" s="20">
        <f t="shared" si="18"/>
        <v>108.88220555895147</v>
      </c>
      <c r="H20" s="20">
        <f t="shared" si="19"/>
        <v>128.03557292478069</v>
      </c>
      <c r="I20" s="4">
        <v>1</v>
      </c>
      <c r="J20" s="4">
        <v>1</v>
      </c>
      <c r="K20" s="20">
        <f t="shared" si="20"/>
        <v>1.0246468081327778</v>
      </c>
      <c r="L20" s="20">
        <f t="shared" si="21"/>
        <v>2.3682115762672327</v>
      </c>
      <c r="M20" s="20" cm="1">
        <f t="array" ref="M20">_xlfn.IFS(I20=0,D20,I20=1,D20,I20=2,0)</f>
        <v>1.0785755875081871</v>
      </c>
      <c r="N20" s="20" cm="1">
        <f t="array" ref="N20">_xlfn.IFS(J20=0,E20,J20=1,E20,J20=2,0)</f>
        <v>2.4928542908076134</v>
      </c>
      <c r="O20" s="20">
        <f t="shared" si="22"/>
        <v>9.3496900620541652</v>
      </c>
      <c r="P20" s="20">
        <f t="shared" si="23"/>
        <v>99.532515496897304</v>
      </c>
      <c r="Q20" s="21">
        <f t="shared" si="24"/>
        <v>0.9141302289565395</v>
      </c>
      <c r="R20" s="22" cm="1">
        <f t="array" ref="R20">_xlfn.IFS(Q20&gt;0,0.02,AND(Q20&gt;-0.33,Q20&lt;0),(0.02+Q20*0.02/0.33),Q20&lt;-0.33,0)</f>
        <v>0.02</v>
      </c>
      <c r="S20" s="20">
        <f t="shared" si="25"/>
        <v>0</v>
      </c>
      <c r="T20" s="20">
        <f t="shared" si="26"/>
        <v>0</v>
      </c>
      <c r="U20" s="20">
        <f t="shared" si="27"/>
        <v>0</v>
      </c>
      <c r="V20" s="20">
        <f t="shared" si="28"/>
        <v>0</v>
      </c>
      <c r="W20" s="9"/>
      <c r="X20" s="9"/>
      <c r="Y20" s="9"/>
      <c r="Z20" s="9"/>
    </row>
    <row r="21" spans="1:26" ht="14.25" customHeight="1" x14ac:dyDescent="0.35">
      <c r="A21" s="4">
        <f t="shared" si="4"/>
        <v>10</v>
      </c>
      <c r="B21" s="19">
        <f t="shared" si="14"/>
        <v>44787</v>
      </c>
      <c r="C21" s="5">
        <v>0</v>
      </c>
      <c r="D21" s="20">
        <f t="shared" si="15"/>
        <v>1.0888220555895147</v>
      </c>
      <c r="E21" s="20">
        <f t="shared" si="16"/>
        <v>2.5607114584956139</v>
      </c>
      <c r="F21" s="20">
        <f t="shared" si="17"/>
        <v>3.6495335140851286</v>
      </c>
      <c r="G21" s="20">
        <f t="shared" si="18"/>
        <v>109.91658651176151</v>
      </c>
      <c r="H21" s="20">
        <f t="shared" si="19"/>
        <v>131.50262976316156</v>
      </c>
      <c r="I21" s="4">
        <v>1</v>
      </c>
      <c r="J21" s="4">
        <v>1</v>
      </c>
      <c r="K21" s="20">
        <f t="shared" si="20"/>
        <v>1.0343809528100389</v>
      </c>
      <c r="L21" s="20">
        <f t="shared" si="21"/>
        <v>2.4326758855708333</v>
      </c>
      <c r="M21" s="20" cm="1">
        <f t="array" ref="M21">_xlfn.IFS(I21=0,D21,I21=1,D21,I21=2,0)</f>
        <v>1.0888220555895147</v>
      </c>
      <c r="N21" s="20" cm="1">
        <f t="array" ref="N21">_xlfn.IFS(J21=0,E21,J21=1,E21,J21=2,0)</f>
        <v>2.5607114584956139</v>
      </c>
      <c r="O21" s="20">
        <f t="shared" si="22"/>
        <v>10.438512117643679</v>
      </c>
      <c r="P21" s="20">
        <f t="shared" si="23"/>
        <v>99.478074394117826</v>
      </c>
      <c r="Q21" s="21">
        <f t="shared" si="24"/>
        <v>0.90503242095744374</v>
      </c>
      <c r="R21" s="22" cm="1">
        <f t="array" ref="R21">_xlfn.IFS(Q21&gt;0,0.02,AND(Q21&gt;-0.33,Q21&lt;0),(0.02+Q21*0.02/0.33),Q21&lt;-0.33,0)</f>
        <v>0.02</v>
      </c>
      <c r="S21" s="20">
        <f t="shared" si="25"/>
        <v>0</v>
      </c>
      <c r="T21" s="20">
        <f t="shared" si="26"/>
        <v>0</v>
      </c>
      <c r="U21" s="20">
        <f t="shared" si="27"/>
        <v>0</v>
      </c>
      <c r="V21" s="20">
        <f t="shared" si="28"/>
        <v>0</v>
      </c>
      <c r="W21" s="9"/>
      <c r="X21" s="9"/>
      <c r="Y21" s="9"/>
      <c r="Z21" s="9"/>
    </row>
    <row r="22" spans="1:26" ht="14.25" customHeight="1" x14ac:dyDescent="0.35">
      <c r="A22" s="4">
        <f t="shared" si="4"/>
        <v>11</v>
      </c>
      <c r="B22" s="19">
        <f t="shared" si="14"/>
        <v>44788</v>
      </c>
      <c r="C22" s="5">
        <v>0</v>
      </c>
      <c r="D22" s="20">
        <f t="shared" si="15"/>
        <v>1.099165865117615</v>
      </c>
      <c r="E22" s="20">
        <f t="shared" si="16"/>
        <v>2.6300525952632312</v>
      </c>
      <c r="F22" s="20">
        <f t="shared" si="17"/>
        <v>3.7292184603808463</v>
      </c>
      <c r="G22" s="20">
        <f t="shared" si="18"/>
        <v>110.96079408362324</v>
      </c>
      <c r="H22" s="20">
        <f t="shared" si="19"/>
        <v>135.04538730052337</v>
      </c>
      <c r="I22" s="4">
        <v>1</v>
      </c>
      <c r="J22" s="4">
        <v>1</v>
      </c>
      <c r="K22" s="20">
        <f t="shared" si="20"/>
        <v>1.0442075718617343</v>
      </c>
      <c r="L22" s="20">
        <f t="shared" si="21"/>
        <v>2.4985499655000694</v>
      </c>
      <c r="M22" s="20" cm="1">
        <f t="array" ref="M22">_xlfn.IFS(I22=0,D22,I22=1,D22,I22=2,0)</f>
        <v>1.099165865117615</v>
      </c>
      <c r="N22" s="20" cm="1">
        <f t="array" ref="N22">_xlfn.IFS(J22=0,E22,J22=1,E22,J22=2,0)</f>
        <v>2.6300525952632312</v>
      </c>
      <c r="O22" s="20">
        <f t="shared" si="22"/>
        <v>11.537677982761295</v>
      </c>
      <c r="P22" s="20">
        <f t="shared" si="23"/>
        <v>99.423116100861947</v>
      </c>
      <c r="Q22" s="21">
        <f t="shared" si="24"/>
        <v>0.89602022878399579</v>
      </c>
      <c r="R22" s="22" cm="1">
        <f t="array" ref="R22">_xlfn.IFS(Q22&gt;0,0.02,AND(Q22&gt;-0.33,Q22&lt;0),(0.02+Q22*0.02/0.33),Q22&lt;-0.33,0)</f>
        <v>0.02</v>
      </c>
      <c r="S22" s="20">
        <f t="shared" si="25"/>
        <v>0</v>
      </c>
      <c r="T22" s="20">
        <f t="shared" si="26"/>
        <v>0</v>
      </c>
      <c r="U22" s="20">
        <f t="shared" si="27"/>
        <v>0</v>
      </c>
      <c r="V22" s="20">
        <f t="shared" si="28"/>
        <v>0</v>
      </c>
      <c r="W22" s="9"/>
      <c r="X22" s="9"/>
      <c r="Y22" s="9"/>
      <c r="Z22" s="9"/>
    </row>
    <row r="23" spans="1:26" ht="14.25" customHeight="1" x14ac:dyDescent="0.35">
      <c r="A23" s="4">
        <f t="shared" si="4"/>
        <v>12</v>
      </c>
      <c r="B23" s="19">
        <f t="shared" si="14"/>
        <v>44789</v>
      </c>
      <c r="C23" s="5">
        <v>0</v>
      </c>
      <c r="D23" s="20">
        <f t="shared" si="15"/>
        <v>1.1096079408362325</v>
      </c>
      <c r="E23" s="20">
        <f t="shared" si="16"/>
        <v>2.7009077460104676</v>
      </c>
      <c r="F23" s="20">
        <f t="shared" si="17"/>
        <v>3.8105156868467001</v>
      </c>
      <c r="G23" s="20">
        <f t="shared" si="18"/>
        <v>112.01492162741766</v>
      </c>
      <c r="H23" s="20">
        <f t="shared" si="19"/>
        <v>138.66537720302773</v>
      </c>
      <c r="I23" s="4">
        <v>1</v>
      </c>
      <c r="J23" s="4">
        <v>1</v>
      </c>
      <c r="K23" s="20">
        <f t="shared" si="20"/>
        <v>1.0541275437944209</v>
      </c>
      <c r="L23" s="20">
        <f t="shared" si="21"/>
        <v>2.5658623587099441</v>
      </c>
      <c r="M23" s="20" cm="1">
        <f t="array" ref="M23">_xlfn.IFS(I23=0,D23,I23=1,D23,I23=2,0)</f>
        <v>1.1096079408362325</v>
      </c>
      <c r="N23" s="20" cm="1">
        <f t="array" ref="N23">_xlfn.IFS(J23=0,E23,J23=1,E23,J23=2,0)</f>
        <v>2.7009077460104676</v>
      </c>
      <c r="O23" s="20">
        <f t="shared" si="22"/>
        <v>12.647285923597526</v>
      </c>
      <c r="P23" s="20">
        <f t="shared" si="23"/>
        <v>99.367635703820142</v>
      </c>
      <c r="Q23" s="21">
        <f t="shared" si="24"/>
        <v>0.88709284673996613</v>
      </c>
      <c r="R23" s="22" cm="1">
        <f t="array" ref="R23">_xlfn.IFS(Q23&gt;0,0.02,AND(Q23&gt;-0.33,Q23&lt;0),(0.02+Q23*0.02/0.33),Q23&lt;-0.33,0)</f>
        <v>0.02</v>
      </c>
      <c r="S23" s="20">
        <f t="shared" si="25"/>
        <v>0</v>
      </c>
      <c r="T23" s="20">
        <f t="shared" si="26"/>
        <v>0</v>
      </c>
      <c r="U23" s="20">
        <f t="shared" si="27"/>
        <v>0</v>
      </c>
      <c r="V23" s="20">
        <f t="shared" si="28"/>
        <v>0</v>
      </c>
      <c r="W23" s="9"/>
      <c r="X23" s="9"/>
      <c r="Y23" s="9"/>
      <c r="Z23" s="9"/>
    </row>
    <row r="24" spans="1:26" ht="14.25" customHeight="1" x14ac:dyDescent="0.35">
      <c r="A24" s="4">
        <f t="shared" si="4"/>
        <v>13</v>
      </c>
      <c r="B24" s="19">
        <f t="shared" si="14"/>
        <v>44790</v>
      </c>
      <c r="C24" s="5">
        <v>0</v>
      </c>
      <c r="D24" s="20">
        <f t="shared" si="15"/>
        <v>1.1201492162741766</v>
      </c>
      <c r="E24" s="20">
        <f t="shared" si="16"/>
        <v>2.7733075440605548</v>
      </c>
      <c r="F24" s="20">
        <f t="shared" si="17"/>
        <v>3.8934567603347316</v>
      </c>
      <c r="G24" s="20">
        <f t="shared" si="18"/>
        <v>113.07906338287813</v>
      </c>
      <c r="H24" s="20">
        <f t="shared" si="19"/>
        <v>142.36416112534573</v>
      </c>
      <c r="I24" s="4">
        <v>1</v>
      </c>
      <c r="J24" s="4">
        <v>1</v>
      </c>
      <c r="K24" s="20">
        <f t="shared" si="20"/>
        <v>1.0641417554604677</v>
      </c>
      <c r="L24" s="20">
        <f t="shared" si="21"/>
        <v>2.6346421668575268</v>
      </c>
      <c r="M24" s="20" cm="1">
        <f t="array" ref="M24">_xlfn.IFS(I24=0,D24,I24=1,D24,I24=2,0)</f>
        <v>1.1201492162741766</v>
      </c>
      <c r="N24" s="20" cm="1">
        <f t="array" ref="N24">_xlfn.IFS(J24=0,E24,J24=1,E24,J24=2,0)</f>
        <v>2.7733075440605548</v>
      </c>
      <c r="O24" s="20">
        <f t="shared" si="22"/>
        <v>13.767435139871704</v>
      </c>
      <c r="P24" s="20">
        <f t="shared" si="23"/>
        <v>99.311628243006425</v>
      </c>
      <c r="Q24" s="21">
        <f t="shared" si="24"/>
        <v>0.87824947671120956</v>
      </c>
      <c r="R24" s="22" cm="1">
        <f t="array" ref="R24">_xlfn.IFS(Q24&gt;0,0.02,AND(Q24&gt;-0.33,Q24&lt;0),(0.02+Q24*0.02/0.33),Q24&lt;-0.33,0)</f>
        <v>0.02</v>
      </c>
      <c r="S24" s="20">
        <f t="shared" si="25"/>
        <v>0</v>
      </c>
      <c r="T24" s="20">
        <f t="shared" si="26"/>
        <v>0</v>
      </c>
      <c r="U24" s="20">
        <f t="shared" si="27"/>
        <v>0</v>
      </c>
      <c r="V24" s="20">
        <f t="shared" si="28"/>
        <v>0</v>
      </c>
      <c r="W24" s="9"/>
      <c r="X24" s="9"/>
      <c r="Y24" s="9"/>
      <c r="Z24" s="9"/>
    </row>
    <row r="25" spans="1:26" ht="14.25" customHeight="1" x14ac:dyDescent="0.35">
      <c r="A25" s="4">
        <f t="shared" si="4"/>
        <v>14</v>
      </c>
      <c r="B25" s="19">
        <f t="shared" si="14"/>
        <v>44791</v>
      </c>
      <c r="C25" s="5">
        <v>0</v>
      </c>
      <c r="D25" s="20">
        <f t="shared" si="15"/>
        <v>1.1307906338287814</v>
      </c>
      <c r="E25" s="20">
        <f t="shared" si="16"/>
        <v>2.8472832225069147</v>
      </c>
      <c r="F25" s="20">
        <f t="shared" si="17"/>
        <v>3.9780738563356959</v>
      </c>
      <c r="G25" s="20">
        <f t="shared" si="18"/>
        <v>114.15331448501547</v>
      </c>
      <c r="H25" s="20">
        <f t="shared" si="19"/>
        <v>146.14333128886463</v>
      </c>
      <c r="I25" s="4">
        <v>1</v>
      </c>
      <c r="J25" s="4">
        <v>1</v>
      </c>
      <c r="K25" s="20">
        <f t="shared" si="20"/>
        <v>1.0742511021373422</v>
      </c>
      <c r="L25" s="20">
        <f t="shared" si="21"/>
        <v>2.704919061381569</v>
      </c>
      <c r="M25" s="20" cm="1">
        <f t="array" ref="M25">_xlfn.IFS(I25=0,D25,I25=1,D25,I25=2,0)</f>
        <v>1.1307906338287814</v>
      </c>
      <c r="N25" s="20" cm="1">
        <f t="array" ref="N25">_xlfn.IFS(J25=0,E25,J25=1,E25,J25=2,0)</f>
        <v>2.8472832225069147</v>
      </c>
      <c r="O25" s="20">
        <f t="shared" si="22"/>
        <v>14.898225773700483</v>
      </c>
      <c r="P25" s="20">
        <f t="shared" si="23"/>
        <v>99.255088711314983</v>
      </c>
      <c r="Q25" s="21">
        <f t="shared" si="24"/>
        <v>0.86948932809431367</v>
      </c>
      <c r="R25" s="22" cm="1">
        <f t="array" ref="R25">_xlfn.IFS(Q25&gt;0,0.02,AND(Q25&gt;-0.33,Q25&lt;0),(0.02+Q25*0.02/0.33),Q25&lt;-0.33,0)</f>
        <v>0.02</v>
      </c>
      <c r="S25" s="20">
        <f t="shared" si="25"/>
        <v>0</v>
      </c>
      <c r="T25" s="20">
        <f t="shared" si="26"/>
        <v>0</v>
      </c>
      <c r="U25" s="20">
        <f t="shared" si="27"/>
        <v>0</v>
      </c>
      <c r="V25" s="20">
        <f t="shared" si="28"/>
        <v>0</v>
      </c>
      <c r="W25" s="9"/>
      <c r="X25" s="9"/>
      <c r="Y25" s="9"/>
      <c r="Z25" s="9"/>
    </row>
    <row r="26" spans="1:26" ht="14.25" customHeight="1" x14ac:dyDescent="0.35">
      <c r="A26" s="4">
        <f t="shared" si="4"/>
        <v>15</v>
      </c>
      <c r="B26" s="19">
        <f t="shared" si="14"/>
        <v>44792</v>
      </c>
      <c r="C26" s="5">
        <v>0</v>
      </c>
      <c r="D26" s="20">
        <f t="shared" si="15"/>
        <v>1.1415331448501547</v>
      </c>
      <c r="E26" s="20">
        <f t="shared" si="16"/>
        <v>2.9228666257772926</v>
      </c>
      <c r="F26" s="20">
        <f t="shared" si="17"/>
        <v>4.0643997706274471</v>
      </c>
      <c r="G26" s="20">
        <f t="shared" si="18"/>
        <v>115.23777097262312</v>
      </c>
      <c r="H26" s="20">
        <f t="shared" si="19"/>
        <v>150.00451107096069</v>
      </c>
      <c r="I26" s="4">
        <v>1</v>
      </c>
      <c r="J26" s="4">
        <v>1</v>
      </c>
      <c r="K26" s="20">
        <f t="shared" si="20"/>
        <v>1.0844564876076468</v>
      </c>
      <c r="L26" s="20">
        <f t="shared" si="21"/>
        <v>2.7767232944884279</v>
      </c>
      <c r="M26" s="20" cm="1">
        <f t="array" ref="M26">_xlfn.IFS(I26=0,D26,I26=1,D26,I26=2,0)</f>
        <v>1.1415331448501547</v>
      </c>
      <c r="N26" s="20" cm="1">
        <f t="array" ref="N26">_xlfn.IFS(J26=0,E26,J26=1,E26,J26=2,0)</f>
        <v>2.9228666257772926</v>
      </c>
      <c r="O26" s="20">
        <f t="shared" si="22"/>
        <v>16.039758918550639</v>
      </c>
      <c r="P26" s="20">
        <f t="shared" si="23"/>
        <v>99.198012054072478</v>
      </c>
      <c r="Q26" s="21">
        <f t="shared" si="24"/>
        <v>0.86081161772591741</v>
      </c>
      <c r="R26" s="22" cm="1">
        <f t="array" ref="R26">_xlfn.IFS(Q26&gt;0,0.02,AND(Q26&gt;-0.33,Q26&lt;0),(0.02+Q26*0.02/0.33),Q26&lt;-0.33,0)</f>
        <v>0.02</v>
      </c>
      <c r="S26" s="20">
        <f t="shared" si="25"/>
        <v>0</v>
      </c>
      <c r="T26" s="20">
        <f t="shared" si="26"/>
        <v>0</v>
      </c>
      <c r="U26" s="20">
        <f t="shared" si="27"/>
        <v>0</v>
      </c>
      <c r="V26" s="20">
        <f t="shared" si="28"/>
        <v>0</v>
      </c>
      <c r="W26" s="9"/>
      <c r="X26" s="9"/>
      <c r="Y26" s="9"/>
      <c r="Z26" s="9"/>
    </row>
    <row r="27" spans="1:26" ht="14.25" customHeight="1" x14ac:dyDescent="0.35">
      <c r="A27" s="4">
        <f t="shared" si="4"/>
        <v>16</v>
      </c>
      <c r="B27" s="19">
        <f t="shared" si="14"/>
        <v>44793</v>
      </c>
      <c r="C27" s="5">
        <v>0</v>
      </c>
      <c r="D27" s="20">
        <f t="shared" si="15"/>
        <v>1.1523777097262313</v>
      </c>
      <c r="E27" s="20">
        <f t="shared" si="16"/>
        <v>3.0000902214192138</v>
      </c>
      <c r="F27" s="20">
        <f t="shared" si="17"/>
        <v>4.1524679311454449</v>
      </c>
      <c r="G27" s="20">
        <f t="shared" si="18"/>
        <v>116.33252979686304</v>
      </c>
      <c r="H27" s="20">
        <f t="shared" si="19"/>
        <v>153.94935560554887</v>
      </c>
      <c r="I27" s="4">
        <v>1</v>
      </c>
      <c r="J27" s="4">
        <v>1</v>
      </c>
      <c r="K27" s="20">
        <f t="shared" si="20"/>
        <v>1.0947588242399198</v>
      </c>
      <c r="L27" s="20">
        <f t="shared" si="21"/>
        <v>2.8500857103482531</v>
      </c>
      <c r="M27" s="20" cm="1">
        <f t="array" ref="M27">_xlfn.IFS(I27=0,D27,I27=1,D27,I27=2,0)</f>
        <v>1.1523777097262313</v>
      </c>
      <c r="N27" s="20" cm="1">
        <f t="array" ref="N27">_xlfn.IFS(J27=0,E27,J27=1,E27,J27=2,0)</f>
        <v>3.0000902214192138</v>
      </c>
      <c r="O27" s="20">
        <f t="shared" si="22"/>
        <v>17.19213662827687</v>
      </c>
      <c r="P27" s="20">
        <f t="shared" si="23"/>
        <v>99.140393168586172</v>
      </c>
      <c r="Q27" s="21">
        <f t="shared" si="24"/>
        <v>0.85221556981269686</v>
      </c>
      <c r="R27" s="22" cm="1">
        <f t="array" ref="R27">_xlfn.IFS(Q27&gt;0,0.02,AND(Q27&gt;-0.33,Q27&lt;0),(0.02+Q27*0.02/0.33),Q27&lt;-0.33,0)</f>
        <v>0.02</v>
      </c>
      <c r="S27" s="20">
        <f t="shared" si="25"/>
        <v>0</v>
      </c>
      <c r="T27" s="20">
        <f t="shared" si="26"/>
        <v>0</v>
      </c>
      <c r="U27" s="20">
        <f t="shared" si="27"/>
        <v>0</v>
      </c>
      <c r="V27" s="20">
        <f t="shared" si="28"/>
        <v>0</v>
      </c>
      <c r="W27" s="9"/>
      <c r="X27" s="9"/>
      <c r="Y27" s="9"/>
      <c r="Z27" s="9"/>
    </row>
    <row r="28" spans="1:26" ht="14.25" customHeight="1" x14ac:dyDescent="0.35">
      <c r="A28" s="4">
        <f t="shared" si="4"/>
        <v>17</v>
      </c>
      <c r="B28" s="19">
        <f t="shared" si="14"/>
        <v>44794</v>
      </c>
      <c r="C28" s="5">
        <v>0</v>
      </c>
      <c r="D28" s="20">
        <f t="shared" si="15"/>
        <v>1.1633252979686304</v>
      </c>
      <c r="E28" s="20">
        <f t="shared" si="16"/>
        <v>3.0789871121109775</v>
      </c>
      <c r="F28" s="20">
        <f t="shared" si="17"/>
        <v>4.2423124100796077</v>
      </c>
      <c r="G28" s="20">
        <f t="shared" si="18"/>
        <v>117.43768882993324</v>
      </c>
      <c r="H28" s="20">
        <f t="shared" si="19"/>
        <v>157.9795523951245</v>
      </c>
      <c r="I28" s="4">
        <v>1</v>
      </c>
      <c r="J28" s="4">
        <v>1</v>
      </c>
      <c r="K28" s="20">
        <f t="shared" si="20"/>
        <v>1.1051590330701988</v>
      </c>
      <c r="L28" s="20">
        <f t="shared" si="21"/>
        <v>2.9250377565054286</v>
      </c>
      <c r="M28" s="20" cm="1">
        <f t="array" ref="M28">_xlfn.IFS(I28=0,D28,I28=1,D28,I28=2,0)</f>
        <v>1.1633252979686304</v>
      </c>
      <c r="N28" s="20" cm="1">
        <f t="array" ref="N28">_xlfn.IFS(J28=0,E28,J28=1,E28,J28=2,0)</f>
        <v>3.0789871121109775</v>
      </c>
      <c r="O28" s="20">
        <f t="shared" si="22"/>
        <v>18.3554619262455</v>
      </c>
      <c r="P28" s="20">
        <f t="shared" si="23"/>
        <v>99.08222690368774</v>
      </c>
      <c r="Q28" s="21">
        <f t="shared" si="24"/>
        <v>0.84370041586200784</v>
      </c>
      <c r="R28" s="22" cm="1">
        <f t="array" ref="R28">_xlfn.IFS(Q28&gt;0,0.02,AND(Q28&gt;-0.33,Q28&lt;0),(0.02+Q28*0.02/0.33),Q28&lt;-0.33,0)</f>
        <v>0.02</v>
      </c>
      <c r="S28" s="20">
        <f t="shared" si="25"/>
        <v>0</v>
      </c>
      <c r="T28" s="20">
        <f t="shared" si="26"/>
        <v>0</v>
      </c>
      <c r="U28" s="20">
        <f t="shared" si="27"/>
        <v>0</v>
      </c>
      <c r="V28" s="20">
        <f t="shared" si="28"/>
        <v>0</v>
      </c>
      <c r="W28" s="9"/>
      <c r="X28" s="9"/>
      <c r="Y28" s="9"/>
      <c r="Z28" s="9"/>
    </row>
    <row r="29" spans="1:26" ht="14.25" customHeight="1" x14ac:dyDescent="0.35">
      <c r="A29" s="4">
        <f t="shared" si="4"/>
        <v>18</v>
      </c>
      <c r="B29" s="19">
        <f t="shared" si="14"/>
        <v>44795</v>
      </c>
      <c r="C29" s="5">
        <v>0</v>
      </c>
      <c r="D29" s="20">
        <f t="shared" si="15"/>
        <v>1.1743768882993324</v>
      </c>
      <c r="E29" s="20">
        <f t="shared" si="16"/>
        <v>3.1595910479024902</v>
      </c>
      <c r="F29" s="20">
        <f t="shared" si="17"/>
        <v>4.3339679362018231</v>
      </c>
      <c r="G29" s="20">
        <f t="shared" si="18"/>
        <v>118.5533468738176</v>
      </c>
      <c r="H29" s="20">
        <f t="shared" si="19"/>
        <v>162.09682193451624</v>
      </c>
      <c r="I29" s="4">
        <v>1</v>
      </c>
      <c r="J29" s="4">
        <v>1</v>
      </c>
      <c r="K29" s="20">
        <f t="shared" si="20"/>
        <v>1.1156580438843657</v>
      </c>
      <c r="L29" s="20">
        <f t="shared" si="21"/>
        <v>3.0016114955073654</v>
      </c>
      <c r="M29" s="20" cm="1">
        <f t="array" ref="M29">_xlfn.IFS(I29=0,D29,I29=1,D29,I29=2,0)</f>
        <v>1.1743768882993324</v>
      </c>
      <c r="N29" s="20" cm="1">
        <f t="array" ref="N29">_xlfn.IFS(J29=0,E29,J29=1,E29,J29=2,0)</f>
        <v>3.1595910479024902</v>
      </c>
      <c r="O29" s="20">
        <f t="shared" si="22"/>
        <v>19.529838814544831</v>
      </c>
      <c r="P29" s="20">
        <f t="shared" si="23"/>
        <v>99.023508059272771</v>
      </c>
      <c r="Q29" s="21">
        <f t="shared" si="24"/>
        <v>0.8352653946131825</v>
      </c>
      <c r="R29" s="22" cm="1">
        <f t="array" ref="R29">_xlfn.IFS(Q29&gt;0,0.02,AND(Q29&gt;-0.33,Q29&lt;0),(0.02+Q29*0.02/0.33),Q29&lt;-0.33,0)</f>
        <v>0.02</v>
      </c>
      <c r="S29" s="20">
        <f t="shared" si="25"/>
        <v>0</v>
      </c>
      <c r="T29" s="20">
        <f t="shared" si="26"/>
        <v>0</v>
      </c>
      <c r="U29" s="20">
        <f t="shared" si="27"/>
        <v>0</v>
      </c>
      <c r="V29" s="20">
        <f t="shared" si="28"/>
        <v>0</v>
      </c>
      <c r="W29" s="9"/>
      <c r="X29" s="9"/>
      <c r="Y29" s="9"/>
      <c r="Z29" s="9"/>
    </row>
    <row r="30" spans="1:26" ht="14.25" customHeight="1" x14ac:dyDescent="0.35">
      <c r="A30" s="4">
        <f t="shared" si="4"/>
        <v>19</v>
      </c>
      <c r="B30" s="19">
        <f t="shared" si="14"/>
        <v>44796</v>
      </c>
      <c r="C30" s="5">
        <v>0</v>
      </c>
      <c r="D30" s="20">
        <f t="shared" si="15"/>
        <v>1.185533468738176</v>
      </c>
      <c r="E30" s="20">
        <f t="shared" si="16"/>
        <v>3.2419364386903249</v>
      </c>
      <c r="F30" s="20">
        <f t="shared" si="17"/>
        <v>4.4274699074285007</v>
      </c>
      <c r="G30" s="20">
        <f t="shared" si="18"/>
        <v>119.67960366911888</v>
      </c>
      <c r="H30" s="20">
        <f t="shared" si="19"/>
        <v>166.30291834657331</v>
      </c>
      <c r="I30" s="4">
        <v>1</v>
      </c>
      <c r="J30" s="4">
        <v>1</v>
      </c>
      <c r="K30" s="20">
        <f t="shared" si="20"/>
        <v>1.1262567953012672</v>
      </c>
      <c r="L30" s="20">
        <f t="shared" si="21"/>
        <v>3.0798396167558084</v>
      </c>
      <c r="M30" s="20" cm="1">
        <f t="array" ref="M30">_xlfn.IFS(I30=0,D30,I30=1,D30,I30=2,0)</f>
        <v>1.185533468738176</v>
      </c>
      <c r="N30" s="20" cm="1">
        <f t="array" ref="N30">_xlfn.IFS(J30=0,E30,J30=1,E30,J30=2,0)</f>
        <v>3.2419364386903249</v>
      </c>
      <c r="O30" s="20">
        <f t="shared" si="22"/>
        <v>20.715372283283006</v>
      </c>
      <c r="P30" s="20">
        <f t="shared" si="23"/>
        <v>98.964231385835873</v>
      </c>
      <c r="Q30" s="21">
        <f t="shared" si="24"/>
        <v>0.82690975196947258</v>
      </c>
      <c r="R30" s="22" cm="1">
        <f t="array" ref="R30">_xlfn.IFS(Q30&gt;0,0.02,AND(Q30&gt;-0.33,Q30&lt;0),(0.02+Q30*0.02/0.33),Q30&lt;-0.33,0)</f>
        <v>0.02</v>
      </c>
      <c r="S30" s="20">
        <f t="shared" si="25"/>
        <v>0</v>
      </c>
      <c r="T30" s="20">
        <f t="shared" si="26"/>
        <v>0</v>
      </c>
      <c r="U30" s="20">
        <f t="shared" si="27"/>
        <v>0</v>
      </c>
      <c r="V30" s="20">
        <f t="shared" si="28"/>
        <v>0</v>
      </c>
      <c r="W30" s="9"/>
      <c r="X30" s="9"/>
      <c r="Y30" s="9"/>
      <c r="Z30" s="9"/>
    </row>
    <row r="31" spans="1:26" ht="14.25" customHeight="1" x14ac:dyDescent="0.35">
      <c r="A31" s="4">
        <f t="shared" si="4"/>
        <v>20</v>
      </c>
      <c r="B31" s="19">
        <f t="shared" si="14"/>
        <v>44797</v>
      </c>
      <c r="C31" s="5">
        <v>0</v>
      </c>
      <c r="D31" s="20">
        <f t="shared" si="15"/>
        <v>1.1967960366911887</v>
      </c>
      <c r="E31" s="20">
        <f t="shared" si="16"/>
        <v>3.3260583669314663</v>
      </c>
      <c r="F31" s="20">
        <f t="shared" si="17"/>
        <v>4.522854403622655</v>
      </c>
      <c r="G31" s="20">
        <f t="shared" si="18"/>
        <v>120.8165599039755</v>
      </c>
      <c r="H31" s="20">
        <f t="shared" si="19"/>
        <v>170.59963003001482</v>
      </c>
      <c r="I31" s="4">
        <v>1</v>
      </c>
      <c r="J31" s="4">
        <v>1</v>
      </c>
      <c r="K31" s="20">
        <f t="shared" si="20"/>
        <v>1.1369562348566293</v>
      </c>
      <c r="L31" s="20">
        <f t="shared" si="21"/>
        <v>3.1597554485848929</v>
      </c>
      <c r="M31" s="20" cm="1">
        <f t="array" ref="M31">_xlfn.IFS(I31=0,D31,I31=1,D31,I31=2,0)</f>
        <v>1.1967960366911887</v>
      </c>
      <c r="N31" s="20" cm="1">
        <f t="array" ref="N31">_xlfn.IFS(J31=0,E31,J31=1,E31,J31=2,0)</f>
        <v>3.3260583669314663</v>
      </c>
      <c r="O31" s="20">
        <f t="shared" si="22"/>
        <v>21.912168319974196</v>
      </c>
      <c r="P31" s="20">
        <f t="shared" si="23"/>
        <v>98.904391584001303</v>
      </c>
      <c r="Q31" s="21">
        <f t="shared" si="24"/>
        <v>0.81863274093063154</v>
      </c>
      <c r="R31" s="22" cm="1">
        <f t="array" ref="R31">_xlfn.IFS(Q31&gt;0,0.02,AND(Q31&gt;-0.33,Q31&lt;0),(0.02+Q31*0.02/0.33),Q31&lt;-0.33,0)</f>
        <v>0.02</v>
      </c>
      <c r="S31" s="20">
        <f t="shared" si="25"/>
        <v>0</v>
      </c>
      <c r="T31" s="20">
        <f t="shared" si="26"/>
        <v>0</v>
      </c>
      <c r="U31" s="20">
        <f t="shared" si="27"/>
        <v>0</v>
      </c>
      <c r="V31" s="20">
        <f t="shared" si="28"/>
        <v>0</v>
      </c>
      <c r="W31" s="9"/>
      <c r="X31" s="9"/>
      <c r="Y31" s="9"/>
      <c r="Z31" s="9"/>
    </row>
    <row r="32" spans="1:26" ht="14.25" customHeight="1" x14ac:dyDescent="0.35">
      <c r="A32" s="4">
        <f t="shared" si="4"/>
        <v>21</v>
      </c>
      <c r="B32" s="19">
        <f t="shared" si="14"/>
        <v>44798</v>
      </c>
      <c r="C32" s="5">
        <v>0</v>
      </c>
      <c r="D32" s="20">
        <f t="shared" si="15"/>
        <v>1.2081655990397551</v>
      </c>
      <c r="E32" s="20">
        <f t="shared" si="16"/>
        <v>3.4119926006002963</v>
      </c>
      <c r="F32" s="20">
        <f t="shared" si="17"/>
        <v>4.6201581996400511</v>
      </c>
      <c r="G32" s="20">
        <f t="shared" si="18"/>
        <v>121.96431722306328</v>
      </c>
      <c r="H32" s="20">
        <f t="shared" si="19"/>
        <v>174.98878031967286</v>
      </c>
      <c r="I32" s="4">
        <v>1</v>
      </c>
      <c r="J32" s="4">
        <v>1</v>
      </c>
      <c r="K32" s="20">
        <f t="shared" si="20"/>
        <v>1.1477573190877672</v>
      </c>
      <c r="L32" s="20">
        <f t="shared" si="21"/>
        <v>3.2413929705702813</v>
      </c>
      <c r="M32" s="20" cm="1">
        <f t="array" ref="M32">_xlfn.IFS(I32=0,D32,I32=1,D32,I32=2,0)</f>
        <v>1.2081655990397551</v>
      </c>
      <c r="N32" s="20" cm="1">
        <f t="array" ref="N32">_xlfn.IFS(J32=0,E32,J32=1,E32,J32=2,0)</f>
        <v>3.4119926006002963</v>
      </c>
      <c r="O32" s="20">
        <f t="shared" si="22"/>
        <v>23.120333919013952</v>
      </c>
      <c r="P32" s="20">
        <f t="shared" si="23"/>
        <v>98.843983304049317</v>
      </c>
      <c r="Q32" s="21">
        <f t="shared" si="24"/>
        <v>0.8104336215261333</v>
      </c>
      <c r="R32" s="22" cm="1">
        <f t="array" ref="R32">_xlfn.IFS(Q32&gt;0,0.02,AND(Q32&gt;-0.33,Q32&lt;0),(0.02+Q32*0.02/0.33),Q32&lt;-0.33,0)</f>
        <v>0.02</v>
      </c>
      <c r="S32" s="20">
        <f t="shared" si="25"/>
        <v>0</v>
      </c>
      <c r="T32" s="20">
        <f t="shared" si="26"/>
        <v>0</v>
      </c>
      <c r="U32" s="20">
        <f t="shared" si="27"/>
        <v>0</v>
      </c>
      <c r="V32" s="20">
        <f t="shared" si="28"/>
        <v>0</v>
      </c>
      <c r="W32" s="9"/>
      <c r="X32" s="9"/>
      <c r="Y32" s="9"/>
      <c r="Z32" s="9"/>
    </row>
    <row r="33" spans="1:26" ht="14.25" customHeight="1" x14ac:dyDescent="0.35">
      <c r="A33" s="4">
        <f t="shared" si="4"/>
        <v>22</v>
      </c>
      <c r="B33" s="19">
        <f t="shared" si="14"/>
        <v>44799</v>
      </c>
      <c r="C33" s="5">
        <v>0</v>
      </c>
      <c r="D33" s="20">
        <f t="shared" si="15"/>
        <v>1.2196431722306327</v>
      </c>
      <c r="E33" s="20">
        <f t="shared" si="16"/>
        <v>3.4997756063934573</v>
      </c>
      <c r="F33" s="20">
        <f t="shared" si="17"/>
        <v>4.7194187786240898</v>
      </c>
      <c r="G33" s="20">
        <f t="shared" si="18"/>
        <v>123.12297823668237</v>
      </c>
      <c r="H33" s="20">
        <f t="shared" si="19"/>
        <v>179.47222815936576</v>
      </c>
      <c r="I33" s="4">
        <v>1</v>
      </c>
      <c r="J33" s="4">
        <v>1</v>
      </c>
      <c r="K33" s="20">
        <f t="shared" si="20"/>
        <v>1.1586610136191009</v>
      </c>
      <c r="L33" s="20">
        <f t="shared" si="21"/>
        <v>3.3247868260737841</v>
      </c>
      <c r="M33" s="20" cm="1">
        <f t="array" ref="M33">_xlfn.IFS(I33=0,D33,I33=1,D33,I33=2,0)</f>
        <v>1.2196431722306327</v>
      </c>
      <c r="N33" s="20" cm="1">
        <f t="array" ref="N33">_xlfn.IFS(J33=0,E33,J33=1,E33,J33=2,0)</f>
        <v>3.4997756063934573</v>
      </c>
      <c r="O33" s="20">
        <f t="shared" si="22"/>
        <v>24.339977091244585</v>
      </c>
      <c r="P33" s="20">
        <f t="shared" si="23"/>
        <v>98.783001145437794</v>
      </c>
      <c r="Q33" s="21">
        <f t="shared" si="24"/>
        <v>0.80231166074901772</v>
      </c>
      <c r="R33" s="22" cm="1">
        <f t="array" ref="R33">_xlfn.IFS(Q33&gt;0,0.02,AND(Q33&gt;-0.33,Q33&lt;0),(0.02+Q33*0.02/0.33),Q33&lt;-0.33,0)</f>
        <v>0.02</v>
      </c>
      <c r="S33" s="20">
        <f t="shared" si="25"/>
        <v>0</v>
      </c>
      <c r="T33" s="20">
        <f t="shared" si="26"/>
        <v>0</v>
      </c>
      <c r="U33" s="20">
        <f t="shared" si="27"/>
        <v>0</v>
      </c>
      <c r="V33" s="20">
        <f t="shared" si="28"/>
        <v>0</v>
      </c>
      <c r="W33" s="9"/>
      <c r="X33" s="9"/>
      <c r="Y33" s="9"/>
      <c r="Z33" s="9"/>
    </row>
    <row r="34" spans="1:26" ht="14.25" customHeight="1" x14ac:dyDescent="0.35">
      <c r="A34" s="4">
        <f t="shared" si="4"/>
        <v>23</v>
      </c>
      <c r="B34" s="19">
        <f t="shared" si="14"/>
        <v>44800</v>
      </c>
      <c r="C34" s="5">
        <v>0</v>
      </c>
      <c r="D34" s="20">
        <f t="shared" si="15"/>
        <v>1.2312297823668237</v>
      </c>
      <c r="E34" s="20">
        <f t="shared" si="16"/>
        <v>3.5894445631873153</v>
      </c>
      <c r="F34" s="20">
        <f t="shared" si="17"/>
        <v>4.8206743455541385</v>
      </c>
      <c r="G34" s="20">
        <f t="shared" si="18"/>
        <v>124.29264652993085</v>
      </c>
      <c r="H34" s="20">
        <f t="shared" si="19"/>
        <v>184.05186878764221</v>
      </c>
      <c r="I34" s="4">
        <v>1</v>
      </c>
      <c r="J34" s="4">
        <v>1</v>
      </c>
      <c r="K34" s="20">
        <f t="shared" si="20"/>
        <v>1.1696682932484825</v>
      </c>
      <c r="L34" s="20">
        <f t="shared" si="21"/>
        <v>3.4099723350279492</v>
      </c>
      <c r="M34" s="20" cm="1">
        <f t="array" ref="M34">_xlfn.IFS(I34=0,D34,I34=1,D34,I34=2,0)</f>
        <v>1.2312297823668237</v>
      </c>
      <c r="N34" s="20" cm="1">
        <f t="array" ref="N34">_xlfn.IFS(J34=0,E34,J34=1,E34,J34=2,0)</f>
        <v>3.5894445631873153</v>
      </c>
      <c r="O34" s="20">
        <f t="shared" si="22"/>
        <v>25.571206873611409</v>
      </c>
      <c r="P34" s="20">
        <f t="shared" si="23"/>
        <v>98.721439656319433</v>
      </c>
      <c r="Q34" s="21">
        <f t="shared" si="24"/>
        <v>0.79426613249035916</v>
      </c>
      <c r="R34" s="22" cm="1">
        <f t="array" ref="R34">_xlfn.IFS(Q34&gt;0,0.02,AND(Q34&gt;-0.33,Q34&lt;0),(0.02+Q34*0.02/0.33),Q34&lt;-0.33,0)</f>
        <v>0.02</v>
      </c>
      <c r="S34" s="20">
        <f t="shared" si="25"/>
        <v>0</v>
      </c>
      <c r="T34" s="20">
        <f t="shared" si="26"/>
        <v>0</v>
      </c>
      <c r="U34" s="20">
        <f t="shared" si="27"/>
        <v>0</v>
      </c>
      <c r="V34" s="20">
        <f t="shared" si="28"/>
        <v>0</v>
      </c>
      <c r="W34" s="9"/>
      <c r="X34" s="9"/>
      <c r="Y34" s="9"/>
      <c r="Z34" s="9"/>
    </row>
    <row r="35" spans="1:26" ht="14.25" customHeight="1" x14ac:dyDescent="0.35">
      <c r="A35" s="4">
        <f t="shared" si="4"/>
        <v>24</v>
      </c>
      <c r="B35" s="19">
        <f t="shared" si="14"/>
        <v>44801</v>
      </c>
      <c r="C35" s="5">
        <v>0</v>
      </c>
      <c r="D35" s="20">
        <f t="shared" si="15"/>
        <v>1.2429264652993086</v>
      </c>
      <c r="E35" s="20">
        <f t="shared" si="16"/>
        <v>3.6810373757528443</v>
      </c>
      <c r="F35" s="20">
        <f t="shared" si="17"/>
        <v>4.9239638410521529</v>
      </c>
      <c r="G35" s="20">
        <f t="shared" si="18"/>
        <v>125.47342667196519</v>
      </c>
      <c r="H35" s="20">
        <f t="shared" si="19"/>
        <v>188.72963443664173</v>
      </c>
      <c r="I35" s="4">
        <v>1</v>
      </c>
      <c r="J35" s="4">
        <v>1</v>
      </c>
      <c r="K35" s="20">
        <f t="shared" si="20"/>
        <v>1.1807801420343431</v>
      </c>
      <c r="L35" s="20">
        <f t="shared" si="21"/>
        <v>3.4969855069652018</v>
      </c>
      <c r="M35" s="20" cm="1">
        <f t="array" ref="M35">_xlfn.IFS(I35=0,D35,I35=1,D35,I35=2,0)</f>
        <v>1.2429264652993086</v>
      </c>
      <c r="N35" s="20" cm="1">
        <f t="array" ref="N35">_xlfn.IFS(J35=0,E35,J35=1,E35,J35=2,0)</f>
        <v>3.6810373757528443</v>
      </c>
      <c r="O35" s="20">
        <f t="shared" si="22"/>
        <v>26.814133338910718</v>
      </c>
      <c r="P35" s="20">
        <f t="shared" si="23"/>
        <v>98.659293333054464</v>
      </c>
      <c r="Q35" s="21">
        <f t="shared" si="24"/>
        <v>0.7862963174743528</v>
      </c>
      <c r="R35" s="22" cm="1">
        <f t="array" ref="R35">_xlfn.IFS(Q35&gt;0,0.02,AND(Q35&gt;-0.33,Q35&lt;0),(0.02+Q35*0.02/0.33),Q35&lt;-0.33,0)</f>
        <v>0.02</v>
      </c>
      <c r="S35" s="20">
        <f t="shared" si="25"/>
        <v>0</v>
      </c>
      <c r="T35" s="20">
        <f t="shared" si="26"/>
        <v>0</v>
      </c>
      <c r="U35" s="20">
        <f t="shared" si="27"/>
        <v>0</v>
      </c>
      <c r="V35" s="20">
        <f t="shared" si="28"/>
        <v>0</v>
      </c>
      <c r="W35" s="9"/>
      <c r="X35" s="9"/>
      <c r="Y35" s="9"/>
      <c r="Z35" s="9"/>
    </row>
    <row r="36" spans="1:26" ht="14.25" customHeight="1" x14ac:dyDescent="0.35">
      <c r="A36" s="4">
        <f t="shared" si="4"/>
        <v>25</v>
      </c>
      <c r="B36" s="19">
        <f t="shared" si="14"/>
        <v>44802</v>
      </c>
      <c r="C36" s="5">
        <v>0</v>
      </c>
      <c r="D36" s="20">
        <f t="shared" si="15"/>
        <v>1.2547342667196519</v>
      </c>
      <c r="E36" s="20">
        <f t="shared" si="16"/>
        <v>3.7745926887328345</v>
      </c>
      <c r="F36" s="20">
        <f t="shared" si="17"/>
        <v>5.0293269554524862</v>
      </c>
      <c r="G36" s="20">
        <f t="shared" si="18"/>
        <v>126.66542422534886</v>
      </c>
      <c r="H36" s="20">
        <f t="shared" si="19"/>
        <v>193.50749504432159</v>
      </c>
      <c r="I36" s="4">
        <v>1</v>
      </c>
      <c r="J36" s="4">
        <v>1</v>
      </c>
      <c r="K36" s="20">
        <f t="shared" si="20"/>
        <v>1.1919975533836693</v>
      </c>
      <c r="L36" s="20">
        <f t="shared" si="21"/>
        <v>3.5858630542961927</v>
      </c>
      <c r="M36" s="20" cm="1">
        <f t="array" ref="M36">_xlfn.IFS(I36=0,D36,I36=1,D36,I36=2,0)</f>
        <v>1.2547342667196519</v>
      </c>
      <c r="N36" s="20" cm="1">
        <f t="array" ref="N36">_xlfn.IFS(J36=0,E36,J36=1,E36,J36=2,0)</f>
        <v>3.7745926887328345</v>
      </c>
      <c r="O36" s="20">
        <f t="shared" si="22"/>
        <v>28.06886760563037</v>
      </c>
      <c r="P36" s="20">
        <f t="shared" si="23"/>
        <v>98.596556619718484</v>
      </c>
      <c r="Q36" s="21">
        <f t="shared" si="24"/>
        <v>0.77840150319400969</v>
      </c>
      <c r="R36" s="22" cm="1">
        <f t="array" ref="R36">_xlfn.IFS(Q36&gt;0,0.02,AND(Q36&gt;-0.33,Q36&lt;0),(0.02+Q36*0.02/0.33),Q36&lt;-0.33,0)</f>
        <v>0.02</v>
      </c>
      <c r="S36" s="20">
        <f t="shared" si="25"/>
        <v>0</v>
      </c>
      <c r="T36" s="20">
        <f t="shared" si="26"/>
        <v>0</v>
      </c>
      <c r="U36" s="20">
        <f t="shared" si="27"/>
        <v>0</v>
      </c>
      <c r="V36" s="20">
        <f t="shared" si="28"/>
        <v>0</v>
      </c>
      <c r="W36" s="9"/>
      <c r="X36" s="9"/>
      <c r="Y36" s="9"/>
      <c r="Z36" s="9"/>
    </row>
    <row r="37" spans="1:26" ht="14.25" customHeight="1" x14ac:dyDescent="0.35">
      <c r="A37" s="4">
        <f t="shared" si="4"/>
        <v>26</v>
      </c>
      <c r="B37" s="19">
        <f t="shared" si="14"/>
        <v>44803</v>
      </c>
      <c r="C37" s="5">
        <v>0</v>
      </c>
      <c r="D37" s="20">
        <f t="shared" si="15"/>
        <v>1.2666542422534885</v>
      </c>
      <c r="E37" s="20">
        <f t="shared" si="16"/>
        <v>3.8701499008864317</v>
      </c>
      <c r="F37" s="20">
        <f t="shared" si="17"/>
        <v>5.1368041431399201</v>
      </c>
      <c r="G37" s="20">
        <f t="shared" si="18"/>
        <v>127.86874575548967</v>
      </c>
      <c r="H37" s="20">
        <f t="shared" si="19"/>
        <v>198.3874589803045</v>
      </c>
      <c r="I37" s="4">
        <v>1</v>
      </c>
      <c r="J37" s="4">
        <v>1</v>
      </c>
      <c r="K37" s="20">
        <f t="shared" si="20"/>
        <v>1.203321530140814</v>
      </c>
      <c r="L37" s="20">
        <f t="shared" si="21"/>
        <v>3.6766424058421099</v>
      </c>
      <c r="M37" s="20" cm="1">
        <f t="array" ref="M37">_xlfn.IFS(I37=0,D37,I37=1,D37,I37=2,0)</f>
        <v>1.2666542422534885</v>
      </c>
      <c r="N37" s="20" cm="1">
        <f t="array" ref="N37">_xlfn.IFS(J37=0,E37,J37=1,E37,J37=2,0)</f>
        <v>3.8701499008864317</v>
      </c>
      <c r="O37" s="20">
        <f t="shared" si="22"/>
        <v>29.335521847883854</v>
      </c>
      <c r="P37" s="20">
        <f t="shared" si="23"/>
        <v>98.533223907605816</v>
      </c>
      <c r="Q37" s="21">
        <f t="shared" si="24"/>
        <v>0.77058098384745888</v>
      </c>
      <c r="R37" s="22" cm="1">
        <f t="array" ref="R37">_xlfn.IFS(Q37&gt;0,0.02,AND(Q37&gt;-0.33,Q37&lt;0),(0.02+Q37*0.02/0.33),Q37&lt;-0.33,0)</f>
        <v>0.02</v>
      </c>
      <c r="S37" s="20">
        <f t="shared" si="25"/>
        <v>0</v>
      </c>
      <c r="T37" s="20">
        <f t="shared" si="26"/>
        <v>0</v>
      </c>
      <c r="U37" s="20">
        <f t="shared" si="27"/>
        <v>0</v>
      </c>
      <c r="V37" s="20">
        <f t="shared" si="28"/>
        <v>0</v>
      </c>
      <c r="W37" s="9"/>
      <c r="X37" s="9"/>
      <c r="Y37" s="9"/>
      <c r="Z37" s="9"/>
    </row>
    <row r="38" spans="1:26" ht="14.25" customHeight="1" x14ac:dyDescent="0.35">
      <c r="A38" s="4">
        <f t="shared" si="4"/>
        <v>27</v>
      </c>
      <c r="B38" s="19">
        <f t="shared" si="14"/>
        <v>44804</v>
      </c>
      <c r="C38" s="5">
        <v>0</v>
      </c>
      <c r="D38" s="20">
        <f t="shared" si="15"/>
        <v>1.2786874575548968</v>
      </c>
      <c r="E38" s="20">
        <f t="shared" si="16"/>
        <v>3.96774917960609</v>
      </c>
      <c r="F38" s="20">
        <f t="shared" si="17"/>
        <v>5.2464366371609863</v>
      </c>
      <c r="G38" s="20">
        <f t="shared" si="18"/>
        <v>129.08349884016681</v>
      </c>
      <c r="H38" s="20">
        <f t="shared" si="19"/>
        <v>203.37157378560744</v>
      </c>
      <c r="I38" s="4">
        <v>1</v>
      </c>
      <c r="J38" s="4">
        <v>1</v>
      </c>
      <c r="K38" s="20">
        <f t="shared" si="20"/>
        <v>1.2147530846771519</v>
      </c>
      <c r="L38" s="20">
        <f t="shared" si="21"/>
        <v>3.7693617206257852</v>
      </c>
      <c r="M38" s="20" cm="1">
        <f t="array" ref="M38">_xlfn.IFS(I38=0,D38,I38=1,D38,I38=2,0)</f>
        <v>1.2786874575548968</v>
      </c>
      <c r="N38" s="20" cm="1">
        <f t="array" ref="N38">_xlfn.IFS(J38=0,E38,J38=1,E38,J38=2,0)</f>
        <v>3.96774917960609</v>
      </c>
      <c r="O38" s="20">
        <f t="shared" si="22"/>
        <v>30.614209305438745</v>
      </c>
      <c r="P38" s="20">
        <f t="shared" si="23"/>
        <v>98.469289534728063</v>
      </c>
      <c r="Q38" s="21">
        <f t="shared" si="24"/>
        <v>0.7628340602748479</v>
      </c>
      <c r="R38" s="22" cm="1">
        <f t="array" ref="R38">_xlfn.IFS(Q38&gt;0,0.02,AND(Q38&gt;-0.33,Q38&lt;0),(0.02+Q38*0.02/0.33),Q38&lt;-0.33,0)</f>
        <v>0.02</v>
      </c>
      <c r="S38" s="20">
        <f t="shared" si="25"/>
        <v>0</v>
      </c>
      <c r="T38" s="20">
        <f t="shared" si="26"/>
        <v>0</v>
      </c>
      <c r="U38" s="20">
        <f t="shared" si="27"/>
        <v>0</v>
      </c>
      <c r="V38" s="20">
        <f t="shared" si="28"/>
        <v>0</v>
      </c>
      <c r="W38" s="9"/>
      <c r="X38" s="9"/>
      <c r="Y38" s="9"/>
      <c r="Z38" s="9"/>
    </row>
    <row r="39" spans="1:26" ht="14.25" customHeight="1" x14ac:dyDescent="0.35">
      <c r="A39" s="4">
        <f t="shared" si="4"/>
        <v>28</v>
      </c>
      <c r="B39" s="19">
        <f t="shared" si="14"/>
        <v>44805</v>
      </c>
      <c r="C39" s="5">
        <v>0</v>
      </c>
      <c r="D39" s="20">
        <f t="shared" si="15"/>
        <v>1.2908349884016681</v>
      </c>
      <c r="E39" s="20">
        <f t="shared" si="16"/>
        <v>4.0674314757121488</v>
      </c>
      <c r="F39" s="20">
        <f t="shared" si="17"/>
        <v>5.3582664641138171</v>
      </c>
      <c r="G39" s="20">
        <f t="shared" si="18"/>
        <v>130.30979207914839</v>
      </c>
      <c r="H39" s="20">
        <f t="shared" si="19"/>
        <v>208.46192692651556</v>
      </c>
      <c r="I39" s="4">
        <v>1</v>
      </c>
      <c r="J39" s="4">
        <v>1</v>
      </c>
      <c r="K39" s="20">
        <f t="shared" si="20"/>
        <v>1.2262932389815846</v>
      </c>
      <c r="L39" s="20">
        <f t="shared" si="21"/>
        <v>3.8640599019265411</v>
      </c>
      <c r="M39" s="20" cm="1">
        <f t="array" ref="M39">_xlfn.IFS(I39=0,D39,I39=1,D39,I39=2,0)</f>
        <v>1.2908349884016681</v>
      </c>
      <c r="N39" s="20" cm="1">
        <f t="array" ref="N39">_xlfn.IFS(J39=0,E39,J39=1,E39,J39=2,0)</f>
        <v>4.0674314757121488</v>
      </c>
      <c r="O39" s="20">
        <f t="shared" si="22"/>
        <v>31.905044293840412</v>
      </c>
      <c r="P39" s="20">
        <f t="shared" si="23"/>
        <v>98.40474778530799</v>
      </c>
      <c r="Q39" s="21">
        <f t="shared" si="24"/>
        <v>0.75516003989583746</v>
      </c>
      <c r="R39" s="22" cm="1">
        <f t="array" ref="R39">_xlfn.IFS(Q39&gt;0,0.02,AND(Q39&gt;-0.33,Q39&lt;0),(0.02+Q39*0.02/0.33),Q39&lt;-0.33,0)</f>
        <v>0.02</v>
      </c>
      <c r="S39" s="20">
        <f t="shared" si="25"/>
        <v>0</v>
      </c>
      <c r="T39" s="20">
        <f t="shared" si="26"/>
        <v>0</v>
      </c>
      <c r="U39" s="20">
        <f t="shared" si="27"/>
        <v>0</v>
      </c>
      <c r="V39" s="20">
        <f t="shared" si="28"/>
        <v>0</v>
      </c>
      <c r="W39" s="9"/>
      <c r="X39" s="9"/>
      <c r="Y39" s="9"/>
      <c r="Z39" s="9"/>
    </row>
    <row r="40" spans="1:26" ht="14.25" customHeight="1" x14ac:dyDescent="0.35">
      <c r="A40" s="4">
        <f t="shared" si="4"/>
        <v>29</v>
      </c>
      <c r="B40" s="19">
        <f t="shared" si="14"/>
        <v>44806</v>
      </c>
      <c r="C40" s="5">
        <v>0</v>
      </c>
      <c r="D40" s="20">
        <f t="shared" si="15"/>
        <v>1.3030979207914839</v>
      </c>
      <c r="E40" s="20">
        <f t="shared" si="16"/>
        <v>4.169238538530311</v>
      </c>
      <c r="F40" s="20">
        <f t="shared" si="17"/>
        <v>5.4723364593217951</v>
      </c>
      <c r="G40" s="20">
        <f t="shared" si="18"/>
        <v>131.54773510390029</v>
      </c>
      <c r="H40" s="20">
        <f t="shared" si="19"/>
        <v>213.66064656287125</v>
      </c>
      <c r="I40" s="4">
        <v>1</v>
      </c>
      <c r="J40" s="4">
        <v>1</v>
      </c>
      <c r="K40" s="20">
        <f t="shared" si="20"/>
        <v>1.2379430247519096</v>
      </c>
      <c r="L40" s="20">
        <f t="shared" si="21"/>
        <v>3.9607766116037952</v>
      </c>
      <c r="M40" s="20" cm="1">
        <f t="array" ref="M40">_xlfn.IFS(I40=0,D40,I40=1,D40,I40=2,0)</f>
        <v>1.3030979207914839</v>
      </c>
      <c r="N40" s="20" cm="1">
        <f t="array" ref="N40">_xlfn.IFS(J40=0,E40,J40=1,E40,J40=2,0)</f>
        <v>4.169238538530311</v>
      </c>
      <c r="O40" s="20">
        <f t="shared" si="22"/>
        <v>33.208142214631899</v>
      </c>
      <c r="P40" s="20">
        <f t="shared" si="23"/>
        <v>98.339592889268403</v>
      </c>
      <c r="Q40" s="21">
        <f t="shared" si="24"/>
        <v>0.74755823664768439</v>
      </c>
      <c r="R40" s="22" cm="1">
        <f t="array" ref="R40">_xlfn.IFS(Q40&gt;0,0.02,AND(Q40&gt;-0.33,Q40&lt;0),(0.02+Q40*0.02/0.33),Q40&lt;-0.33,0)</f>
        <v>0.02</v>
      </c>
      <c r="S40" s="20">
        <f t="shared" si="25"/>
        <v>0</v>
      </c>
      <c r="T40" s="20">
        <f t="shared" si="26"/>
        <v>0</v>
      </c>
      <c r="U40" s="20">
        <f t="shared" si="27"/>
        <v>0</v>
      </c>
      <c r="V40" s="20">
        <f t="shared" si="28"/>
        <v>0</v>
      </c>
      <c r="W40" s="9"/>
      <c r="X40" s="9"/>
      <c r="Y40" s="9"/>
      <c r="Z40" s="9"/>
    </row>
    <row r="41" spans="1:26" ht="14.25" customHeight="1" x14ac:dyDescent="0.35">
      <c r="A41" s="4">
        <f t="shared" si="4"/>
        <v>30</v>
      </c>
      <c r="B41" s="19">
        <f t="shared" si="14"/>
        <v>44807</v>
      </c>
      <c r="C41" s="5">
        <v>0</v>
      </c>
      <c r="D41" s="20">
        <f t="shared" si="15"/>
        <v>1.315477351039003</v>
      </c>
      <c r="E41" s="20">
        <f t="shared" si="16"/>
        <v>4.273212931257425</v>
      </c>
      <c r="F41" s="20">
        <f t="shared" si="17"/>
        <v>5.5886902822964277</v>
      </c>
      <c r="G41" s="20">
        <f t="shared" si="18"/>
        <v>132.79743858738735</v>
      </c>
      <c r="H41" s="20">
        <f t="shared" si="19"/>
        <v>218.96990233105285</v>
      </c>
      <c r="I41" s="4">
        <v>1</v>
      </c>
      <c r="J41" s="4">
        <v>1</v>
      </c>
      <c r="K41" s="20">
        <f t="shared" si="20"/>
        <v>1.2497034834870528</v>
      </c>
      <c r="L41" s="20">
        <f t="shared" si="21"/>
        <v>4.0595522846945533</v>
      </c>
      <c r="M41" s="20" cm="1">
        <f t="array" ref="M41">_xlfn.IFS(I41=0,D41,I41=1,D41,I41=2,0)</f>
        <v>1.315477351039003</v>
      </c>
      <c r="N41" s="20" cm="1">
        <f t="array" ref="N41">_xlfn.IFS(J41=0,E41,J41=1,E41,J41=2,0)</f>
        <v>4.273212931257425</v>
      </c>
      <c r="O41" s="20">
        <f t="shared" si="22"/>
        <v>34.523619565670899</v>
      </c>
      <c r="P41" s="20">
        <f t="shared" si="23"/>
        <v>98.273819021716449</v>
      </c>
      <c r="Q41" s="21">
        <f t="shared" si="24"/>
        <v>0.74002797092390726</v>
      </c>
      <c r="R41" s="22" cm="1">
        <f t="array" ref="R41">_xlfn.IFS(Q41&gt;0,0.02,AND(Q41&gt;-0.33,Q41&lt;0),(0.02+Q41*0.02/0.33),Q41&lt;-0.33,0)</f>
        <v>0.02</v>
      </c>
      <c r="S41" s="20">
        <f t="shared" si="25"/>
        <v>0</v>
      </c>
      <c r="T41" s="20">
        <f t="shared" si="26"/>
        <v>0</v>
      </c>
      <c r="U41" s="20">
        <f t="shared" si="27"/>
        <v>0</v>
      </c>
      <c r="V41" s="20">
        <f t="shared" si="28"/>
        <v>0</v>
      </c>
      <c r="W41" s="9"/>
      <c r="X41" s="9"/>
      <c r="Y41" s="9"/>
      <c r="Z41" s="9"/>
    </row>
    <row r="42" spans="1:26" ht="14.25" customHeight="1" x14ac:dyDescent="0.35">
      <c r="A42" s="4">
        <f t="shared" si="4"/>
        <v>31</v>
      </c>
      <c r="B42" s="19">
        <f t="shared" si="14"/>
        <v>44808</v>
      </c>
      <c r="C42" s="5">
        <v>0</v>
      </c>
      <c r="D42" s="20">
        <f t="shared" si="15"/>
        <v>1.3279743858738735</v>
      </c>
      <c r="E42" s="20">
        <f t="shared" si="16"/>
        <v>4.3793980466210574</v>
      </c>
      <c r="F42" s="20">
        <f t="shared" si="17"/>
        <v>5.7073724324949309</v>
      </c>
      <c r="G42" s="20">
        <f t="shared" si="18"/>
        <v>134.05901425396752</v>
      </c>
      <c r="H42" s="20">
        <f t="shared" si="19"/>
        <v>224.39190614192302</v>
      </c>
      <c r="I42" s="4">
        <v>1</v>
      </c>
      <c r="J42" s="4">
        <v>1</v>
      </c>
      <c r="K42" s="20">
        <f t="shared" si="20"/>
        <v>1.2615756665801798</v>
      </c>
      <c r="L42" s="20">
        <f t="shared" si="21"/>
        <v>4.1604281442900044</v>
      </c>
      <c r="M42" s="20" cm="1">
        <f t="array" ref="M42">_xlfn.IFS(I42=0,D42,I42=1,D42,I42=2,0)</f>
        <v>1.3279743858738735</v>
      </c>
      <c r="N42" s="20" cm="1">
        <f t="array" ref="N42">_xlfn.IFS(J42=0,E42,J42=1,E42,J42=2,0)</f>
        <v>4.3793980466210574</v>
      </c>
      <c r="O42" s="20">
        <f t="shared" si="22"/>
        <v>35.851593951544771</v>
      </c>
      <c r="P42" s="20">
        <f t="shared" si="23"/>
        <v>98.207420302422747</v>
      </c>
      <c r="Q42" s="21">
        <f t="shared" si="24"/>
        <v>0.73256856951352878</v>
      </c>
      <c r="R42" s="22" cm="1">
        <f t="array" ref="R42">_xlfn.IFS(Q42&gt;0,0.02,AND(Q42&gt;-0.33,Q42&lt;0),(0.02+Q42*0.02/0.33),Q42&lt;-0.33,0)</f>
        <v>0.02</v>
      </c>
      <c r="S42" s="20">
        <f t="shared" si="25"/>
        <v>0</v>
      </c>
      <c r="T42" s="20">
        <f t="shared" si="26"/>
        <v>0</v>
      </c>
      <c r="U42" s="20">
        <f t="shared" si="27"/>
        <v>0</v>
      </c>
      <c r="V42" s="20">
        <f t="shared" si="28"/>
        <v>0</v>
      </c>
      <c r="W42" s="9"/>
      <c r="X42" s="9"/>
      <c r="Y42" s="9"/>
      <c r="Z42" s="9"/>
    </row>
    <row r="43" spans="1:26" ht="14.25" customHeight="1" x14ac:dyDescent="0.35">
      <c r="A43" s="4">
        <f t="shared" si="4"/>
        <v>32</v>
      </c>
      <c r="B43" s="19">
        <f t="shared" si="14"/>
        <v>44809</v>
      </c>
      <c r="C43" s="5">
        <v>0</v>
      </c>
      <c r="D43" s="20">
        <f t="shared" si="15"/>
        <v>1.3405901425396751</v>
      </c>
      <c r="E43" s="20">
        <f t="shared" si="16"/>
        <v>4.4878381228384603</v>
      </c>
      <c r="F43" s="20">
        <f t="shared" si="17"/>
        <v>5.8284282653781352</v>
      </c>
      <c r="G43" s="20">
        <f t="shared" si="18"/>
        <v>135.3325748893802</v>
      </c>
      <c r="H43" s="20">
        <f t="shared" si="19"/>
        <v>229.92891299403223</v>
      </c>
      <c r="I43" s="4">
        <v>1</v>
      </c>
      <c r="J43" s="4">
        <v>1</v>
      </c>
      <c r="K43" s="20">
        <f t="shared" si="20"/>
        <v>1.2735606354126914</v>
      </c>
      <c r="L43" s="20">
        <f t="shared" si="21"/>
        <v>4.2634462166965372</v>
      </c>
      <c r="M43" s="20" cm="1">
        <f t="array" ref="M43">_xlfn.IFS(I43=0,D43,I43=1,D43,I43=2,0)</f>
        <v>1.3405901425396751</v>
      </c>
      <c r="N43" s="20" cm="1">
        <f t="array" ref="N43">_xlfn.IFS(J43=0,E43,J43=1,E43,J43=2,0)</f>
        <v>4.4878381228384603</v>
      </c>
      <c r="O43" s="20">
        <f t="shared" si="22"/>
        <v>37.192184094084446</v>
      </c>
      <c r="P43" s="20">
        <f t="shared" si="23"/>
        <v>98.140390795295758</v>
      </c>
      <c r="Q43" s="21">
        <f t="shared" si="24"/>
        <v>0.72517936554089035</v>
      </c>
      <c r="R43" s="22" cm="1">
        <f t="array" ref="R43">_xlfn.IFS(Q43&gt;0,0.02,AND(Q43&gt;-0.33,Q43&lt;0),(0.02+Q43*0.02/0.33),Q43&lt;-0.33,0)</f>
        <v>0.02</v>
      </c>
      <c r="S43" s="20">
        <f t="shared" si="25"/>
        <v>0</v>
      </c>
      <c r="T43" s="20">
        <f t="shared" si="26"/>
        <v>0</v>
      </c>
      <c r="U43" s="20">
        <f t="shared" si="27"/>
        <v>0</v>
      </c>
      <c r="V43" s="20">
        <f t="shared" si="28"/>
        <v>0</v>
      </c>
      <c r="W43" s="9"/>
      <c r="X43" s="9"/>
      <c r="Y43" s="9"/>
      <c r="Z43" s="9"/>
    </row>
    <row r="44" spans="1:26" ht="14.25" customHeight="1" x14ac:dyDescent="0.35">
      <c r="A44" s="4">
        <f t="shared" si="4"/>
        <v>33</v>
      </c>
      <c r="B44" s="19">
        <f t="shared" si="14"/>
        <v>44810</v>
      </c>
      <c r="C44" s="5">
        <v>0</v>
      </c>
      <c r="D44" s="20">
        <f t="shared" si="15"/>
        <v>1.353325748893802</v>
      </c>
      <c r="E44" s="20">
        <f t="shared" si="16"/>
        <v>4.5985782598806448</v>
      </c>
      <c r="F44" s="20">
        <f t="shared" si="17"/>
        <v>5.9519040087744468</v>
      </c>
      <c r="G44" s="20">
        <f t="shared" si="18"/>
        <v>136.61823435082931</v>
      </c>
      <c r="H44" s="20">
        <f t="shared" si="19"/>
        <v>235.58322180236794</v>
      </c>
      <c r="I44" s="4">
        <v>1</v>
      </c>
      <c r="J44" s="4">
        <v>1</v>
      </c>
      <c r="K44" s="20">
        <f t="shared" si="20"/>
        <v>1.2856594614491119</v>
      </c>
      <c r="L44" s="20">
        <f t="shared" si="21"/>
        <v>4.3686493468866123</v>
      </c>
      <c r="M44" s="20" cm="1">
        <f t="array" ref="M44">_xlfn.IFS(I44=0,D44,I44=1,D44,I44=2,0)</f>
        <v>1.353325748893802</v>
      </c>
      <c r="N44" s="20" cm="1">
        <f t="array" ref="N44">_xlfn.IFS(J44=0,E44,J44=1,E44,J44=2,0)</f>
        <v>4.5985782598806448</v>
      </c>
      <c r="O44" s="20">
        <f t="shared" si="22"/>
        <v>38.545509842978248</v>
      </c>
      <c r="P44" s="20">
        <f t="shared" si="23"/>
        <v>98.072724507851063</v>
      </c>
      <c r="Q44" s="21">
        <f t="shared" si="24"/>
        <v>0.71785969840603292</v>
      </c>
      <c r="R44" s="22" cm="1">
        <f t="array" ref="R44">_xlfn.IFS(Q44&gt;0,0.02,AND(Q44&gt;-0.33,Q44&lt;0),(0.02+Q44*0.02/0.33),Q44&lt;-0.33,0)</f>
        <v>0.02</v>
      </c>
      <c r="S44" s="20">
        <f t="shared" si="25"/>
        <v>0</v>
      </c>
      <c r="T44" s="20">
        <f t="shared" si="26"/>
        <v>0</v>
      </c>
      <c r="U44" s="20">
        <f t="shared" si="27"/>
        <v>0</v>
      </c>
      <c r="V44" s="20">
        <f t="shared" si="28"/>
        <v>0</v>
      </c>
      <c r="W44" s="9"/>
      <c r="X44" s="9"/>
      <c r="Y44" s="9"/>
      <c r="Z44" s="9"/>
    </row>
    <row r="45" spans="1:26" ht="14.25" customHeight="1" x14ac:dyDescent="0.35">
      <c r="A45" s="4">
        <f t="shared" si="4"/>
        <v>34</v>
      </c>
      <c r="B45" s="19">
        <f t="shared" si="14"/>
        <v>44811</v>
      </c>
      <c r="C45" s="5">
        <v>0</v>
      </c>
      <c r="D45" s="20">
        <f t="shared" si="15"/>
        <v>1.3661823435082932</v>
      </c>
      <c r="E45" s="20">
        <f t="shared" si="16"/>
        <v>4.711664436047359</v>
      </c>
      <c r="F45" s="20">
        <f t="shared" si="17"/>
        <v>6.0778467795556521</v>
      </c>
      <c r="G45" s="20">
        <f t="shared" si="18"/>
        <v>137.91610757716219</v>
      </c>
      <c r="H45" s="20">
        <f t="shared" si="19"/>
        <v>241.35717624294583</v>
      </c>
      <c r="I45" s="4">
        <v>1</v>
      </c>
      <c r="J45" s="4">
        <v>1</v>
      </c>
      <c r="K45" s="20">
        <f t="shared" si="20"/>
        <v>1.2978732263328785</v>
      </c>
      <c r="L45" s="20">
        <f t="shared" si="21"/>
        <v>4.4760812142449904</v>
      </c>
      <c r="M45" s="20" cm="1">
        <f t="array" ref="M45">_xlfn.IFS(I45=0,D45,I45=1,D45,I45=2,0)</f>
        <v>1.3661823435082932</v>
      </c>
      <c r="N45" s="20" cm="1">
        <f t="array" ref="N45">_xlfn.IFS(J45=0,E45,J45=1,E45,J45=2,0)</f>
        <v>4.711664436047359</v>
      </c>
      <c r="O45" s="20">
        <f t="shared" si="22"/>
        <v>39.91169218648654</v>
      </c>
      <c r="P45" s="20">
        <f t="shared" si="23"/>
        <v>98.004415390675661</v>
      </c>
      <c r="Q45" s="21">
        <f t="shared" si="24"/>
        <v>0.7106089137256395</v>
      </c>
      <c r="R45" s="22" cm="1">
        <f t="array" ref="R45">_xlfn.IFS(Q45&gt;0,0.02,AND(Q45&gt;-0.33,Q45&lt;0),(0.02+Q45*0.02/0.33),Q45&lt;-0.33,0)</f>
        <v>0.02</v>
      </c>
      <c r="S45" s="20">
        <f t="shared" si="25"/>
        <v>0</v>
      </c>
      <c r="T45" s="20">
        <f t="shared" si="26"/>
        <v>0</v>
      </c>
      <c r="U45" s="20">
        <f t="shared" si="27"/>
        <v>0</v>
      </c>
      <c r="V45" s="20">
        <f t="shared" si="28"/>
        <v>0</v>
      </c>
      <c r="W45" s="9"/>
      <c r="X45" s="9"/>
      <c r="Y45" s="9"/>
      <c r="Z45" s="9"/>
    </row>
    <row r="46" spans="1:26" ht="14.25" customHeight="1" x14ac:dyDescent="0.35">
      <c r="A46" s="4">
        <f t="shared" si="4"/>
        <v>35</v>
      </c>
      <c r="B46" s="19">
        <f t="shared" si="14"/>
        <v>44812</v>
      </c>
      <c r="C46" s="5">
        <v>0</v>
      </c>
      <c r="D46" s="20">
        <f t="shared" si="15"/>
        <v>1.3791610757716219</v>
      </c>
      <c r="E46" s="20">
        <f t="shared" si="16"/>
        <v>4.8271435248589167</v>
      </c>
      <c r="F46" s="20">
        <f t="shared" si="17"/>
        <v>6.2063046006305385</v>
      </c>
      <c r="G46" s="20">
        <f t="shared" si="18"/>
        <v>139.22631059914522</v>
      </c>
      <c r="H46" s="20">
        <f t="shared" si="19"/>
        <v>247.25316561354484</v>
      </c>
      <c r="I46" s="4">
        <v>1</v>
      </c>
      <c r="J46" s="4">
        <v>1</v>
      </c>
      <c r="K46" s="20">
        <f t="shared" si="20"/>
        <v>1.3102030219830407</v>
      </c>
      <c r="L46" s="20">
        <f t="shared" si="21"/>
        <v>4.5857863486159705</v>
      </c>
      <c r="M46" s="20" cm="1">
        <f t="array" ref="M46">_xlfn.IFS(I46=0,D46,I46=1,D46,I46=2,0)</f>
        <v>1.3791610757716219</v>
      </c>
      <c r="N46" s="20" cm="1">
        <f t="array" ref="N46">_xlfn.IFS(J46=0,E46,J46=1,E46,J46=2,0)</f>
        <v>4.8271435248589167</v>
      </c>
      <c r="O46" s="20">
        <f t="shared" si="22"/>
        <v>41.29085326225816</v>
      </c>
      <c r="P46" s="20">
        <f t="shared" si="23"/>
        <v>97.935457336887055</v>
      </c>
      <c r="Q46" s="21">
        <f t="shared" si="24"/>
        <v>0.70342636327453134</v>
      </c>
      <c r="R46" s="22" cm="1">
        <f t="array" ref="R46">_xlfn.IFS(Q46&gt;0,0.02,AND(Q46&gt;-0.33,Q46&lt;0),(0.02+Q46*0.02/0.33),Q46&lt;-0.33,0)</f>
        <v>0.02</v>
      </c>
      <c r="S46" s="20">
        <f t="shared" si="25"/>
        <v>0</v>
      </c>
      <c r="T46" s="20">
        <f t="shared" si="26"/>
        <v>0</v>
      </c>
      <c r="U46" s="20">
        <f t="shared" si="27"/>
        <v>0</v>
      </c>
      <c r="V46" s="20">
        <f t="shared" si="28"/>
        <v>0</v>
      </c>
      <c r="W46" s="9"/>
      <c r="X46" s="9"/>
      <c r="Y46" s="9"/>
      <c r="Z46" s="9"/>
    </row>
    <row r="47" spans="1:26" ht="14.25" customHeight="1" x14ac:dyDescent="0.35">
      <c r="A47" s="4">
        <f t="shared" si="4"/>
        <v>36</v>
      </c>
      <c r="B47" s="19">
        <f t="shared" si="14"/>
        <v>44813</v>
      </c>
      <c r="C47" s="5">
        <v>0</v>
      </c>
      <c r="D47" s="20">
        <f t="shared" si="15"/>
        <v>1.3922631059914523</v>
      </c>
      <c r="E47" s="20">
        <f t="shared" si="16"/>
        <v>4.9450633122708965</v>
      </c>
      <c r="F47" s="20">
        <f t="shared" si="17"/>
        <v>6.3373264182623483</v>
      </c>
      <c r="G47" s="20">
        <f t="shared" si="18"/>
        <v>140.54896054983709</v>
      </c>
      <c r="H47" s="20">
        <f t="shared" si="19"/>
        <v>253.27362571089407</v>
      </c>
      <c r="I47" s="4">
        <v>1</v>
      </c>
      <c r="J47" s="4">
        <v>1</v>
      </c>
      <c r="K47" s="20">
        <f t="shared" si="20"/>
        <v>1.3226499506918796</v>
      </c>
      <c r="L47" s="20">
        <f t="shared" si="21"/>
        <v>4.6978101466573516</v>
      </c>
      <c r="M47" s="20" cm="1">
        <f t="array" ref="M47">_xlfn.IFS(I47=0,D47,I47=1,D47,I47=2,0)</f>
        <v>1.3922631059914523</v>
      </c>
      <c r="N47" s="20" cm="1">
        <f t="array" ref="N47">_xlfn.IFS(J47=0,E47,J47=1,E47,J47=2,0)</f>
        <v>4.9450633122708965</v>
      </c>
      <c r="O47" s="20">
        <f t="shared" si="22"/>
        <v>42.683116368249614</v>
      </c>
      <c r="P47" s="20">
        <f t="shared" si="23"/>
        <v>97.865844181587477</v>
      </c>
      <c r="Q47" s="21">
        <f t="shared" si="24"/>
        <v>0.69631140492771804</v>
      </c>
      <c r="R47" s="22" cm="1">
        <f t="array" ref="R47">_xlfn.IFS(Q47&gt;0,0.02,AND(Q47&gt;-0.33,Q47&lt;0),(0.02+Q47*0.02/0.33),Q47&lt;-0.33,0)</f>
        <v>0.02</v>
      </c>
      <c r="S47" s="20">
        <f t="shared" si="25"/>
        <v>0</v>
      </c>
      <c r="T47" s="20">
        <f t="shared" si="26"/>
        <v>0</v>
      </c>
      <c r="U47" s="20">
        <f t="shared" si="27"/>
        <v>0</v>
      </c>
      <c r="V47" s="20">
        <f t="shared" si="28"/>
        <v>0</v>
      </c>
      <c r="W47" s="9"/>
      <c r="X47" s="9"/>
      <c r="Y47" s="9"/>
      <c r="Z47" s="9"/>
    </row>
    <row r="48" spans="1:26" ht="14.25" customHeight="1" x14ac:dyDescent="0.35">
      <c r="A48" s="4">
        <f t="shared" si="4"/>
        <v>37</v>
      </c>
      <c r="B48" s="19">
        <f t="shared" si="14"/>
        <v>44814</v>
      </c>
      <c r="C48" s="5">
        <v>0</v>
      </c>
      <c r="D48" s="20">
        <f t="shared" si="15"/>
        <v>1.405489605498371</v>
      </c>
      <c r="E48" s="20">
        <f t="shared" si="16"/>
        <v>5.0654725142178814</v>
      </c>
      <c r="F48" s="20">
        <f t="shared" si="17"/>
        <v>6.4709621197162521</v>
      </c>
      <c r="G48" s="20">
        <f t="shared" si="18"/>
        <v>141.88417567506053</v>
      </c>
      <c r="H48" s="20">
        <f t="shared" si="19"/>
        <v>259.42103972462451</v>
      </c>
      <c r="I48" s="4">
        <v>1</v>
      </c>
      <c r="J48" s="4">
        <v>1</v>
      </c>
      <c r="K48" s="20">
        <f t="shared" si="20"/>
        <v>1.3352151252234523</v>
      </c>
      <c r="L48" s="20">
        <f t="shared" si="21"/>
        <v>4.8121988885069866</v>
      </c>
      <c r="M48" s="20" cm="1">
        <f t="array" ref="M48">_xlfn.IFS(I48=0,D48,I48=1,D48,I48=2,0)</f>
        <v>1.405489605498371</v>
      </c>
      <c r="N48" s="20" cm="1">
        <f t="array" ref="N48">_xlfn.IFS(J48=0,E48,J48=1,E48,J48=2,0)</f>
        <v>5.0654725142178814</v>
      </c>
      <c r="O48" s="20">
        <f t="shared" si="22"/>
        <v>44.088605973747988</v>
      </c>
      <c r="P48" s="20">
        <f t="shared" si="23"/>
        <v>97.795569701312544</v>
      </c>
      <c r="Q48" s="21">
        <f t="shared" si="24"/>
        <v>0.68926340260298957</v>
      </c>
      <c r="R48" s="22" cm="1">
        <f t="array" ref="R48">_xlfn.IFS(Q48&gt;0,0.02,AND(Q48&gt;-0.33,Q48&lt;0),(0.02+Q48*0.02/0.33),Q48&lt;-0.33,0)</f>
        <v>0.02</v>
      </c>
      <c r="S48" s="20">
        <f t="shared" si="25"/>
        <v>0</v>
      </c>
      <c r="T48" s="20">
        <f t="shared" si="26"/>
        <v>0</v>
      </c>
      <c r="U48" s="20">
        <f t="shared" si="27"/>
        <v>0</v>
      </c>
      <c r="V48" s="20">
        <f t="shared" si="28"/>
        <v>0</v>
      </c>
      <c r="W48" s="9"/>
      <c r="X48" s="9"/>
      <c r="Y48" s="9"/>
      <c r="Z48" s="9"/>
    </row>
    <row r="49" spans="1:26" ht="14.25" customHeight="1" x14ac:dyDescent="0.35">
      <c r="A49" s="4">
        <f t="shared" si="4"/>
        <v>38</v>
      </c>
      <c r="B49" s="19">
        <f t="shared" si="14"/>
        <v>44815</v>
      </c>
      <c r="C49" s="5">
        <v>0</v>
      </c>
      <c r="D49" s="20">
        <f t="shared" si="15"/>
        <v>1.4188417567506053</v>
      </c>
      <c r="E49" s="20">
        <f t="shared" si="16"/>
        <v>5.1884207944924903</v>
      </c>
      <c r="F49" s="20">
        <f t="shared" si="17"/>
        <v>6.607262551243096</v>
      </c>
      <c r="G49" s="20">
        <f t="shared" si="18"/>
        <v>143.23207534397361</v>
      </c>
      <c r="H49" s="20">
        <f t="shared" si="19"/>
        <v>265.69793914830547</v>
      </c>
      <c r="I49" s="4">
        <v>1</v>
      </c>
      <c r="J49" s="4">
        <v>1</v>
      </c>
      <c r="K49" s="20">
        <f t="shared" si="20"/>
        <v>1.3478996689130749</v>
      </c>
      <c r="L49" s="20">
        <f t="shared" si="21"/>
        <v>4.9289997547678652</v>
      </c>
      <c r="M49" s="20" cm="1">
        <f t="array" ref="M49">_xlfn.IFS(I49=0,D49,I49=1,D49,I49=2,0)</f>
        <v>1.4188417567506053</v>
      </c>
      <c r="N49" s="20" cm="1">
        <f t="array" ref="N49">_xlfn.IFS(J49=0,E49,J49=1,E49,J49=2,0)</f>
        <v>5.1884207944924903</v>
      </c>
      <c r="O49" s="20">
        <f t="shared" si="22"/>
        <v>45.507447730498598</v>
      </c>
      <c r="P49" s="20">
        <f t="shared" si="23"/>
        <v>97.724627613475008</v>
      </c>
      <c r="Q49" s="21">
        <f t="shared" si="24"/>
        <v>0.68228172620405103</v>
      </c>
      <c r="R49" s="22" cm="1">
        <f t="array" ref="R49">_xlfn.IFS(Q49&gt;0,0.02,AND(Q49&gt;-0.33,Q49&lt;0),(0.02+Q49*0.02/0.33),Q49&lt;-0.33,0)</f>
        <v>0.02</v>
      </c>
      <c r="S49" s="20">
        <f t="shared" si="25"/>
        <v>0</v>
      </c>
      <c r="T49" s="20">
        <f t="shared" si="26"/>
        <v>0</v>
      </c>
      <c r="U49" s="20">
        <f t="shared" si="27"/>
        <v>0</v>
      </c>
      <c r="V49" s="20">
        <f t="shared" si="28"/>
        <v>0</v>
      </c>
      <c r="W49" s="9"/>
      <c r="X49" s="9"/>
      <c r="Y49" s="9"/>
      <c r="Z49" s="9"/>
    </row>
    <row r="50" spans="1:26" ht="14.25" customHeight="1" x14ac:dyDescent="0.35">
      <c r="A50" s="4">
        <f t="shared" si="4"/>
        <v>39</v>
      </c>
      <c r="B50" s="19">
        <f t="shared" si="14"/>
        <v>44816</v>
      </c>
      <c r="C50" s="5">
        <v>0</v>
      </c>
      <c r="D50" s="20">
        <f t="shared" si="15"/>
        <v>1.432320753439736</v>
      </c>
      <c r="E50" s="20">
        <f t="shared" si="16"/>
        <v>5.3139587829661092</v>
      </c>
      <c r="F50" s="20">
        <f t="shared" si="17"/>
        <v>6.7462795364058454</v>
      </c>
      <c r="G50" s="20">
        <f t="shared" si="18"/>
        <v>144.59278005974136</v>
      </c>
      <c r="H50" s="20">
        <f t="shared" si="19"/>
        <v>272.10690470789098</v>
      </c>
      <c r="I50" s="4">
        <v>1</v>
      </c>
      <c r="J50" s="4">
        <v>1</v>
      </c>
      <c r="K50" s="20">
        <f t="shared" si="20"/>
        <v>1.3607047157677492</v>
      </c>
      <c r="L50" s="20">
        <f t="shared" si="21"/>
        <v>5.0482608438178032</v>
      </c>
      <c r="M50" s="20" cm="1">
        <f t="array" ref="M50">_xlfn.IFS(I50=0,D50,I50=1,D50,I50=2,0)</f>
        <v>1.432320753439736</v>
      </c>
      <c r="N50" s="20" cm="1">
        <f t="array" ref="N50">_xlfn.IFS(J50=0,E50,J50=1,E50,J50=2,0)</f>
        <v>5.3139587829661092</v>
      </c>
      <c r="O50" s="20">
        <f t="shared" si="22"/>
        <v>46.93976848393833</v>
      </c>
      <c r="P50" s="20">
        <f t="shared" si="23"/>
        <v>97.653011575803021</v>
      </c>
      <c r="Q50" s="21">
        <f t="shared" si="24"/>
        <v>0.67536575156419121</v>
      </c>
      <c r="R50" s="22" cm="1">
        <f t="array" ref="R50">_xlfn.IFS(Q50&gt;0,0.02,AND(Q50&gt;-0.33,Q50&lt;0),(0.02+Q50*0.02/0.33),Q50&lt;-0.33,0)</f>
        <v>0.02</v>
      </c>
      <c r="S50" s="20">
        <f t="shared" si="25"/>
        <v>0</v>
      </c>
      <c r="T50" s="20">
        <f t="shared" si="26"/>
        <v>0</v>
      </c>
      <c r="U50" s="20">
        <f t="shared" si="27"/>
        <v>0</v>
      </c>
      <c r="V50" s="20">
        <f t="shared" si="28"/>
        <v>0</v>
      </c>
      <c r="W50" s="9"/>
      <c r="X50" s="9"/>
      <c r="Y50" s="9"/>
      <c r="Z50" s="9"/>
    </row>
    <row r="51" spans="1:26" ht="14.25" customHeight="1" x14ac:dyDescent="0.35">
      <c r="A51" s="4">
        <f t="shared" si="4"/>
        <v>40</v>
      </c>
      <c r="B51" s="19">
        <f t="shared" si="14"/>
        <v>44817</v>
      </c>
      <c r="C51" s="5">
        <v>0</v>
      </c>
      <c r="D51" s="20">
        <f t="shared" si="15"/>
        <v>1.4459278005974137</v>
      </c>
      <c r="E51" s="20">
        <f t="shared" si="16"/>
        <v>5.4421380941578192</v>
      </c>
      <c r="F51" s="20">
        <f t="shared" si="17"/>
        <v>6.8880658947552327</v>
      </c>
      <c r="G51" s="20">
        <f t="shared" si="18"/>
        <v>145.96641147030891</v>
      </c>
      <c r="H51" s="20">
        <f t="shared" si="19"/>
        <v>278.65056730790843</v>
      </c>
      <c r="I51" s="4">
        <v>1</v>
      </c>
      <c r="J51" s="4">
        <v>1</v>
      </c>
      <c r="K51" s="20">
        <f t="shared" si="20"/>
        <v>1.3736314105675429</v>
      </c>
      <c r="L51" s="20">
        <f t="shared" si="21"/>
        <v>5.1700311894499285</v>
      </c>
      <c r="M51" s="20" cm="1">
        <f t="array" ref="M51">_xlfn.IFS(I51=0,D51,I51=1,D51,I51=2,0)</f>
        <v>1.4459278005974137</v>
      </c>
      <c r="N51" s="20" cm="1">
        <f t="array" ref="N51">_xlfn.IFS(J51=0,E51,J51=1,E51,J51=2,0)</f>
        <v>5.4421380941578192</v>
      </c>
      <c r="O51" s="20">
        <f t="shared" si="22"/>
        <v>48.385696284535747</v>
      </c>
      <c r="P51" s="20">
        <f t="shared" si="23"/>
        <v>97.580715185773158</v>
      </c>
      <c r="Q51" s="21">
        <f t="shared" si="24"/>
        <v>0.66851486039048158</v>
      </c>
      <c r="R51" s="22" cm="1">
        <f t="array" ref="R51">_xlfn.IFS(Q51&gt;0,0.02,AND(Q51&gt;-0.33,Q51&lt;0),(0.02+Q51*0.02/0.33),Q51&lt;-0.33,0)</f>
        <v>0.02</v>
      </c>
      <c r="S51" s="20">
        <f t="shared" si="25"/>
        <v>0</v>
      </c>
      <c r="T51" s="20">
        <f t="shared" si="26"/>
        <v>0</v>
      </c>
      <c r="U51" s="20">
        <f t="shared" si="27"/>
        <v>0</v>
      </c>
      <c r="V51" s="20">
        <f t="shared" si="28"/>
        <v>0</v>
      </c>
      <c r="W51" s="9"/>
      <c r="X51" s="9"/>
      <c r="Y51" s="9"/>
      <c r="Z51" s="9"/>
    </row>
    <row r="52" spans="1:26" ht="14.25" customHeight="1" x14ac:dyDescent="0.35">
      <c r="A52" s="4">
        <f t="shared" si="4"/>
        <v>41</v>
      </c>
      <c r="B52" s="19">
        <f t="shared" si="14"/>
        <v>44818</v>
      </c>
      <c r="C52" s="5">
        <v>0</v>
      </c>
      <c r="D52" s="20">
        <f t="shared" si="15"/>
        <v>1.4596641147030891</v>
      </c>
      <c r="E52" s="20">
        <f t="shared" si="16"/>
        <v>5.573011346158169</v>
      </c>
      <c r="F52" s="20">
        <f t="shared" si="17"/>
        <v>7.0326754608612578</v>
      </c>
      <c r="G52" s="20">
        <f t="shared" si="18"/>
        <v>147.35309237927686</v>
      </c>
      <c r="H52" s="20">
        <f t="shared" si="19"/>
        <v>285.33160899572664</v>
      </c>
      <c r="I52" s="4">
        <v>1</v>
      </c>
      <c r="J52" s="4">
        <v>1</v>
      </c>
      <c r="K52" s="20">
        <f t="shared" si="20"/>
        <v>1.3866809089679346</v>
      </c>
      <c r="L52" s="20">
        <f t="shared" si="21"/>
        <v>5.29436077885026</v>
      </c>
      <c r="M52" s="20" cm="1">
        <f t="array" ref="M52">_xlfn.IFS(I52=0,D52,I52=1,D52,I52=2,0)</f>
        <v>1.4596641147030891</v>
      </c>
      <c r="N52" s="20" cm="1">
        <f t="array" ref="N52">_xlfn.IFS(J52=0,E52,J52=1,E52,J52=2,0)</f>
        <v>5.573011346158169</v>
      </c>
      <c r="O52" s="20">
        <f t="shared" si="22"/>
        <v>49.845360399238835</v>
      </c>
      <c r="P52" s="20">
        <f t="shared" si="23"/>
        <v>97.507731980038017</v>
      </c>
      <c r="Q52" s="21">
        <f t="shared" si="24"/>
        <v>0.66172844020850086</v>
      </c>
      <c r="R52" s="22" cm="1">
        <f t="array" ref="R52">_xlfn.IFS(Q52&gt;0,0.02,AND(Q52&gt;-0.33,Q52&lt;0),(0.02+Q52*0.02/0.33),Q52&lt;-0.33,0)</f>
        <v>0.02</v>
      </c>
      <c r="S52" s="20">
        <f t="shared" si="25"/>
        <v>0</v>
      </c>
      <c r="T52" s="20">
        <f t="shared" si="26"/>
        <v>0</v>
      </c>
      <c r="U52" s="20">
        <f t="shared" si="27"/>
        <v>0</v>
      </c>
      <c r="V52" s="20">
        <f t="shared" si="28"/>
        <v>0</v>
      </c>
      <c r="W52" s="9"/>
      <c r="X52" s="9"/>
      <c r="Y52" s="9"/>
      <c r="Z52" s="9"/>
    </row>
    <row r="53" spans="1:26" ht="14.25" customHeight="1" x14ac:dyDescent="0.35">
      <c r="A53" s="4">
        <f t="shared" si="4"/>
        <v>42</v>
      </c>
      <c r="B53" s="19">
        <f t="shared" si="14"/>
        <v>44819</v>
      </c>
      <c r="C53" s="5">
        <v>0</v>
      </c>
      <c r="D53" s="20">
        <f t="shared" si="15"/>
        <v>1.4735309237927685</v>
      </c>
      <c r="E53" s="20">
        <f t="shared" si="16"/>
        <v>5.706632179914533</v>
      </c>
      <c r="F53" s="20">
        <f t="shared" si="17"/>
        <v>7.1801631037073017</v>
      </c>
      <c r="G53" s="20">
        <f t="shared" si="18"/>
        <v>148.75294675687999</v>
      </c>
      <c r="H53" s="20">
        <f t="shared" si="19"/>
        <v>292.15276394424853</v>
      </c>
      <c r="I53" s="4">
        <v>1</v>
      </c>
      <c r="J53" s="4">
        <v>1</v>
      </c>
      <c r="K53" s="20">
        <f t="shared" si="20"/>
        <v>1.39985437760313</v>
      </c>
      <c r="L53" s="20">
        <f t="shared" si="21"/>
        <v>5.421300570918806</v>
      </c>
      <c r="M53" s="20" cm="1">
        <f t="array" ref="M53">_xlfn.IFS(I53=0,D53,I53=1,D53,I53=2,0)</f>
        <v>1.4735309237927685</v>
      </c>
      <c r="N53" s="20" cm="1">
        <f t="array" ref="N53">_xlfn.IFS(J53=0,E53,J53=1,E53,J53=2,0)</f>
        <v>5.706632179914533</v>
      </c>
      <c r="O53" s="20">
        <f t="shared" si="22"/>
        <v>51.3188913230316</v>
      </c>
      <c r="P53" s="20">
        <f t="shared" si="23"/>
        <v>97.434055433848386</v>
      </c>
      <c r="Q53" s="21">
        <f t="shared" si="24"/>
        <v>0.65500588430757889</v>
      </c>
      <c r="R53" s="22" cm="1">
        <f t="array" ref="R53">_xlfn.IFS(Q53&gt;0,0.02,AND(Q53&gt;-0.33,Q53&lt;0),(0.02+Q53*0.02/0.33),Q53&lt;-0.33,0)</f>
        <v>0.02</v>
      </c>
      <c r="S53" s="20">
        <f t="shared" si="25"/>
        <v>0</v>
      </c>
      <c r="T53" s="20">
        <f t="shared" si="26"/>
        <v>0</v>
      </c>
      <c r="U53" s="20">
        <f t="shared" si="27"/>
        <v>0</v>
      </c>
      <c r="V53" s="20">
        <f t="shared" si="28"/>
        <v>0</v>
      </c>
      <c r="W53" s="9"/>
      <c r="X53" s="9"/>
      <c r="Y53" s="9"/>
      <c r="Z53" s="9"/>
    </row>
    <row r="54" spans="1:26" ht="14.25" customHeight="1" x14ac:dyDescent="0.35">
      <c r="A54" s="4">
        <f t="shared" si="4"/>
        <v>43</v>
      </c>
      <c r="B54" s="19">
        <f t="shared" si="14"/>
        <v>44820</v>
      </c>
      <c r="C54" s="5">
        <v>0</v>
      </c>
      <c r="D54" s="20">
        <f t="shared" si="15"/>
        <v>1.4875294675688</v>
      </c>
      <c r="E54" s="20">
        <f t="shared" si="16"/>
        <v>5.8430552788849708</v>
      </c>
      <c r="F54" s="20">
        <f t="shared" si="17"/>
        <v>7.3305847464537708</v>
      </c>
      <c r="G54" s="20">
        <f t="shared" si="18"/>
        <v>150.16609975107036</v>
      </c>
      <c r="H54" s="20">
        <f t="shared" si="19"/>
        <v>299.11681945337961</v>
      </c>
      <c r="I54" s="4">
        <v>1</v>
      </c>
      <c r="J54" s="4">
        <v>1</v>
      </c>
      <c r="K54" s="20">
        <f t="shared" si="20"/>
        <v>1.41315299419036</v>
      </c>
      <c r="L54" s="20">
        <f t="shared" si="21"/>
        <v>5.5509025149407218</v>
      </c>
      <c r="M54" s="20" cm="1">
        <f t="array" ref="M54">_xlfn.IFS(I54=0,D54,I54=1,D54,I54=2,0)</f>
        <v>1.4875294675688</v>
      </c>
      <c r="N54" s="20" cm="1">
        <f t="array" ref="N54">_xlfn.IFS(J54=0,E54,J54=1,E54,J54=2,0)</f>
        <v>5.8430552788849708</v>
      </c>
      <c r="O54" s="20">
        <f t="shared" si="22"/>
        <v>52.806420790600399</v>
      </c>
      <c r="P54" s="20">
        <f t="shared" si="23"/>
        <v>97.359678960469964</v>
      </c>
      <c r="Q54" s="21">
        <f t="shared" si="24"/>
        <v>0.64834659168655673</v>
      </c>
      <c r="R54" s="22" cm="1">
        <f t="array" ref="R54">_xlfn.IFS(Q54&gt;0,0.02,AND(Q54&gt;-0.33,Q54&lt;0),(0.02+Q54*0.02/0.33),Q54&lt;-0.33,0)</f>
        <v>0.02</v>
      </c>
      <c r="S54" s="20">
        <f t="shared" si="25"/>
        <v>0</v>
      </c>
      <c r="T54" s="20">
        <f t="shared" si="26"/>
        <v>0</v>
      </c>
      <c r="U54" s="20">
        <f t="shared" si="27"/>
        <v>0</v>
      </c>
      <c r="V54" s="20">
        <f t="shared" si="28"/>
        <v>0</v>
      </c>
      <c r="W54" s="9"/>
      <c r="X54" s="9"/>
      <c r="Y54" s="9"/>
      <c r="Z54" s="9"/>
    </row>
    <row r="55" spans="1:26" ht="14.25" customHeight="1" x14ac:dyDescent="0.35">
      <c r="A55" s="4">
        <f t="shared" si="4"/>
        <v>44</v>
      </c>
      <c r="B55" s="19">
        <f t="shared" si="14"/>
        <v>44821</v>
      </c>
      <c r="C55" s="5">
        <v>0</v>
      </c>
      <c r="D55" s="20">
        <f t="shared" si="15"/>
        <v>1.5016609975107036</v>
      </c>
      <c r="E55" s="20">
        <f t="shared" si="16"/>
        <v>5.9823363890675925</v>
      </c>
      <c r="F55" s="20">
        <f t="shared" si="17"/>
        <v>7.4839973865782961</v>
      </c>
      <c r="G55" s="20">
        <f t="shared" si="18"/>
        <v>151.59267769870553</v>
      </c>
      <c r="H55" s="20">
        <f t="shared" si="19"/>
        <v>306.22661697062898</v>
      </c>
      <c r="I55" s="4">
        <v>1</v>
      </c>
      <c r="J55" s="4">
        <v>1</v>
      </c>
      <c r="K55" s="20">
        <f t="shared" si="20"/>
        <v>1.4265779476351683</v>
      </c>
      <c r="L55" s="20">
        <f t="shared" si="21"/>
        <v>5.6832195696142129</v>
      </c>
      <c r="M55" s="20" cm="1">
        <f t="array" ref="M55">_xlfn.IFS(I55=0,D55,I55=1,D55,I55=2,0)</f>
        <v>1.5016609975107036</v>
      </c>
      <c r="N55" s="20" cm="1">
        <f t="array" ref="N55">_xlfn.IFS(J55=0,E55,J55=1,E55,J55=2,0)</f>
        <v>5.9823363890675925</v>
      </c>
      <c r="O55" s="20">
        <f t="shared" si="22"/>
        <v>54.308081788111103</v>
      </c>
      <c r="P55" s="20">
        <f t="shared" si="23"/>
        <v>97.284595910594419</v>
      </c>
      <c r="Q55" s="21">
        <f t="shared" si="24"/>
        <v>0.64174996700005615</v>
      </c>
      <c r="R55" s="22" cm="1">
        <f t="array" ref="R55">_xlfn.IFS(Q55&gt;0,0.02,AND(Q55&gt;-0.33,Q55&lt;0),(0.02+Q55*0.02/0.33),Q55&lt;-0.33,0)</f>
        <v>0.02</v>
      </c>
      <c r="S55" s="20">
        <f t="shared" si="25"/>
        <v>0</v>
      </c>
      <c r="T55" s="20">
        <f t="shared" si="26"/>
        <v>0</v>
      </c>
      <c r="U55" s="20">
        <f t="shared" si="27"/>
        <v>0</v>
      </c>
      <c r="V55" s="20">
        <f t="shared" si="28"/>
        <v>0</v>
      </c>
      <c r="W55" s="9"/>
      <c r="X55" s="9"/>
      <c r="Y55" s="9"/>
      <c r="Z55" s="9"/>
    </row>
    <row r="56" spans="1:26" ht="14.25" customHeight="1" x14ac:dyDescent="0.35">
      <c r="A56" s="4">
        <f t="shared" si="4"/>
        <v>45</v>
      </c>
      <c r="B56" s="19">
        <f t="shared" si="14"/>
        <v>44822</v>
      </c>
      <c r="C56" s="5">
        <v>0</v>
      </c>
      <c r="D56" s="20">
        <f t="shared" si="15"/>
        <v>1.5159267769870552</v>
      </c>
      <c r="E56" s="20">
        <f t="shared" si="16"/>
        <v>6.1245323394125801</v>
      </c>
      <c r="F56" s="20">
        <f t="shared" si="17"/>
        <v>7.6404591163996356</v>
      </c>
      <c r="G56" s="20">
        <f t="shared" si="18"/>
        <v>153.03280813684324</v>
      </c>
      <c r="H56" s="20">
        <f t="shared" si="19"/>
        <v>313.48505313120864</v>
      </c>
      <c r="I56" s="4">
        <v>1</v>
      </c>
      <c r="J56" s="4">
        <v>1</v>
      </c>
      <c r="K56" s="20">
        <f t="shared" si="20"/>
        <v>1.4401304381377025</v>
      </c>
      <c r="L56" s="20">
        <f t="shared" si="21"/>
        <v>5.8183057224419512</v>
      </c>
      <c r="M56" s="20" cm="1">
        <f t="array" ref="M56">_xlfn.IFS(I56=0,D56,I56=1,D56,I56=2,0)</f>
        <v>1.5159267769870552</v>
      </c>
      <c r="N56" s="20" cm="1">
        <f t="array" ref="N56">_xlfn.IFS(J56=0,E56,J56=1,E56,J56=2,0)</f>
        <v>6.1245323394125801</v>
      </c>
      <c r="O56" s="20">
        <f t="shared" si="22"/>
        <v>55.824008565098161</v>
      </c>
      <c r="P56" s="20">
        <f t="shared" si="23"/>
        <v>97.208799571745089</v>
      </c>
      <c r="Q56" s="21">
        <f t="shared" si="24"/>
        <v>0.63521542050525626</v>
      </c>
      <c r="R56" s="22" cm="1">
        <f t="array" ref="R56">_xlfn.IFS(Q56&gt;0,0.02,AND(Q56&gt;-0.33,Q56&lt;0),(0.02+Q56*0.02/0.33),Q56&lt;-0.33,0)</f>
        <v>0.02</v>
      </c>
      <c r="S56" s="20">
        <f t="shared" si="25"/>
        <v>0</v>
      </c>
      <c r="T56" s="20">
        <f t="shared" si="26"/>
        <v>0</v>
      </c>
      <c r="U56" s="20">
        <f t="shared" si="27"/>
        <v>0</v>
      </c>
      <c r="V56" s="20">
        <f t="shared" si="28"/>
        <v>0</v>
      </c>
      <c r="W56" s="9"/>
      <c r="X56" s="9"/>
      <c r="Y56" s="9"/>
      <c r="Z56" s="9"/>
    </row>
    <row r="57" spans="1:26" ht="14.25" customHeight="1" x14ac:dyDescent="0.35">
      <c r="A57" s="4">
        <f t="shared" si="4"/>
        <v>46</v>
      </c>
      <c r="B57" s="19">
        <f t="shared" si="14"/>
        <v>44823</v>
      </c>
      <c r="C57" s="5">
        <v>0</v>
      </c>
      <c r="D57" s="20">
        <f t="shared" si="15"/>
        <v>1.5303280813684326</v>
      </c>
      <c r="E57" s="20">
        <f t="shared" si="16"/>
        <v>6.2697010626241729</v>
      </c>
      <c r="F57" s="20">
        <f t="shared" si="17"/>
        <v>7.8000291439926057</v>
      </c>
      <c r="G57" s="20">
        <f t="shared" si="18"/>
        <v>154.48661981414327</v>
      </c>
      <c r="H57" s="20">
        <f t="shared" si="19"/>
        <v>320.89508081800159</v>
      </c>
      <c r="I57" s="4">
        <v>1</v>
      </c>
      <c r="J57" s="4">
        <v>1</v>
      </c>
      <c r="K57" s="20">
        <f t="shared" si="20"/>
        <v>1.4538116773000109</v>
      </c>
      <c r="L57" s="20">
        <f t="shared" si="21"/>
        <v>5.9562160094929641</v>
      </c>
      <c r="M57" s="20" cm="1">
        <f t="array" ref="M57">_xlfn.IFS(I57=0,D57,I57=1,D57,I57=2,0)</f>
        <v>1.5303280813684326</v>
      </c>
      <c r="N57" s="20" cm="1">
        <f t="array" ref="N57">_xlfn.IFS(J57=0,E57,J57=1,E57,J57=2,0)</f>
        <v>6.2697010626241729</v>
      </c>
      <c r="O57" s="20">
        <f t="shared" si="22"/>
        <v>57.354336646466592</v>
      </c>
      <c r="P57" s="20">
        <f t="shared" si="23"/>
        <v>97.132283167676675</v>
      </c>
      <c r="Q57" s="21">
        <f t="shared" si="24"/>
        <v>0.62874236800916916</v>
      </c>
      <c r="R57" s="22" cm="1">
        <f t="array" ref="R57">_xlfn.IFS(Q57&gt;0,0.02,AND(Q57&gt;-0.33,Q57&lt;0),(0.02+Q57*0.02/0.33),Q57&lt;-0.33,0)</f>
        <v>0.02</v>
      </c>
      <c r="S57" s="20">
        <f t="shared" si="25"/>
        <v>0</v>
      </c>
      <c r="T57" s="20">
        <f t="shared" si="26"/>
        <v>0</v>
      </c>
      <c r="U57" s="20">
        <f t="shared" si="27"/>
        <v>0</v>
      </c>
      <c r="V57" s="20">
        <f t="shared" si="28"/>
        <v>0</v>
      </c>
      <c r="W57" s="9"/>
      <c r="X57" s="9"/>
      <c r="Y57" s="9"/>
      <c r="Z57" s="9"/>
    </row>
    <row r="58" spans="1:26" ht="14.25" customHeight="1" x14ac:dyDescent="0.35">
      <c r="A58" s="4">
        <f t="shared" si="4"/>
        <v>47</v>
      </c>
      <c r="B58" s="19">
        <f t="shared" si="14"/>
        <v>44824</v>
      </c>
      <c r="C58" s="5">
        <v>0</v>
      </c>
      <c r="D58" s="20">
        <f t="shared" si="15"/>
        <v>1.5448661981414327</v>
      </c>
      <c r="E58" s="20">
        <f t="shared" si="16"/>
        <v>6.417901616360032</v>
      </c>
      <c r="F58" s="20">
        <f t="shared" si="17"/>
        <v>7.9627678145014649</v>
      </c>
      <c r="G58" s="20">
        <f t="shared" si="18"/>
        <v>155.95424270237763</v>
      </c>
      <c r="H58" s="20">
        <f t="shared" si="19"/>
        <v>328.459710241778</v>
      </c>
      <c r="I58" s="4">
        <v>1</v>
      </c>
      <c r="J58" s="4">
        <v>1</v>
      </c>
      <c r="K58" s="20">
        <f t="shared" si="20"/>
        <v>1.4676228882343609</v>
      </c>
      <c r="L58" s="20">
        <f t="shared" si="21"/>
        <v>6.0970065355420298</v>
      </c>
      <c r="M58" s="20" cm="1">
        <f t="array" ref="M58">_xlfn.IFS(I58=0,D58,I58=1,D58,I58=2,0)</f>
        <v>1.5448661981414327</v>
      </c>
      <c r="N58" s="20" cm="1">
        <f t="array" ref="N58">_xlfn.IFS(J58=0,E58,J58=1,E58,J58=2,0)</f>
        <v>6.417901616360032</v>
      </c>
      <c r="O58" s="20">
        <f t="shared" si="22"/>
        <v>58.89920284460802</v>
      </c>
      <c r="P58" s="20">
        <f t="shared" si="23"/>
        <v>97.0550398577696</v>
      </c>
      <c r="Q58" s="21">
        <f t="shared" si="24"/>
        <v>0.62233023081641325</v>
      </c>
      <c r="R58" s="22" cm="1">
        <f t="array" ref="R58">_xlfn.IFS(Q58&gt;0,0.02,AND(Q58&gt;-0.33,Q58&lt;0),(0.02+Q58*0.02/0.33),Q58&lt;-0.33,0)</f>
        <v>0.02</v>
      </c>
      <c r="S58" s="20">
        <f t="shared" si="25"/>
        <v>0</v>
      </c>
      <c r="T58" s="20">
        <f t="shared" si="26"/>
        <v>0</v>
      </c>
      <c r="U58" s="20">
        <f t="shared" si="27"/>
        <v>0</v>
      </c>
      <c r="V58" s="20">
        <f t="shared" si="28"/>
        <v>0</v>
      </c>
      <c r="W58" s="9"/>
      <c r="X58" s="9"/>
      <c r="Y58" s="9"/>
      <c r="Z58" s="9"/>
    </row>
    <row r="59" spans="1:26" ht="14.25" customHeight="1" x14ac:dyDescent="0.35">
      <c r="A59" s="4">
        <f t="shared" si="4"/>
        <v>48</v>
      </c>
      <c r="B59" s="19">
        <f t="shared" si="14"/>
        <v>44825</v>
      </c>
      <c r="C59" s="5">
        <v>0</v>
      </c>
      <c r="D59" s="20">
        <f t="shared" si="15"/>
        <v>1.5595424270237763</v>
      </c>
      <c r="E59" s="20">
        <f t="shared" si="16"/>
        <v>6.5691942048355605</v>
      </c>
      <c r="F59" s="20">
        <f t="shared" si="17"/>
        <v>8.1287366318593364</v>
      </c>
      <c r="G59" s="20">
        <f t="shared" si="18"/>
        <v>157.4358080080502</v>
      </c>
      <c r="H59" s="20">
        <f t="shared" si="19"/>
        <v>336.18201004204434</v>
      </c>
      <c r="I59" s="4">
        <v>1</v>
      </c>
      <c r="J59" s="4">
        <v>1</v>
      </c>
      <c r="K59" s="20">
        <f t="shared" si="20"/>
        <v>1.4815653056725875</v>
      </c>
      <c r="L59" s="20">
        <f t="shared" si="21"/>
        <v>6.2407344945937826</v>
      </c>
      <c r="M59" s="20" cm="1">
        <f t="array" ref="M59">_xlfn.IFS(I59=0,D59,I59=1,D59,I59=2,0)</f>
        <v>1.5595424270237763</v>
      </c>
      <c r="N59" s="20" cm="1">
        <f t="array" ref="N59">_xlfn.IFS(J59=0,E59,J59=1,E59,J59=2,0)</f>
        <v>6.5691942048355605</v>
      </c>
      <c r="O59" s="20">
        <f t="shared" si="22"/>
        <v>60.458745271631791</v>
      </c>
      <c r="P59" s="20">
        <f t="shared" si="23"/>
        <v>96.977062736418418</v>
      </c>
      <c r="Q59" s="21">
        <f t="shared" si="24"/>
        <v>0.61597843567747734</v>
      </c>
      <c r="R59" s="22" cm="1">
        <f t="array" ref="R59">_xlfn.IFS(Q59&gt;0,0.02,AND(Q59&gt;-0.33,Q59&lt;0),(0.02+Q59*0.02/0.33),Q59&lt;-0.33,0)</f>
        <v>0.02</v>
      </c>
      <c r="S59" s="20">
        <f t="shared" si="25"/>
        <v>0</v>
      </c>
      <c r="T59" s="20">
        <f t="shared" si="26"/>
        <v>0</v>
      </c>
      <c r="U59" s="20">
        <f t="shared" si="27"/>
        <v>0</v>
      </c>
      <c r="V59" s="20">
        <f t="shared" si="28"/>
        <v>0</v>
      </c>
      <c r="W59" s="9"/>
      <c r="X59" s="9"/>
      <c r="Y59" s="9"/>
      <c r="Z59" s="9"/>
    </row>
    <row r="60" spans="1:26" ht="14.25" customHeight="1" x14ac:dyDescent="0.35">
      <c r="A60" s="4">
        <f t="shared" si="4"/>
        <v>49</v>
      </c>
      <c r="B60" s="19">
        <f t="shared" si="14"/>
        <v>44826</v>
      </c>
      <c r="C60" s="5">
        <v>0</v>
      </c>
      <c r="D60" s="20">
        <f t="shared" si="15"/>
        <v>1.5743580800805022</v>
      </c>
      <c r="E60" s="20">
        <f t="shared" si="16"/>
        <v>6.7236402008408866</v>
      </c>
      <c r="F60" s="20">
        <f t="shared" si="17"/>
        <v>8.297998280921389</v>
      </c>
      <c r="G60" s="20">
        <f t="shared" si="18"/>
        <v>158.93144818412668</v>
      </c>
      <c r="H60" s="20">
        <f t="shared" si="19"/>
        <v>344.06510840891963</v>
      </c>
      <c r="I60" s="4">
        <v>1</v>
      </c>
      <c r="J60" s="4">
        <v>1</v>
      </c>
      <c r="K60" s="20">
        <f t="shared" si="20"/>
        <v>1.495640176076477</v>
      </c>
      <c r="L60" s="20">
        <f t="shared" si="21"/>
        <v>6.3874581907988421</v>
      </c>
      <c r="M60" s="20" cm="1">
        <f t="array" ref="M60">_xlfn.IFS(I60=0,D60,I60=1,D60,I60=2,0)</f>
        <v>1.5743580800805022</v>
      </c>
      <c r="N60" s="20" cm="1">
        <f t="array" ref="N60">_xlfn.IFS(J60=0,E60,J60=1,E60,J60=2,0)</f>
        <v>6.7236402008408866</v>
      </c>
      <c r="O60" s="20">
        <f t="shared" si="22"/>
        <v>62.033103351712285</v>
      </c>
      <c r="P60" s="20">
        <f t="shared" si="23"/>
        <v>96.898344832414395</v>
      </c>
      <c r="Q60" s="21">
        <f t="shared" si="24"/>
        <v>0.60968641473747132</v>
      </c>
      <c r="R60" s="22" cm="1">
        <f t="array" ref="R60">_xlfn.IFS(Q60&gt;0,0.02,AND(Q60&gt;-0.33,Q60&lt;0),(0.02+Q60*0.02/0.33),Q60&lt;-0.33,0)</f>
        <v>0.02</v>
      </c>
      <c r="S60" s="20">
        <f t="shared" si="25"/>
        <v>0</v>
      </c>
      <c r="T60" s="20">
        <f t="shared" si="26"/>
        <v>0</v>
      </c>
      <c r="U60" s="20">
        <f t="shared" si="27"/>
        <v>0</v>
      </c>
      <c r="V60" s="20">
        <f t="shared" si="28"/>
        <v>0</v>
      </c>
      <c r="W60" s="9"/>
      <c r="X60" s="9"/>
      <c r="Y60" s="9"/>
      <c r="Z60" s="9"/>
    </row>
    <row r="61" spans="1:26" ht="14.25" customHeight="1" x14ac:dyDescent="0.35">
      <c r="A61" s="4">
        <f t="shared" si="4"/>
        <v>50</v>
      </c>
      <c r="B61" s="19">
        <f t="shared" si="14"/>
        <v>44827</v>
      </c>
      <c r="C61" s="5">
        <v>0</v>
      </c>
      <c r="D61" s="20">
        <f t="shared" si="15"/>
        <v>1.5893144818412668</v>
      </c>
      <c r="E61" s="20">
        <f t="shared" si="16"/>
        <v>6.8813021681783928</v>
      </c>
      <c r="F61" s="20">
        <f t="shared" si="17"/>
        <v>8.4706166500196591</v>
      </c>
      <c r="G61" s="20">
        <f t="shared" si="18"/>
        <v>160.44129694187589</v>
      </c>
      <c r="H61" s="20">
        <f t="shared" si="19"/>
        <v>352.11219422643831</v>
      </c>
      <c r="I61" s="4">
        <v>1</v>
      </c>
      <c r="J61" s="4">
        <v>1</v>
      </c>
      <c r="K61" s="20">
        <f t="shared" si="20"/>
        <v>1.5098487577492035</v>
      </c>
      <c r="L61" s="20">
        <f t="shared" si="21"/>
        <v>6.5372370597694731</v>
      </c>
      <c r="M61" s="20" cm="1">
        <f t="array" ref="M61">_xlfn.IFS(I61=0,D61,I61=1,D61,I61=2,0)</f>
        <v>1.5893144818412668</v>
      </c>
      <c r="N61" s="20" cm="1">
        <f t="array" ref="N61">_xlfn.IFS(J61=0,E61,J61=1,E61,J61=2,0)</f>
        <v>6.8813021681783928</v>
      </c>
      <c r="O61" s="20">
        <f t="shared" si="22"/>
        <v>63.622417833553541</v>
      </c>
      <c r="P61" s="20">
        <f t="shared" si="23"/>
        <v>96.818879108322349</v>
      </c>
      <c r="Q61" s="21">
        <f t="shared" si="24"/>
        <v>0.60345360548536053</v>
      </c>
      <c r="R61" s="22" cm="1">
        <f t="array" ref="R61">_xlfn.IFS(Q61&gt;0,0.02,AND(Q61&gt;-0.33,Q61&lt;0),(0.02+Q61*0.02/0.33),Q61&lt;-0.33,0)</f>
        <v>0.02</v>
      </c>
      <c r="S61" s="20">
        <f t="shared" si="25"/>
        <v>0</v>
      </c>
      <c r="T61" s="20">
        <f t="shared" si="26"/>
        <v>0</v>
      </c>
      <c r="U61" s="20">
        <f t="shared" si="27"/>
        <v>0</v>
      </c>
      <c r="V61" s="20">
        <f t="shared" si="28"/>
        <v>0</v>
      </c>
      <c r="W61" s="9"/>
      <c r="X61" s="9"/>
      <c r="Y61" s="9"/>
      <c r="Z61" s="9"/>
    </row>
    <row r="62" spans="1:26" ht="14.25" customHeight="1" x14ac:dyDescent="0.35">
      <c r="A62" s="4">
        <f t="shared" si="4"/>
        <v>51</v>
      </c>
      <c r="B62" s="19">
        <f t="shared" si="14"/>
        <v>44828</v>
      </c>
      <c r="C62" s="5">
        <v>0</v>
      </c>
      <c r="D62" s="20">
        <f t="shared" si="15"/>
        <v>1.604412969418759</v>
      </c>
      <c r="E62" s="20">
        <f t="shared" si="16"/>
        <v>7.0422438845287658</v>
      </c>
      <c r="F62" s="20">
        <f t="shared" si="17"/>
        <v>8.6466568539475244</v>
      </c>
      <c r="G62" s="20">
        <f t="shared" si="18"/>
        <v>161.96548926282372</v>
      </c>
      <c r="H62" s="20">
        <f t="shared" si="19"/>
        <v>360.32651823768845</v>
      </c>
      <c r="I62" s="4">
        <v>1</v>
      </c>
      <c r="J62" s="4">
        <v>1</v>
      </c>
      <c r="K62" s="20">
        <f t="shared" si="20"/>
        <v>1.524192320947821</v>
      </c>
      <c r="L62" s="20">
        <f t="shared" si="21"/>
        <v>6.6901316903023273</v>
      </c>
      <c r="M62" s="20" cm="1">
        <f t="array" ref="M62">_xlfn.IFS(I62=0,D62,I62=1,D62,I62=2,0)</f>
        <v>1.604412969418759</v>
      </c>
      <c r="N62" s="20" cm="1">
        <f t="array" ref="N62">_xlfn.IFS(J62=0,E62,J62=1,E62,J62=2,0)</f>
        <v>7.0422438845287658</v>
      </c>
      <c r="O62" s="20">
        <f t="shared" si="22"/>
        <v>65.226830802972302</v>
      </c>
      <c r="P62" s="20">
        <f t="shared" si="23"/>
        <v>96.738658459851422</v>
      </c>
      <c r="Q62" s="21">
        <f t="shared" si="24"/>
        <v>0.59727945070367561</v>
      </c>
      <c r="R62" s="22" cm="1">
        <f t="array" ref="R62">_xlfn.IFS(Q62&gt;0,0.02,AND(Q62&gt;-0.33,Q62&lt;0),(0.02+Q62*0.02/0.33),Q62&lt;-0.33,0)</f>
        <v>0.02</v>
      </c>
      <c r="S62" s="20">
        <f t="shared" si="25"/>
        <v>0</v>
      </c>
      <c r="T62" s="20">
        <f t="shared" si="26"/>
        <v>0</v>
      </c>
      <c r="U62" s="20">
        <f t="shared" si="27"/>
        <v>0</v>
      </c>
      <c r="V62" s="20">
        <f t="shared" si="28"/>
        <v>0</v>
      </c>
      <c r="W62" s="9"/>
      <c r="X62" s="9"/>
      <c r="Y62" s="9"/>
      <c r="Z62" s="9"/>
    </row>
    <row r="63" spans="1:26" ht="14.25" customHeight="1" x14ac:dyDescent="0.35">
      <c r="A63" s="4">
        <f t="shared" si="4"/>
        <v>52</v>
      </c>
      <c r="B63" s="19">
        <f t="shared" si="14"/>
        <v>44829</v>
      </c>
      <c r="C63" s="5">
        <v>0</v>
      </c>
      <c r="D63" s="20">
        <f t="shared" si="15"/>
        <v>1.6196548926282373</v>
      </c>
      <c r="E63" s="20">
        <f t="shared" si="16"/>
        <v>7.2065303647537693</v>
      </c>
      <c r="F63" s="20">
        <f t="shared" si="17"/>
        <v>8.8261852573820061</v>
      </c>
      <c r="G63" s="20">
        <f t="shared" si="18"/>
        <v>163.50416141082056</v>
      </c>
      <c r="H63" s="20">
        <f t="shared" si="19"/>
        <v>368.71139423220131</v>
      </c>
      <c r="I63" s="4">
        <v>1</v>
      </c>
      <c r="J63" s="4">
        <v>1</v>
      </c>
      <c r="K63" s="20">
        <f t="shared" si="20"/>
        <v>1.5386721479968253</v>
      </c>
      <c r="L63" s="20">
        <f t="shared" si="21"/>
        <v>6.8462038465160804</v>
      </c>
      <c r="M63" s="20" cm="1">
        <f t="array" ref="M63">_xlfn.IFS(I63=0,D63,I63=1,D63,I63=2,0)</f>
        <v>1.6196548926282373</v>
      </c>
      <c r="N63" s="20" cm="1">
        <f t="array" ref="N63">_xlfn.IFS(J63=0,E63,J63=1,E63,J63=2,0)</f>
        <v>7.2065303647537693</v>
      </c>
      <c r="O63" s="20">
        <f t="shared" si="22"/>
        <v>66.846485695600535</v>
      </c>
      <c r="P63" s="20">
        <f t="shared" si="23"/>
        <v>96.657675715220023</v>
      </c>
      <c r="Q63" s="21">
        <f t="shared" si="24"/>
        <v>0.59116339841869803</v>
      </c>
      <c r="R63" s="22" cm="1">
        <f t="array" ref="R63">_xlfn.IFS(Q63&gt;0,0.02,AND(Q63&gt;-0.33,Q63&lt;0),(0.02+Q63*0.02/0.33),Q63&lt;-0.33,0)</f>
        <v>0.02</v>
      </c>
      <c r="S63" s="20">
        <f t="shared" si="25"/>
        <v>0</v>
      </c>
      <c r="T63" s="20">
        <f t="shared" si="26"/>
        <v>0</v>
      </c>
      <c r="U63" s="20">
        <f t="shared" si="27"/>
        <v>0</v>
      </c>
      <c r="V63" s="20">
        <f t="shared" si="28"/>
        <v>0</v>
      </c>
      <c r="W63" s="9"/>
      <c r="X63" s="9"/>
      <c r="Y63" s="9"/>
      <c r="Z63" s="9"/>
    </row>
    <row r="64" spans="1:26" ht="14.25" customHeight="1" x14ac:dyDescent="0.35">
      <c r="A64" s="4">
        <f t="shared" si="4"/>
        <v>53</v>
      </c>
      <c r="B64" s="19">
        <f t="shared" si="14"/>
        <v>44830</v>
      </c>
      <c r="C64" s="5">
        <v>0</v>
      </c>
      <c r="D64" s="20">
        <f t="shared" si="15"/>
        <v>1.6350416141082056</v>
      </c>
      <c r="E64" s="20">
        <f t="shared" si="16"/>
        <v>7.3742278846440268</v>
      </c>
      <c r="F64" s="20">
        <f t="shared" si="17"/>
        <v>9.0092694987522322</v>
      </c>
      <c r="G64" s="20">
        <f t="shared" si="18"/>
        <v>165.05745094422335</v>
      </c>
      <c r="H64" s="20">
        <f t="shared" si="19"/>
        <v>377.27020025601593</v>
      </c>
      <c r="I64" s="4">
        <v>1</v>
      </c>
      <c r="J64" s="4">
        <v>1</v>
      </c>
      <c r="K64" s="20">
        <f t="shared" si="20"/>
        <v>1.5532895334027952</v>
      </c>
      <c r="L64" s="20">
        <f t="shared" si="21"/>
        <v>7.005516490411825</v>
      </c>
      <c r="M64" s="20" cm="1">
        <f t="array" ref="M64">_xlfn.IFS(I64=0,D64,I64=1,D64,I64=2,0)</f>
        <v>1.6350416141082056</v>
      </c>
      <c r="N64" s="20" cm="1">
        <f t="array" ref="N64">_xlfn.IFS(J64=0,E64,J64=1,E64,J64=2,0)</f>
        <v>7.3742278846440268</v>
      </c>
      <c r="O64" s="20">
        <f t="shared" si="22"/>
        <v>68.481527309708738</v>
      </c>
      <c r="P64" s="20">
        <f t="shared" si="23"/>
        <v>96.575923634514609</v>
      </c>
      <c r="Q64" s="21">
        <f t="shared" si="24"/>
        <v>0.58510490185111241</v>
      </c>
      <c r="R64" s="22" cm="1">
        <f t="array" ref="R64">_xlfn.IFS(Q64&gt;0,0.02,AND(Q64&gt;-0.33,Q64&lt;0),(0.02+Q64*0.02/0.33),Q64&lt;-0.33,0)</f>
        <v>0.02</v>
      </c>
      <c r="S64" s="20">
        <f t="shared" si="25"/>
        <v>0</v>
      </c>
      <c r="T64" s="20">
        <f t="shared" si="26"/>
        <v>0</v>
      </c>
      <c r="U64" s="20">
        <f t="shared" si="27"/>
        <v>0</v>
      </c>
      <c r="V64" s="20">
        <f t="shared" si="28"/>
        <v>0</v>
      </c>
      <c r="W64" s="9"/>
      <c r="X64" s="9"/>
      <c r="Y64" s="9"/>
      <c r="Z64" s="9"/>
    </row>
    <row r="65" spans="1:26" ht="14.25" customHeight="1" x14ac:dyDescent="0.35">
      <c r="A65" s="4">
        <f t="shared" si="4"/>
        <v>54</v>
      </c>
      <c r="B65" s="19">
        <f t="shared" si="14"/>
        <v>44831</v>
      </c>
      <c r="C65" s="5">
        <v>0</v>
      </c>
      <c r="D65" s="20">
        <f t="shared" si="15"/>
        <v>1.6505745094422335</v>
      </c>
      <c r="E65" s="20">
        <f t="shared" si="16"/>
        <v>7.5454040051203188</v>
      </c>
      <c r="F65" s="20">
        <f t="shared" si="17"/>
        <v>9.1959785145625528</v>
      </c>
      <c r="G65" s="20">
        <f t="shared" si="18"/>
        <v>166.62549672819347</v>
      </c>
      <c r="H65" s="20">
        <f t="shared" si="19"/>
        <v>386.00637984485036</v>
      </c>
      <c r="I65" s="4">
        <v>1</v>
      </c>
      <c r="J65" s="4">
        <v>1</v>
      </c>
      <c r="K65" s="20">
        <f t="shared" si="20"/>
        <v>1.5680457839701218</v>
      </c>
      <c r="L65" s="20">
        <f t="shared" si="21"/>
        <v>7.1681338048643024</v>
      </c>
      <c r="M65" s="20" cm="1">
        <f t="array" ref="M65">_xlfn.IFS(I65=0,D65,I65=1,D65,I65=2,0)</f>
        <v>1.6505745094422335</v>
      </c>
      <c r="N65" s="20" cm="1">
        <f t="array" ref="N65">_xlfn.IFS(J65=0,E65,J65=1,E65,J65=2,0)</f>
        <v>7.5454040051203188</v>
      </c>
      <c r="O65" s="20">
        <f t="shared" si="22"/>
        <v>70.132101819150975</v>
      </c>
      <c r="P65" s="20">
        <f t="shared" si="23"/>
        <v>96.493394909042493</v>
      </c>
      <c r="Q65" s="21">
        <f t="shared" si="24"/>
        <v>0.57910341936712473</v>
      </c>
      <c r="R65" s="22" cm="1">
        <f t="array" ref="R65">_xlfn.IFS(Q65&gt;0,0.02,AND(Q65&gt;-0.33,Q65&lt;0),(0.02+Q65*0.02/0.33),Q65&lt;-0.33,0)</f>
        <v>0.02</v>
      </c>
      <c r="S65" s="20">
        <f t="shared" si="25"/>
        <v>0</v>
      </c>
      <c r="T65" s="20">
        <f t="shared" si="26"/>
        <v>0</v>
      </c>
      <c r="U65" s="20">
        <f t="shared" si="27"/>
        <v>0</v>
      </c>
      <c r="V65" s="20">
        <f t="shared" si="28"/>
        <v>0</v>
      </c>
      <c r="W65" s="9"/>
      <c r="X65" s="9"/>
      <c r="Y65" s="9"/>
      <c r="Z65" s="9"/>
    </row>
    <row r="66" spans="1:26" ht="14.25" customHeight="1" x14ac:dyDescent="0.35">
      <c r="A66" s="4">
        <f t="shared" si="4"/>
        <v>55</v>
      </c>
      <c r="B66" s="19">
        <f t="shared" si="14"/>
        <v>44832</v>
      </c>
      <c r="C66" s="5">
        <v>0</v>
      </c>
      <c r="D66" s="20">
        <f t="shared" si="15"/>
        <v>1.6662549672819347</v>
      </c>
      <c r="E66" s="20">
        <f t="shared" si="16"/>
        <v>7.7201275968970071</v>
      </c>
      <c r="F66" s="20">
        <f t="shared" si="17"/>
        <v>9.3863825641789411</v>
      </c>
      <c r="G66" s="20">
        <f t="shared" si="18"/>
        <v>168.20843894711132</v>
      </c>
      <c r="H66" s="20">
        <f t="shared" si="19"/>
        <v>394.92344328082032</v>
      </c>
      <c r="I66" s="4">
        <v>1</v>
      </c>
      <c r="J66" s="4">
        <v>1</v>
      </c>
      <c r="K66" s="20">
        <f t="shared" si="20"/>
        <v>1.5829422189178379</v>
      </c>
      <c r="L66" s="20">
        <f t="shared" si="21"/>
        <v>7.3341212170521564</v>
      </c>
      <c r="M66" s="20" cm="1">
        <f t="array" ref="M66">_xlfn.IFS(I66=0,D66,I66=1,D66,I66=2,0)</f>
        <v>1.6662549672819347</v>
      </c>
      <c r="N66" s="20" cm="1">
        <f t="array" ref="N66">_xlfn.IFS(J66=0,E66,J66=1,E66,J66=2,0)</f>
        <v>7.7201275968970071</v>
      </c>
      <c r="O66" s="20">
        <f t="shared" si="22"/>
        <v>71.798356786432905</v>
      </c>
      <c r="P66" s="20">
        <f t="shared" si="23"/>
        <v>96.410082160678414</v>
      </c>
      <c r="Q66" s="21">
        <f t="shared" si="24"/>
        <v>0.57315841443003945</v>
      </c>
      <c r="R66" s="22" cm="1">
        <f t="array" ref="R66">_xlfn.IFS(Q66&gt;0,0.02,AND(Q66&gt;-0.33,Q66&lt;0),(0.02+Q66*0.02/0.33),Q66&lt;-0.33,0)</f>
        <v>0.02</v>
      </c>
      <c r="S66" s="20">
        <f t="shared" si="25"/>
        <v>0</v>
      </c>
      <c r="T66" s="20">
        <f t="shared" si="26"/>
        <v>0</v>
      </c>
      <c r="U66" s="20">
        <f t="shared" si="27"/>
        <v>0</v>
      </c>
      <c r="V66" s="20">
        <f t="shared" si="28"/>
        <v>0</v>
      </c>
      <c r="W66" s="9"/>
      <c r="X66" s="9"/>
      <c r="Y66" s="9"/>
      <c r="Z66" s="9"/>
    </row>
    <row r="67" spans="1:26" ht="14.25" customHeight="1" x14ac:dyDescent="0.35">
      <c r="A67" s="4">
        <f t="shared" si="4"/>
        <v>56</v>
      </c>
      <c r="B67" s="19">
        <f t="shared" si="14"/>
        <v>44833</v>
      </c>
      <c r="C67" s="5">
        <v>0</v>
      </c>
      <c r="D67" s="20">
        <f t="shared" si="15"/>
        <v>1.6820843894711133</v>
      </c>
      <c r="E67" s="20">
        <f t="shared" si="16"/>
        <v>7.8984688656164064</v>
      </c>
      <c r="F67" s="20">
        <f t="shared" si="17"/>
        <v>9.5805532550875192</v>
      </c>
      <c r="G67" s="20">
        <f t="shared" si="18"/>
        <v>169.80641911710887</v>
      </c>
      <c r="H67" s="20">
        <f t="shared" si="19"/>
        <v>404.02496887315351</v>
      </c>
      <c r="I67" s="4">
        <v>1</v>
      </c>
      <c r="J67" s="4">
        <v>1</v>
      </c>
      <c r="K67" s="20">
        <f t="shared" si="20"/>
        <v>1.5979801699975575</v>
      </c>
      <c r="L67" s="20">
        <f t="shared" si="21"/>
        <v>7.503545422335586</v>
      </c>
      <c r="M67" s="20" cm="1">
        <f t="array" ref="M67">_xlfn.IFS(I67=0,D67,I67=1,D67,I67=2,0)</f>
        <v>1.6820843894711133</v>
      </c>
      <c r="N67" s="20" cm="1">
        <f t="array" ref="N67">_xlfn.IFS(J67=0,E67,J67=1,E67,J67=2,0)</f>
        <v>7.8984688656164064</v>
      </c>
      <c r="O67" s="20">
        <f t="shared" si="22"/>
        <v>73.480441175904019</v>
      </c>
      <c r="P67" s="20">
        <f t="shared" si="23"/>
        <v>96.325977941204854</v>
      </c>
      <c r="Q67" s="21">
        <f t="shared" si="24"/>
        <v>0.56726935555229263</v>
      </c>
      <c r="R67" s="22" cm="1">
        <f t="array" ref="R67">_xlfn.IFS(Q67&gt;0,0.02,AND(Q67&gt;-0.33,Q67&lt;0),(0.02+Q67*0.02/0.33),Q67&lt;-0.33,0)</f>
        <v>0.02</v>
      </c>
      <c r="S67" s="20">
        <f t="shared" si="25"/>
        <v>0</v>
      </c>
      <c r="T67" s="20">
        <f t="shared" si="26"/>
        <v>0</v>
      </c>
      <c r="U67" s="20">
        <f t="shared" si="27"/>
        <v>0</v>
      </c>
      <c r="V67" s="20">
        <f t="shared" si="28"/>
        <v>0</v>
      </c>
      <c r="W67" s="9"/>
      <c r="X67" s="9"/>
      <c r="Y67" s="9"/>
      <c r="Z67" s="9"/>
    </row>
    <row r="68" spans="1:26" ht="14.25" customHeight="1" x14ac:dyDescent="0.35">
      <c r="A68" s="4">
        <f t="shared" si="4"/>
        <v>57</v>
      </c>
      <c r="B68" s="19">
        <f t="shared" si="14"/>
        <v>44834</v>
      </c>
      <c r="C68" s="5">
        <v>0</v>
      </c>
      <c r="D68" s="20">
        <f t="shared" si="15"/>
        <v>1.6980641911710888</v>
      </c>
      <c r="E68" s="20">
        <f t="shared" si="16"/>
        <v>8.0804993774630702</v>
      </c>
      <c r="F68" s="20">
        <f t="shared" si="17"/>
        <v>9.7785635686341585</v>
      </c>
      <c r="G68" s="20">
        <f t="shared" si="18"/>
        <v>171.41958009872141</v>
      </c>
      <c r="H68" s="20">
        <f t="shared" si="19"/>
        <v>413.31460426335593</v>
      </c>
      <c r="I68" s="4">
        <v>1</v>
      </c>
      <c r="J68" s="4">
        <v>1</v>
      </c>
      <c r="K68" s="20">
        <f t="shared" si="20"/>
        <v>1.6131609816125343</v>
      </c>
      <c r="L68" s="20">
        <f t="shared" si="21"/>
        <v>7.6764744085899164</v>
      </c>
      <c r="M68" s="20" cm="1">
        <f t="array" ref="M68">_xlfn.IFS(I68=0,D68,I68=1,D68,I68=2,0)</f>
        <v>1.6980641911710888</v>
      </c>
      <c r="N68" s="20" cm="1">
        <f t="array" ref="N68">_xlfn.IFS(J68=0,E68,J68=1,E68,J68=2,0)</f>
        <v>8.0804993774630702</v>
      </c>
      <c r="O68" s="20">
        <f t="shared" si="22"/>
        <v>75.178505367075104</v>
      </c>
      <c r="P68" s="20">
        <f t="shared" si="23"/>
        <v>96.241074731646307</v>
      </c>
      <c r="Q68" s="21">
        <f t="shared" si="24"/>
        <v>0.56143571624793731</v>
      </c>
      <c r="R68" s="22" cm="1">
        <f t="array" ref="R68">_xlfn.IFS(Q68&gt;0,0.02,AND(Q68&gt;-0.33,Q68&lt;0),(0.02+Q68*0.02/0.33),Q68&lt;-0.33,0)</f>
        <v>0.02</v>
      </c>
      <c r="S68" s="20">
        <f t="shared" si="25"/>
        <v>0</v>
      </c>
      <c r="T68" s="20">
        <f t="shared" si="26"/>
        <v>0</v>
      </c>
      <c r="U68" s="20">
        <f t="shared" si="27"/>
        <v>0</v>
      </c>
      <c r="V68" s="20">
        <f t="shared" si="28"/>
        <v>0</v>
      </c>
      <c r="W68" s="9"/>
      <c r="X68" s="9"/>
      <c r="Y68" s="9"/>
      <c r="Z68" s="9"/>
    </row>
    <row r="69" spans="1:26" ht="14.25" customHeight="1" x14ac:dyDescent="0.35">
      <c r="A69" s="4">
        <f t="shared" si="4"/>
        <v>58</v>
      </c>
      <c r="B69" s="19">
        <f t="shared" si="14"/>
        <v>44835</v>
      </c>
      <c r="C69" s="5">
        <v>0</v>
      </c>
      <c r="D69" s="20">
        <f t="shared" si="15"/>
        <v>1.7141958009872142</v>
      </c>
      <c r="E69" s="20">
        <f t="shared" si="16"/>
        <v>8.2662920852671196</v>
      </c>
      <c r="F69" s="20">
        <f t="shared" si="17"/>
        <v>9.980487886254334</v>
      </c>
      <c r="G69" s="20">
        <f t="shared" si="18"/>
        <v>173.04806610965926</v>
      </c>
      <c r="H69" s="20">
        <f t="shared" si="19"/>
        <v>422.7960677552976</v>
      </c>
      <c r="I69" s="4">
        <v>1</v>
      </c>
      <c r="J69" s="4">
        <v>1</v>
      </c>
      <c r="K69" s="20">
        <f t="shared" si="20"/>
        <v>1.6284860109378534</v>
      </c>
      <c r="L69" s="20">
        <f t="shared" si="21"/>
        <v>7.8529774810037631</v>
      </c>
      <c r="M69" s="20" cm="1">
        <f t="array" ref="M69">_xlfn.IFS(I69=0,D69,I69=1,D69,I69=2,0)</f>
        <v>1.7141958009872142</v>
      </c>
      <c r="N69" s="20" cm="1">
        <f t="array" ref="N69">_xlfn.IFS(J69=0,E69,J69=1,E69,J69=2,0)</f>
        <v>8.2662920852671196</v>
      </c>
      <c r="O69" s="20">
        <f t="shared" si="22"/>
        <v>76.892701168062317</v>
      </c>
      <c r="P69" s="20">
        <f t="shared" si="23"/>
        <v>96.155364941596943</v>
      </c>
      <c r="Q69" s="21">
        <f t="shared" si="24"/>
        <v>0.55565697498557431</v>
      </c>
      <c r="R69" s="22" cm="1">
        <f t="array" ref="R69">_xlfn.IFS(Q69&gt;0,0.02,AND(Q69&gt;-0.33,Q69&lt;0),(0.02+Q69*0.02/0.33),Q69&lt;-0.33,0)</f>
        <v>0.02</v>
      </c>
      <c r="S69" s="20">
        <f t="shared" si="25"/>
        <v>0</v>
      </c>
      <c r="T69" s="20">
        <f t="shared" si="26"/>
        <v>0</v>
      </c>
      <c r="U69" s="20">
        <f t="shared" si="27"/>
        <v>0</v>
      </c>
      <c r="V69" s="20">
        <f t="shared" si="28"/>
        <v>0</v>
      </c>
      <c r="W69" s="9"/>
      <c r="X69" s="9"/>
      <c r="Y69" s="9"/>
      <c r="Z69" s="9"/>
    </row>
    <row r="70" spans="1:26" ht="14.25" customHeight="1" x14ac:dyDescent="0.35">
      <c r="A70" s="4">
        <f t="shared" si="4"/>
        <v>59</v>
      </c>
      <c r="B70" s="19">
        <f t="shared" si="14"/>
        <v>44836</v>
      </c>
      <c r="C70" s="5">
        <v>0</v>
      </c>
      <c r="D70" s="20">
        <f t="shared" si="15"/>
        <v>1.7304806610965926</v>
      </c>
      <c r="E70" s="20">
        <f t="shared" si="16"/>
        <v>8.4559213551059518</v>
      </c>
      <c r="F70" s="20">
        <f t="shared" si="17"/>
        <v>10.186402016202544</v>
      </c>
      <c r="G70" s="20">
        <f t="shared" si="18"/>
        <v>174.69202273770102</v>
      </c>
      <c r="H70" s="20">
        <f t="shared" si="19"/>
        <v>432.47314967068996</v>
      </c>
      <c r="I70" s="4">
        <v>1</v>
      </c>
      <c r="J70" s="4">
        <v>1</v>
      </c>
      <c r="K70" s="20">
        <f t="shared" si="20"/>
        <v>1.6439566280417628</v>
      </c>
      <c r="L70" s="20">
        <f t="shared" si="21"/>
        <v>8.0331252873506536</v>
      </c>
      <c r="M70" s="20" cm="1">
        <f t="array" ref="M70">_xlfn.IFS(I70=0,D70,I70=1,D70,I70=2,0)</f>
        <v>1.7304806610965926</v>
      </c>
      <c r="N70" s="20" cm="1">
        <f t="array" ref="N70">_xlfn.IFS(J70=0,E70,J70=1,E70,J70=2,0)</f>
        <v>8.4559213551059518</v>
      </c>
      <c r="O70" s="20">
        <f t="shared" si="22"/>
        <v>78.623181829158909</v>
      </c>
      <c r="P70" s="20">
        <f t="shared" si="23"/>
        <v>96.068840908542114</v>
      </c>
      <c r="Q70" s="21">
        <f t="shared" si="24"/>
        <v>0.54993261514172787</v>
      </c>
      <c r="R70" s="22" cm="1">
        <f t="array" ref="R70">_xlfn.IFS(Q70&gt;0,0.02,AND(Q70&gt;-0.33,Q70&lt;0),(0.02+Q70*0.02/0.33),Q70&lt;-0.33,0)</f>
        <v>0.02</v>
      </c>
      <c r="S70" s="20">
        <f t="shared" si="25"/>
        <v>0</v>
      </c>
      <c r="T70" s="20">
        <f t="shared" si="26"/>
        <v>0</v>
      </c>
      <c r="U70" s="20">
        <f t="shared" si="27"/>
        <v>0</v>
      </c>
      <c r="V70" s="20">
        <f t="shared" si="28"/>
        <v>0</v>
      </c>
      <c r="W70" s="9"/>
      <c r="X70" s="9"/>
      <c r="Y70" s="9"/>
      <c r="Z70" s="9"/>
    </row>
    <row r="71" spans="1:26" ht="14.25" customHeight="1" x14ac:dyDescent="0.35">
      <c r="A71" s="4">
        <f t="shared" si="4"/>
        <v>60</v>
      </c>
      <c r="B71" s="19">
        <f t="shared" si="14"/>
        <v>44837</v>
      </c>
      <c r="C71" s="5">
        <v>0</v>
      </c>
      <c r="D71" s="20">
        <f t="shared" si="15"/>
        <v>1.7469202273770104</v>
      </c>
      <c r="E71" s="20">
        <f t="shared" si="16"/>
        <v>8.649462993413799</v>
      </c>
      <c r="F71" s="20">
        <f t="shared" si="17"/>
        <v>10.39638322079081</v>
      </c>
      <c r="G71" s="20">
        <f t="shared" si="18"/>
        <v>176.35159695370919</v>
      </c>
      <c r="H71" s="20">
        <f t="shared" si="19"/>
        <v>442.34971373044124</v>
      </c>
      <c r="I71" s="4">
        <v>1</v>
      </c>
      <c r="J71" s="4">
        <v>1</v>
      </c>
      <c r="K71" s="20">
        <f t="shared" si="20"/>
        <v>1.6595742160081597</v>
      </c>
      <c r="L71" s="20">
        <f t="shared" si="21"/>
        <v>8.216989843743109</v>
      </c>
      <c r="M71" s="20" cm="1">
        <f t="array" ref="M71">_xlfn.IFS(I71=0,D71,I71=1,D71,I71=2,0)</f>
        <v>1.7469202273770104</v>
      </c>
      <c r="N71" s="20" cm="1">
        <f t="array" ref="N71">_xlfn.IFS(J71=0,E71,J71=1,E71,J71=2,0)</f>
        <v>8.649462993413799</v>
      </c>
      <c r="O71" s="20">
        <f t="shared" si="22"/>
        <v>80.370102056535899</v>
      </c>
      <c r="P71" s="20">
        <f t="shared" si="23"/>
        <v>95.981494897173292</v>
      </c>
      <c r="Q71" s="21">
        <f t="shared" si="24"/>
        <v>0.54426212495465875</v>
      </c>
      <c r="R71" s="22" cm="1">
        <f t="array" ref="R71">_xlfn.IFS(Q71&gt;0,0.02,AND(Q71&gt;-0.33,Q71&lt;0),(0.02+Q71*0.02/0.33),Q71&lt;-0.33,0)</f>
        <v>0.02</v>
      </c>
      <c r="S71" s="20">
        <f t="shared" si="25"/>
        <v>0</v>
      </c>
      <c r="T71" s="20">
        <f t="shared" si="26"/>
        <v>0</v>
      </c>
      <c r="U71" s="20">
        <f t="shared" si="27"/>
        <v>0</v>
      </c>
      <c r="V71" s="20">
        <f t="shared" si="28"/>
        <v>0</v>
      </c>
      <c r="W71" s="9"/>
      <c r="X71" s="9"/>
      <c r="Y71" s="9"/>
      <c r="Z71" s="9"/>
    </row>
    <row r="72" spans="1:26" ht="14.25" customHeight="1" x14ac:dyDescent="0.35">
      <c r="A72" s="4">
        <f t="shared" si="4"/>
        <v>61</v>
      </c>
      <c r="B72" s="19">
        <f t="shared" si="14"/>
        <v>44838</v>
      </c>
      <c r="C72" s="5">
        <v>0</v>
      </c>
      <c r="D72" s="20">
        <f t="shared" si="15"/>
        <v>1.7635159695370919</v>
      </c>
      <c r="E72" s="20">
        <f t="shared" si="16"/>
        <v>8.846994274608825</v>
      </c>
      <c r="F72" s="20">
        <f t="shared" si="17"/>
        <v>10.610510244145917</v>
      </c>
      <c r="G72" s="20">
        <f t="shared" si="18"/>
        <v>178.02693712476943</v>
      </c>
      <c r="H72" s="20">
        <f t="shared" si="19"/>
        <v>452.42969846237986</v>
      </c>
      <c r="I72" s="4">
        <v>1</v>
      </c>
      <c r="J72" s="4">
        <v>1</v>
      </c>
      <c r="K72" s="20">
        <f t="shared" si="20"/>
        <v>1.6753401710602371</v>
      </c>
      <c r="L72" s="20">
        <f t="shared" si="21"/>
        <v>8.4046445608783831</v>
      </c>
      <c r="M72" s="20" cm="1">
        <f t="array" ref="M72">_xlfn.IFS(I72=0,D72,I72=1,D72,I72=2,0)</f>
        <v>1.7635159695370919</v>
      </c>
      <c r="N72" s="20" cm="1">
        <f t="array" ref="N72">_xlfn.IFS(J72=0,E72,J72=1,E72,J72=2,0)</f>
        <v>8.846994274608825</v>
      </c>
      <c r="O72" s="20">
        <f t="shared" si="22"/>
        <v>82.133618026073009</v>
      </c>
      <c r="P72" s="20">
        <f t="shared" si="23"/>
        <v>95.893319098696423</v>
      </c>
      <c r="Q72" s="21">
        <f t="shared" si="24"/>
        <v>0.53864499747861183</v>
      </c>
      <c r="R72" s="22" cm="1">
        <f t="array" ref="R72">_xlfn.IFS(Q72&gt;0,0.02,AND(Q72&gt;-0.33,Q72&lt;0),(0.02+Q72*0.02/0.33),Q72&lt;-0.33,0)</f>
        <v>0.02</v>
      </c>
      <c r="S72" s="20">
        <f t="shared" si="25"/>
        <v>0</v>
      </c>
      <c r="T72" s="20">
        <f t="shared" si="26"/>
        <v>0</v>
      </c>
      <c r="U72" s="20">
        <f t="shared" si="27"/>
        <v>0</v>
      </c>
      <c r="V72" s="20">
        <f t="shared" si="28"/>
        <v>0</v>
      </c>
      <c r="W72" s="9"/>
      <c r="X72" s="9"/>
      <c r="Y72" s="9"/>
      <c r="Z72" s="9"/>
    </row>
    <row r="73" spans="1:26" ht="14.25" customHeight="1" x14ac:dyDescent="0.35">
      <c r="A73" s="4">
        <f t="shared" si="4"/>
        <v>62</v>
      </c>
      <c r="B73" s="19">
        <f t="shared" si="14"/>
        <v>44839</v>
      </c>
      <c r="C73" s="5">
        <v>0</v>
      </c>
      <c r="D73" s="20">
        <f t="shared" si="15"/>
        <v>1.7802693712476945</v>
      </c>
      <c r="E73" s="20">
        <f t="shared" si="16"/>
        <v>9.0485939692475981</v>
      </c>
      <c r="F73" s="20">
        <f t="shared" si="17"/>
        <v>10.828863340495293</v>
      </c>
      <c r="G73" s="20">
        <f t="shared" si="18"/>
        <v>179.71819302745473</v>
      </c>
      <c r="H73" s="20">
        <f t="shared" si="19"/>
        <v>462.7171186358504</v>
      </c>
      <c r="I73" s="4">
        <v>1</v>
      </c>
      <c r="J73" s="4">
        <v>1</v>
      </c>
      <c r="K73" s="20">
        <f t="shared" si="20"/>
        <v>1.6912559026853096</v>
      </c>
      <c r="L73" s="20">
        <f t="shared" si="21"/>
        <v>8.5961642707852182</v>
      </c>
      <c r="M73" s="20" cm="1">
        <f t="array" ref="M73">_xlfn.IFS(I73=0,D73,I73=1,D73,I73=2,0)</f>
        <v>1.7802693712476945</v>
      </c>
      <c r="N73" s="20" cm="1">
        <f t="array" ref="N73">_xlfn.IFS(J73=0,E73,J73=1,E73,J73=2,0)</f>
        <v>9.0485939692475981</v>
      </c>
      <c r="O73" s="20">
        <f t="shared" si="22"/>
        <v>83.913887397320707</v>
      </c>
      <c r="P73" s="20">
        <f t="shared" si="23"/>
        <v>95.804305630134024</v>
      </c>
      <c r="Q73" s="21">
        <f t="shared" si="24"/>
        <v>0.53308073053849614</v>
      </c>
      <c r="R73" s="22" cm="1">
        <f t="array" ref="R73">_xlfn.IFS(Q73&gt;0,0.02,AND(Q73&gt;-0.33,Q73&lt;0),(0.02+Q73*0.02/0.33),Q73&lt;-0.33,0)</f>
        <v>0.02</v>
      </c>
      <c r="S73" s="20">
        <f t="shared" si="25"/>
        <v>0</v>
      </c>
      <c r="T73" s="20">
        <f t="shared" si="26"/>
        <v>0</v>
      </c>
      <c r="U73" s="20">
        <f t="shared" si="27"/>
        <v>0</v>
      </c>
      <c r="V73" s="20">
        <f t="shared" si="28"/>
        <v>0</v>
      </c>
      <c r="W73" s="9"/>
      <c r="X73" s="9"/>
      <c r="Y73" s="9"/>
      <c r="Z73" s="9"/>
    </row>
    <row r="74" spans="1:26" ht="14.25" customHeight="1" x14ac:dyDescent="0.35">
      <c r="A74" s="4">
        <f t="shared" si="4"/>
        <v>63</v>
      </c>
      <c r="B74" s="19">
        <f t="shared" si="14"/>
        <v>44840</v>
      </c>
      <c r="C74" s="5">
        <v>0</v>
      </c>
      <c r="D74" s="20">
        <f t="shared" si="15"/>
        <v>1.7971819302745473</v>
      </c>
      <c r="E74" s="20">
        <f t="shared" si="16"/>
        <v>9.2543423727170087</v>
      </c>
      <c r="F74" s="20">
        <f t="shared" si="17"/>
        <v>11.051524302991556</v>
      </c>
      <c r="G74" s="20">
        <f t="shared" si="18"/>
        <v>181.42551586121556</v>
      </c>
      <c r="H74" s="20">
        <f t="shared" si="19"/>
        <v>473.21606672369239</v>
      </c>
      <c r="I74" s="4">
        <v>1</v>
      </c>
      <c r="J74" s="4">
        <v>1</v>
      </c>
      <c r="K74" s="20">
        <f t="shared" si="20"/>
        <v>1.7073228337608199</v>
      </c>
      <c r="L74" s="20">
        <f t="shared" si="21"/>
        <v>8.7916252540811577</v>
      </c>
      <c r="M74" s="20" cm="1">
        <f t="array" ref="M74">_xlfn.IFS(I74=0,D74,I74=1,D74,I74=2,0)</f>
        <v>1.7971819302745473</v>
      </c>
      <c r="N74" s="20" cm="1">
        <f t="array" ref="N74">_xlfn.IFS(J74=0,E74,J74=1,E74,J74=2,0)</f>
        <v>9.2543423727170087</v>
      </c>
      <c r="O74" s="20">
        <f t="shared" si="22"/>
        <v>85.711069327595254</v>
      </c>
      <c r="P74" s="20">
        <f t="shared" si="23"/>
        <v>95.714446533620304</v>
      </c>
      <c r="Q74" s="21">
        <f t="shared" si="24"/>
        <v>0.52756882668498872</v>
      </c>
      <c r="R74" s="22" cm="1">
        <f t="array" ref="R74">_xlfn.IFS(Q74&gt;0,0.02,AND(Q74&gt;-0.33,Q74&lt;0),(0.02+Q74*0.02/0.33),Q74&lt;-0.33,0)</f>
        <v>0.02</v>
      </c>
      <c r="S74" s="20">
        <f t="shared" si="25"/>
        <v>0</v>
      </c>
      <c r="T74" s="20">
        <f t="shared" si="26"/>
        <v>0</v>
      </c>
      <c r="U74" s="20">
        <f t="shared" si="27"/>
        <v>0</v>
      </c>
      <c r="V74" s="20">
        <f t="shared" si="28"/>
        <v>0</v>
      </c>
      <c r="W74" s="9"/>
      <c r="X74" s="9"/>
      <c r="Y74" s="9"/>
      <c r="Z74" s="9"/>
    </row>
    <row r="75" spans="1:26" ht="14.25" customHeight="1" x14ac:dyDescent="0.35">
      <c r="A75" s="4">
        <f t="shared" si="4"/>
        <v>64</v>
      </c>
      <c r="B75" s="19">
        <f t="shared" si="14"/>
        <v>44841</v>
      </c>
      <c r="C75" s="5">
        <v>0</v>
      </c>
      <c r="D75" s="20">
        <f t="shared" si="15"/>
        <v>1.8142551586121556</v>
      </c>
      <c r="E75" s="20">
        <f t="shared" si="16"/>
        <v>9.4643213344738477</v>
      </c>
      <c r="F75" s="20">
        <f t="shared" si="17"/>
        <v>11.278576493086003</v>
      </c>
      <c r="G75" s="20">
        <f t="shared" si="18"/>
        <v>183.1490582618971</v>
      </c>
      <c r="H75" s="20">
        <f t="shared" si="19"/>
        <v>483.93071439212406</v>
      </c>
      <c r="I75" s="4">
        <v>1</v>
      </c>
      <c r="J75" s="4">
        <v>1</v>
      </c>
      <c r="K75" s="20">
        <f t="shared" si="20"/>
        <v>1.7235424006815476</v>
      </c>
      <c r="L75" s="20">
        <f t="shared" si="21"/>
        <v>8.9911052677501555</v>
      </c>
      <c r="M75" s="20" cm="1">
        <f t="array" ref="M75">_xlfn.IFS(I75=0,D75,I75=1,D75,I75=2,0)</f>
        <v>1.8142551586121556</v>
      </c>
      <c r="N75" s="20" cm="1">
        <f t="array" ref="N75">_xlfn.IFS(J75=0,E75,J75=1,E75,J75=2,0)</f>
        <v>9.4643213344738477</v>
      </c>
      <c r="O75" s="20">
        <f t="shared" si="22"/>
        <v>87.52532448620741</v>
      </c>
      <c r="P75" s="20">
        <f t="shared" si="23"/>
        <v>95.623733775689686</v>
      </c>
      <c r="Q75" s="21">
        <f t="shared" si="24"/>
        <v>0.52210879315006309</v>
      </c>
      <c r="R75" s="22" cm="1">
        <f t="array" ref="R75">_xlfn.IFS(Q75&gt;0,0.02,AND(Q75&gt;-0.33,Q75&lt;0),(0.02+Q75*0.02/0.33),Q75&lt;-0.33,0)</f>
        <v>0.02</v>
      </c>
      <c r="S75" s="20">
        <f t="shared" si="25"/>
        <v>0</v>
      </c>
      <c r="T75" s="20">
        <f t="shared" si="26"/>
        <v>0</v>
      </c>
      <c r="U75" s="20">
        <f t="shared" si="27"/>
        <v>0</v>
      </c>
      <c r="V75" s="20">
        <f t="shared" si="28"/>
        <v>0</v>
      </c>
      <c r="W75" s="9"/>
      <c r="X75" s="9"/>
      <c r="Y75" s="9"/>
      <c r="Z75" s="9"/>
    </row>
    <row r="76" spans="1:26" ht="14.25" customHeight="1" x14ac:dyDescent="0.35">
      <c r="A76" s="4">
        <f t="shared" si="4"/>
        <v>65</v>
      </c>
      <c r="B76" s="19">
        <f t="shared" si="14"/>
        <v>44842</v>
      </c>
      <c r="C76" s="5">
        <v>0</v>
      </c>
      <c r="D76" s="20">
        <f t="shared" si="15"/>
        <v>1.8314905826189709</v>
      </c>
      <c r="E76" s="20">
        <f t="shared" si="16"/>
        <v>9.6786142878424819</v>
      </c>
      <c r="F76" s="20">
        <f t="shared" si="17"/>
        <v>11.510104870461452</v>
      </c>
      <c r="G76" s="20">
        <f t="shared" si="18"/>
        <v>184.88897431538513</v>
      </c>
      <c r="H76" s="20">
        <f t="shared" si="19"/>
        <v>494.8653140190624</v>
      </c>
      <c r="I76" s="4">
        <v>1</v>
      </c>
      <c r="J76" s="4">
        <v>1</v>
      </c>
      <c r="K76" s="20">
        <f t="shared" si="20"/>
        <v>1.7399160534880223</v>
      </c>
      <c r="L76" s="20">
        <f t="shared" si="21"/>
        <v>9.1946835734503569</v>
      </c>
      <c r="M76" s="20" cm="1">
        <f t="array" ref="M76">_xlfn.IFS(I76=0,D76,I76=1,D76,I76=2,0)</f>
        <v>1.8314905826189709</v>
      </c>
      <c r="N76" s="20" cm="1">
        <f t="array" ref="N76">_xlfn.IFS(J76=0,E76,J76=1,E76,J76=2,0)</f>
        <v>9.6786142878424819</v>
      </c>
      <c r="O76" s="20">
        <f t="shared" si="22"/>
        <v>89.356815068826378</v>
      </c>
      <c r="P76" s="20">
        <f t="shared" si="23"/>
        <v>95.532159246558749</v>
      </c>
      <c r="Q76" s="21">
        <f t="shared" si="24"/>
        <v>0.51670014180293522</v>
      </c>
      <c r="R76" s="22" cm="1">
        <f t="array" ref="R76">_xlfn.IFS(Q76&gt;0,0.02,AND(Q76&gt;-0.33,Q76&lt;0),(0.02+Q76*0.02/0.33),Q76&lt;-0.33,0)</f>
        <v>0.02</v>
      </c>
      <c r="S76" s="20">
        <f t="shared" si="25"/>
        <v>0</v>
      </c>
      <c r="T76" s="20">
        <f t="shared" si="26"/>
        <v>0</v>
      </c>
      <c r="U76" s="20">
        <f t="shared" si="27"/>
        <v>0</v>
      </c>
      <c r="V76" s="20">
        <f t="shared" si="28"/>
        <v>0</v>
      </c>
      <c r="W76" s="9"/>
      <c r="X76" s="9"/>
      <c r="Y76" s="9"/>
      <c r="Z76" s="9"/>
    </row>
    <row r="77" spans="1:26" ht="14.25" customHeight="1" x14ac:dyDescent="0.35">
      <c r="A77" s="4">
        <f t="shared" si="4"/>
        <v>66</v>
      </c>
      <c r="B77" s="19">
        <f t="shared" si="14"/>
        <v>44843</v>
      </c>
      <c r="C77" s="5">
        <v>0</v>
      </c>
      <c r="D77" s="20">
        <f t="shared" si="15"/>
        <v>1.8488897431538514</v>
      </c>
      <c r="E77" s="20">
        <f t="shared" si="16"/>
        <v>9.8973062803812475</v>
      </c>
      <c r="F77" s="20">
        <f t="shared" si="17"/>
        <v>11.746196023535099</v>
      </c>
      <c r="G77" s="20">
        <f t="shared" si="18"/>
        <v>186.6454195713813</v>
      </c>
      <c r="H77" s="20">
        <f t="shared" si="19"/>
        <v>506.02420024142071</v>
      </c>
      <c r="I77" s="4">
        <v>1</v>
      </c>
      <c r="J77" s="4">
        <v>1</v>
      </c>
      <c r="K77" s="20">
        <f t="shared" si="20"/>
        <v>1.7564452559961587</v>
      </c>
      <c r="L77" s="20">
        <f t="shared" si="21"/>
        <v>9.4024409663621853</v>
      </c>
      <c r="M77" s="20" cm="1">
        <f t="array" ref="M77">_xlfn.IFS(I77=0,D77,I77=1,D77,I77=2,0)</f>
        <v>1.8488897431538514</v>
      </c>
      <c r="N77" s="20" cm="1">
        <f t="array" ref="N77">_xlfn.IFS(J77=0,E77,J77=1,E77,J77=2,0)</f>
        <v>9.8973062803812475</v>
      </c>
      <c r="O77" s="20">
        <f t="shared" si="22"/>
        <v>91.205704811980226</v>
      </c>
      <c r="P77" s="20">
        <f t="shared" si="23"/>
        <v>95.43971475940107</v>
      </c>
      <c r="Q77" s="21">
        <f t="shared" si="24"/>
        <v>0.51134238910642427</v>
      </c>
      <c r="R77" s="22" cm="1">
        <f t="array" ref="R77">_xlfn.IFS(Q77&gt;0,0.02,AND(Q77&gt;-0.33,Q77&lt;0),(0.02+Q77*0.02/0.33),Q77&lt;-0.33,0)</f>
        <v>0.02</v>
      </c>
      <c r="S77" s="20">
        <f t="shared" si="25"/>
        <v>0</v>
      </c>
      <c r="T77" s="20">
        <f t="shared" si="26"/>
        <v>0</v>
      </c>
      <c r="U77" s="20">
        <f t="shared" si="27"/>
        <v>0</v>
      </c>
      <c r="V77" s="20">
        <f t="shared" si="28"/>
        <v>0</v>
      </c>
      <c r="W77" s="9"/>
      <c r="X77" s="9"/>
      <c r="Y77" s="9"/>
      <c r="Z77" s="9"/>
    </row>
    <row r="78" spans="1:26" ht="14.25" customHeight="1" x14ac:dyDescent="0.35">
      <c r="A78" s="4">
        <f t="shared" si="4"/>
        <v>67</v>
      </c>
      <c r="B78" s="19">
        <f t="shared" si="14"/>
        <v>44844</v>
      </c>
      <c r="C78" s="5">
        <v>0</v>
      </c>
      <c r="D78" s="20">
        <f t="shared" si="15"/>
        <v>1.866454195713813</v>
      </c>
      <c r="E78" s="20">
        <f t="shared" si="16"/>
        <v>10.120484004828414</v>
      </c>
      <c r="F78" s="20">
        <f t="shared" si="17"/>
        <v>11.986938200542227</v>
      </c>
      <c r="G78" s="20">
        <f t="shared" si="18"/>
        <v>188.41855105730943</v>
      </c>
      <c r="H78" s="20">
        <f t="shared" si="19"/>
        <v>517.41179153193582</v>
      </c>
      <c r="I78" s="4">
        <v>1</v>
      </c>
      <c r="J78" s="4">
        <v>1</v>
      </c>
      <c r="K78" s="20">
        <f t="shared" si="20"/>
        <v>1.7731314859281222</v>
      </c>
      <c r="L78" s="20">
        <f t="shared" si="21"/>
        <v>9.6144598045869927</v>
      </c>
      <c r="M78" s="20" cm="1">
        <f t="array" ref="M78">_xlfn.IFS(I78=0,D78,I78=1,D78,I78=2,0)</f>
        <v>1.866454195713813</v>
      </c>
      <c r="N78" s="20" cm="1">
        <f t="array" ref="N78">_xlfn.IFS(J78=0,E78,J78=1,E78,J78=2,0)</f>
        <v>10.120484004828414</v>
      </c>
      <c r="O78" s="20">
        <f t="shared" si="22"/>
        <v>93.07215900769404</v>
      </c>
      <c r="P78" s="20">
        <f t="shared" si="23"/>
        <v>95.346392049615389</v>
      </c>
      <c r="Q78" s="21">
        <f t="shared" si="24"/>
        <v>0.5060350560737239</v>
      </c>
      <c r="R78" s="22" cm="1">
        <f t="array" ref="R78">_xlfn.IFS(Q78&gt;0,0.02,AND(Q78&gt;-0.33,Q78&lt;0),(0.02+Q78*0.02/0.33),Q78&lt;-0.33,0)</f>
        <v>0.02</v>
      </c>
      <c r="S78" s="20">
        <f t="shared" si="25"/>
        <v>0</v>
      </c>
      <c r="T78" s="20">
        <f t="shared" si="26"/>
        <v>0</v>
      </c>
      <c r="U78" s="20">
        <f t="shared" si="27"/>
        <v>0</v>
      </c>
      <c r="V78" s="20">
        <f t="shared" si="28"/>
        <v>0</v>
      </c>
      <c r="W78" s="9"/>
      <c r="X78" s="9"/>
      <c r="Y78" s="9"/>
      <c r="Z78" s="9"/>
    </row>
    <row r="79" spans="1:26" ht="14.25" customHeight="1" x14ac:dyDescent="0.35">
      <c r="A79" s="4">
        <f t="shared" si="4"/>
        <v>68</v>
      </c>
      <c r="B79" s="19">
        <f t="shared" ref="B79:B142" si="29">$B$11+A79</f>
        <v>44845</v>
      </c>
      <c r="C79" s="5">
        <v>0</v>
      </c>
      <c r="D79" s="20">
        <f t="shared" ref="D79:D142" si="30">D78-M78+(A79-A78)*G78*0.01</f>
        <v>1.8841855105730942</v>
      </c>
      <c r="E79" s="20">
        <f t="shared" ref="E79:E142" si="31">E78-N78+(A79-A78)*H78*R78</f>
        <v>10.348235830638716</v>
      </c>
      <c r="F79" s="20">
        <f t="shared" ref="F79:F142" si="32">D79+E79</f>
        <v>12.232421341211809</v>
      </c>
      <c r="G79" s="20">
        <f t="shared" ref="G79:G142" si="33">C79+G78+K79</f>
        <v>190.20852729235386</v>
      </c>
      <c r="H79" s="20">
        <f t="shared" ref="H79:H142" si="34">H78+C79+K79+L79</f>
        <v>529.03259180608711</v>
      </c>
      <c r="I79" s="4">
        <v>1</v>
      </c>
      <c r="J79" s="4">
        <v>1</v>
      </c>
      <c r="K79" s="20">
        <f t="shared" ref="K79:K142" si="35">IF(I79=1,D79*0.95,0)</f>
        <v>1.7899762350444395</v>
      </c>
      <c r="L79" s="20">
        <f t="shared" ref="L79:L142" si="36">IF(J79=1,E79*0.95,0)</f>
        <v>9.8308240391067798</v>
      </c>
      <c r="M79" s="20" cm="1">
        <f t="array" ref="M79">_xlfn.IFS(I79=0,D79,I79=1,D79,I79=2,0)</f>
        <v>1.8841855105730942</v>
      </c>
      <c r="N79" s="20" cm="1">
        <f t="array" ref="N79">_xlfn.IFS(J79=0,E79,J79=1,E79,J79=2,0)</f>
        <v>10.348235830638716</v>
      </c>
      <c r="O79" s="20">
        <f t="shared" ref="O79:O142" si="37">O78+M79+N79-(L79/0.95)</f>
        <v>94.95634451826713</v>
      </c>
      <c r="P79" s="20">
        <f t="shared" ref="P79:P142" si="38">G79-O79</f>
        <v>95.252182774086734</v>
      </c>
      <c r="Q79" s="21">
        <f t="shared" ref="Q79:Q142" si="39">P79/G79</f>
        <v>0.5007776682255809</v>
      </c>
      <c r="R79" s="22" cm="1">
        <f t="array" ref="R79">_xlfn.IFS(Q79&gt;0,0.02,AND(Q79&gt;-0.33,Q79&lt;0),(0.02+Q79*0.02/0.33),Q79&lt;-0.33,0)</f>
        <v>0.02</v>
      </c>
      <c r="S79" s="20">
        <f t="shared" ref="S79:S142" si="40">0.9*0.82*IF(I79=0,M79,0)</f>
        <v>0</v>
      </c>
      <c r="T79" s="20">
        <f t="shared" ref="T79:T142" si="41">0.9*0.82*IF(J79=0,N79,0)</f>
        <v>0</v>
      </c>
      <c r="U79" s="20">
        <f t="shared" ref="U79:U142" si="42">S79+T79</f>
        <v>0</v>
      </c>
      <c r="V79" s="20">
        <f t="shared" ref="V79:V142" si="43">V78+U79</f>
        <v>0</v>
      </c>
      <c r="W79" s="9"/>
      <c r="X79" s="9"/>
      <c r="Y79" s="9"/>
      <c r="Z79" s="9"/>
    </row>
    <row r="80" spans="1:26" ht="14.25" customHeight="1" x14ac:dyDescent="0.35">
      <c r="A80" s="4">
        <f t="shared" si="4"/>
        <v>69</v>
      </c>
      <c r="B80" s="19">
        <f t="shared" si="29"/>
        <v>44846</v>
      </c>
      <c r="C80" s="5">
        <v>0</v>
      </c>
      <c r="D80" s="20">
        <f t="shared" si="30"/>
        <v>1.9020852729235387</v>
      </c>
      <c r="E80" s="20">
        <f t="shared" si="31"/>
        <v>10.580651836121742</v>
      </c>
      <c r="F80" s="20">
        <f t="shared" si="32"/>
        <v>12.482737109045281</v>
      </c>
      <c r="G80" s="20">
        <f t="shared" si="33"/>
        <v>192.01550830163123</v>
      </c>
      <c r="H80" s="20">
        <f t="shared" si="34"/>
        <v>540.89119205968018</v>
      </c>
      <c r="I80" s="4">
        <v>1</v>
      </c>
      <c r="J80" s="4">
        <v>1</v>
      </c>
      <c r="K80" s="20">
        <f t="shared" si="35"/>
        <v>1.8069810092773617</v>
      </c>
      <c r="L80" s="20">
        <f t="shared" si="36"/>
        <v>10.051619244315654</v>
      </c>
      <c r="M80" s="20" cm="1">
        <f t="array" ref="M80">_xlfn.IFS(I80=0,D80,I80=1,D80,I80=2,0)</f>
        <v>1.9020852729235387</v>
      </c>
      <c r="N80" s="20" cm="1">
        <f t="array" ref="N80">_xlfn.IFS(J80=0,E80,J80=1,E80,J80=2,0)</f>
        <v>10.580651836121742</v>
      </c>
      <c r="O80" s="20">
        <f t="shared" si="37"/>
        <v>96.858429791190673</v>
      </c>
      <c r="P80" s="20">
        <f t="shared" si="38"/>
        <v>95.157078510440556</v>
      </c>
      <c r="Q80" s="21">
        <f t="shared" si="39"/>
        <v>0.49556975554787608</v>
      </c>
      <c r="R80" s="22" cm="1">
        <f t="array" ref="R80">_xlfn.IFS(Q80&gt;0,0.02,AND(Q80&gt;-0.33,Q80&lt;0),(0.02+Q80*0.02/0.33),Q80&lt;-0.33,0)</f>
        <v>0.02</v>
      </c>
      <c r="S80" s="20">
        <f t="shared" si="40"/>
        <v>0</v>
      </c>
      <c r="T80" s="20">
        <f t="shared" si="41"/>
        <v>0</v>
      </c>
      <c r="U80" s="20">
        <f t="shared" si="42"/>
        <v>0</v>
      </c>
      <c r="V80" s="20">
        <f t="shared" si="43"/>
        <v>0</v>
      </c>
      <c r="W80" s="9"/>
      <c r="X80" s="9"/>
      <c r="Y80" s="9"/>
      <c r="Z80" s="9"/>
    </row>
    <row r="81" spans="1:26" ht="14.25" customHeight="1" x14ac:dyDescent="0.35">
      <c r="A81" s="4">
        <f t="shared" si="4"/>
        <v>70</v>
      </c>
      <c r="B81" s="19">
        <f t="shared" si="29"/>
        <v>44847</v>
      </c>
      <c r="C81" s="5">
        <v>0</v>
      </c>
      <c r="D81" s="20">
        <f t="shared" si="30"/>
        <v>1.9201550830163123</v>
      </c>
      <c r="E81" s="20">
        <f t="shared" si="31"/>
        <v>10.817823841193604</v>
      </c>
      <c r="F81" s="20">
        <f t="shared" si="32"/>
        <v>12.737978924209916</v>
      </c>
      <c r="G81" s="20">
        <f t="shared" si="33"/>
        <v>193.83965563049674</v>
      </c>
      <c r="H81" s="20">
        <f t="shared" si="34"/>
        <v>552.99227203767953</v>
      </c>
      <c r="I81" s="4">
        <v>1</v>
      </c>
      <c r="J81" s="4">
        <v>1</v>
      </c>
      <c r="K81" s="20">
        <f t="shared" si="35"/>
        <v>1.8241473288654966</v>
      </c>
      <c r="L81" s="20">
        <f t="shared" si="36"/>
        <v>10.276932649133924</v>
      </c>
      <c r="M81" s="20" cm="1">
        <f t="array" ref="M81">_xlfn.IFS(I81=0,D81,I81=1,D81,I81=2,0)</f>
        <v>1.9201550830163123</v>
      </c>
      <c r="N81" s="20" cm="1">
        <f t="array" ref="N81">_xlfn.IFS(J81=0,E81,J81=1,E81,J81=2,0)</f>
        <v>10.817823841193604</v>
      </c>
      <c r="O81" s="20">
        <f t="shared" si="37"/>
        <v>98.778584874206985</v>
      </c>
      <c r="P81" s="20">
        <f t="shared" si="38"/>
        <v>95.061070756289752</v>
      </c>
      <c r="Q81" s="21">
        <f t="shared" si="39"/>
        <v>0.49041085244960486</v>
      </c>
      <c r="R81" s="22" cm="1">
        <f t="array" ref="R81">_xlfn.IFS(Q81&gt;0,0.02,AND(Q81&gt;-0.33,Q81&lt;0),(0.02+Q81*0.02/0.33),Q81&lt;-0.33,0)</f>
        <v>0.02</v>
      </c>
      <c r="S81" s="20">
        <f t="shared" si="40"/>
        <v>0</v>
      </c>
      <c r="T81" s="20">
        <f t="shared" si="41"/>
        <v>0</v>
      </c>
      <c r="U81" s="20">
        <f t="shared" si="42"/>
        <v>0</v>
      </c>
      <c r="V81" s="20">
        <f t="shared" si="43"/>
        <v>0</v>
      </c>
      <c r="W81" s="9"/>
      <c r="X81" s="9"/>
      <c r="Y81" s="9"/>
      <c r="Z81" s="9"/>
    </row>
    <row r="82" spans="1:26" ht="14.25" customHeight="1" x14ac:dyDescent="0.35">
      <c r="A82" s="4">
        <f t="shared" si="4"/>
        <v>71</v>
      </c>
      <c r="B82" s="19">
        <f t="shared" si="29"/>
        <v>44848</v>
      </c>
      <c r="C82" s="5">
        <v>0</v>
      </c>
      <c r="D82" s="20">
        <f t="shared" si="30"/>
        <v>1.9383965563049674</v>
      </c>
      <c r="E82" s="20">
        <f t="shared" si="31"/>
        <v>11.059845440753591</v>
      </c>
      <c r="F82" s="20">
        <f t="shared" si="32"/>
        <v>12.998241997058559</v>
      </c>
      <c r="G82" s="20">
        <f t="shared" si="33"/>
        <v>195.68113235898645</v>
      </c>
      <c r="H82" s="20">
        <f t="shared" si="34"/>
        <v>565.34060193488517</v>
      </c>
      <c r="I82" s="4">
        <v>1</v>
      </c>
      <c r="J82" s="4">
        <v>1</v>
      </c>
      <c r="K82" s="20">
        <f t="shared" si="35"/>
        <v>1.8414767284897189</v>
      </c>
      <c r="L82" s="20">
        <f t="shared" si="36"/>
        <v>10.506853168715912</v>
      </c>
      <c r="M82" s="20" cm="1">
        <f t="array" ref="M82">_xlfn.IFS(I82=0,D82,I82=1,D82,I82=2,0)</f>
        <v>1.9383965563049674</v>
      </c>
      <c r="N82" s="20" cm="1">
        <f t="array" ref="N82">_xlfn.IFS(J82=0,E82,J82=1,E82,J82=2,0)</f>
        <v>11.059845440753591</v>
      </c>
      <c r="O82" s="20">
        <f t="shared" si="37"/>
        <v>100.71698143051195</v>
      </c>
      <c r="P82" s="20">
        <f t="shared" si="38"/>
        <v>94.964150928474496</v>
      </c>
      <c r="Q82" s="21">
        <f t="shared" si="39"/>
        <v>0.48530049772125294</v>
      </c>
      <c r="R82" s="22" cm="1">
        <f t="array" ref="R82">_xlfn.IFS(Q82&gt;0,0.02,AND(Q82&gt;-0.33,Q82&lt;0),(0.02+Q82*0.02/0.33),Q82&lt;-0.33,0)</f>
        <v>0.02</v>
      </c>
      <c r="S82" s="20">
        <f t="shared" si="40"/>
        <v>0</v>
      </c>
      <c r="T82" s="20">
        <f t="shared" si="41"/>
        <v>0</v>
      </c>
      <c r="U82" s="20">
        <f t="shared" si="42"/>
        <v>0</v>
      </c>
      <c r="V82" s="20">
        <f t="shared" si="43"/>
        <v>0</v>
      </c>
      <c r="W82" s="9"/>
      <c r="X82" s="9"/>
      <c r="Y82" s="9"/>
      <c r="Z82" s="9"/>
    </row>
    <row r="83" spans="1:26" ht="14.25" customHeight="1" x14ac:dyDescent="0.35">
      <c r="A83" s="4">
        <f t="shared" si="4"/>
        <v>72</v>
      </c>
      <c r="B83" s="19">
        <f t="shared" si="29"/>
        <v>44849</v>
      </c>
      <c r="C83" s="5">
        <v>0</v>
      </c>
      <c r="D83" s="20">
        <f t="shared" si="30"/>
        <v>1.9568113235898645</v>
      </c>
      <c r="E83" s="20">
        <f t="shared" si="31"/>
        <v>11.306812038697704</v>
      </c>
      <c r="F83" s="20">
        <f t="shared" si="32"/>
        <v>13.263623362287568</v>
      </c>
      <c r="G83" s="20">
        <f t="shared" si="33"/>
        <v>197.54010311639681</v>
      </c>
      <c r="H83" s="20">
        <f t="shared" si="34"/>
        <v>577.94104412905835</v>
      </c>
      <c r="I83" s="4">
        <v>1</v>
      </c>
      <c r="J83" s="4">
        <v>1</v>
      </c>
      <c r="K83" s="20">
        <f t="shared" si="35"/>
        <v>1.8589707574103713</v>
      </c>
      <c r="L83" s="20">
        <f t="shared" si="36"/>
        <v>10.741471436762819</v>
      </c>
      <c r="M83" s="20" cm="1">
        <f t="array" ref="M83">_xlfn.IFS(I83=0,D83,I83=1,D83,I83=2,0)</f>
        <v>1.9568113235898645</v>
      </c>
      <c r="N83" s="20" cm="1">
        <f t="array" ref="N83">_xlfn.IFS(J83=0,E83,J83=1,E83,J83=2,0)</f>
        <v>11.306812038697704</v>
      </c>
      <c r="O83" s="20">
        <f t="shared" si="37"/>
        <v>102.67379275410181</v>
      </c>
      <c r="P83" s="20">
        <f t="shared" si="38"/>
        <v>94.866310362294996</v>
      </c>
      <c r="Q83" s="21">
        <f t="shared" si="39"/>
        <v>0.48023823449356406</v>
      </c>
      <c r="R83" s="22" cm="1">
        <f t="array" ref="R83">_xlfn.IFS(Q83&gt;0,0.02,AND(Q83&gt;-0.33,Q83&lt;0),(0.02+Q83*0.02/0.33),Q83&lt;-0.33,0)</f>
        <v>0.02</v>
      </c>
      <c r="S83" s="20">
        <f t="shared" si="40"/>
        <v>0</v>
      </c>
      <c r="T83" s="20">
        <f t="shared" si="41"/>
        <v>0</v>
      </c>
      <c r="U83" s="20">
        <f t="shared" si="42"/>
        <v>0</v>
      </c>
      <c r="V83" s="20">
        <f t="shared" si="43"/>
        <v>0</v>
      </c>
      <c r="W83" s="9"/>
      <c r="X83" s="9"/>
      <c r="Y83" s="9"/>
      <c r="Z83" s="9"/>
    </row>
    <row r="84" spans="1:26" ht="14.25" customHeight="1" x14ac:dyDescent="0.35">
      <c r="A84" s="4">
        <f t="shared" si="4"/>
        <v>73</v>
      </c>
      <c r="B84" s="19">
        <f t="shared" si="29"/>
        <v>44850</v>
      </c>
      <c r="C84" s="5">
        <v>0</v>
      </c>
      <c r="D84" s="20">
        <f t="shared" si="30"/>
        <v>1.975401031163968</v>
      </c>
      <c r="E84" s="20">
        <f t="shared" si="31"/>
        <v>11.558820882581168</v>
      </c>
      <c r="F84" s="20">
        <f t="shared" si="32"/>
        <v>13.534221913745135</v>
      </c>
      <c r="G84" s="20">
        <f t="shared" si="33"/>
        <v>199.41673409600259</v>
      </c>
      <c r="H84" s="20">
        <f t="shared" si="34"/>
        <v>590.79855494711626</v>
      </c>
      <c r="I84" s="4">
        <v>1</v>
      </c>
      <c r="J84" s="4">
        <v>1</v>
      </c>
      <c r="K84" s="20">
        <f t="shared" si="35"/>
        <v>1.8766309796057696</v>
      </c>
      <c r="L84" s="20">
        <f t="shared" si="36"/>
        <v>10.980879838452109</v>
      </c>
      <c r="M84" s="20" cm="1">
        <f t="array" ref="M84">_xlfn.IFS(I84=0,D84,I84=1,D84,I84=2,0)</f>
        <v>1.975401031163968</v>
      </c>
      <c r="N84" s="20" cm="1">
        <f t="array" ref="N84">_xlfn.IFS(J84=0,E84,J84=1,E84,J84=2,0)</f>
        <v>11.558820882581168</v>
      </c>
      <c r="O84" s="20">
        <f t="shared" si="37"/>
        <v>104.64919378526578</v>
      </c>
      <c r="P84" s="20">
        <f t="shared" si="38"/>
        <v>94.767540310736806</v>
      </c>
      <c r="Q84" s="21">
        <f t="shared" si="39"/>
        <v>0.47522361019669546</v>
      </c>
      <c r="R84" s="22" cm="1">
        <f t="array" ref="R84">_xlfn.IFS(Q84&gt;0,0.02,AND(Q84&gt;-0.33,Q84&lt;0),(0.02+Q84*0.02/0.33),Q84&lt;-0.33,0)</f>
        <v>0.02</v>
      </c>
      <c r="S84" s="20">
        <f t="shared" si="40"/>
        <v>0</v>
      </c>
      <c r="T84" s="20">
        <f t="shared" si="41"/>
        <v>0</v>
      </c>
      <c r="U84" s="20">
        <f t="shared" si="42"/>
        <v>0</v>
      </c>
      <c r="V84" s="20">
        <f t="shared" si="43"/>
        <v>0</v>
      </c>
      <c r="W84" s="9"/>
      <c r="X84" s="9"/>
      <c r="Y84" s="9"/>
      <c r="Z84" s="9"/>
    </row>
    <row r="85" spans="1:26" ht="14.25" customHeight="1" x14ac:dyDescent="0.35">
      <c r="A85" s="4">
        <f t="shared" si="4"/>
        <v>74</v>
      </c>
      <c r="B85" s="19">
        <f t="shared" si="29"/>
        <v>44851</v>
      </c>
      <c r="C85" s="5">
        <v>0</v>
      </c>
      <c r="D85" s="20">
        <f t="shared" si="30"/>
        <v>1.9941673409600258</v>
      </c>
      <c r="E85" s="20">
        <f t="shared" si="31"/>
        <v>11.815971098942326</v>
      </c>
      <c r="F85" s="20">
        <f t="shared" si="32"/>
        <v>13.810138439902351</v>
      </c>
      <c r="G85" s="20">
        <f t="shared" si="33"/>
        <v>201.31119306991462</v>
      </c>
      <c r="H85" s="20">
        <f t="shared" si="34"/>
        <v>603.9181864650235</v>
      </c>
      <c r="I85" s="4">
        <v>1</v>
      </c>
      <c r="J85" s="4">
        <v>1</v>
      </c>
      <c r="K85" s="20">
        <f t="shared" si="35"/>
        <v>1.8944589739120243</v>
      </c>
      <c r="L85" s="20">
        <f t="shared" si="36"/>
        <v>11.225172543995209</v>
      </c>
      <c r="M85" s="20" cm="1">
        <f t="array" ref="M85">_xlfn.IFS(I85=0,D85,I85=1,D85,I85=2,0)</f>
        <v>1.9941673409600258</v>
      </c>
      <c r="N85" s="20" cm="1">
        <f t="array" ref="N85">_xlfn.IFS(J85=0,E85,J85=1,E85,J85=2,0)</f>
        <v>11.815971098942326</v>
      </c>
      <c r="O85" s="20">
        <f t="shared" si="37"/>
        <v>106.64336112622581</v>
      </c>
      <c r="P85" s="20">
        <f t="shared" si="38"/>
        <v>94.66783194368881</v>
      </c>
      <c r="Q85" s="21">
        <f t="shared" si="39"/>
        <v>0.47025617651975776</v>
      </c>
      <c r="R85" s="22" cm="1">
        <f t="array" ref="R85">_xlfn.IFS(Q85&gt;0,0.02,AND(Q85&gt;-0.33,Q85&lt;0),(0.02+Q85*0.02/0.33),Q85&lt;-0.33,0)</f>
        <v>0.02</v>
      </c>
      <c r="S85" s="20">
        <f t="shared" si="40"/>
        <v>0</v>
      </c>
      <c r="T85" s="20">
        <f t="shared" si="41"/>
        <v>0</v>
      </c>
      <c r="U85" s="20">
        <f t="shared" si="42"/>
        <v>0</v>
      </c>
      <c r="V85" s="20">
        <f t="shared" si="43"/>
        <v>0</v>
      </c>
      <c r="W85" s="9"/>
      <c r="X85" s="9"/>
      <c r="Y85" s="9"/>
      <c r="Z85" s="9"/>
    </row>
    <row r="86" spans="1:26" ht="14.25" customHeight="1" x14ac:dyDescent="0.35">
      <c r="A86" s="4">
        <f t="shared" si="4"/>
        <v>75</v>
      </c>
      <c r="B86" s="19">
        <f t="shared" si="29"/>
        <v>44852</v>
      </c>
      <c r="C86" s="5">
        <v>0</v>
      </c>
      <c r="D86" s="20">
        <f t="shared" si="30"/>
        <v>2.0131119306991461</v>
      </c>
      <c r="E86" s="20">
        <f t="shared" si="31"/>
        <v>12.07836372930047</v>
      </c>
      <c r="F86" s="20">
        <f t="shared" si="32"/>
        <v>14.091475659999617</v>
      </c>
      <c r="G86" s="20">
        <f t="shared" si="33"/>
        <v>203.2236494040788</v>
      </c>
      <c r="H86" s="20">
        <f t="shared" si="34"/>
        <v>617.30508834202317</v>
      </c>
      <c r="I86" s="4">
        <v>1</v>
      </c>
      <c r="J86" s="4">
        <v>1</v>
      </c>
      <c r="K86" s="20">
        <f t="shared" si="35"/>
        <v>1.9124563341641887</v>
      </c>
      <c r="L86" s="20">
        <f t="shared" si="36"/>
        <v>11.474445542835445</v>
      </c>
      <c r="M86" s="20" cm="1">
        <f t="array" ref="M86">_xlfn.IFS(I86=0,D86,I86=1,D86,I86=2,0)</f>
        <v>2.0131119306991461</v>
      </c>
      <c r="N86" s="20" cm="1">
        <f t="array" ref="N86">_xlfn.IFS(J86=0,E86,J86=1,E86,J86=2,0)</f>
        <v>12.07836372930047</v>
      </c>
      <c r="O86" s="20">
        <f t="shared" si="37"/>
        <v>108.65647305692497</v>
      </c>
      <c r="P86" s="20">
        <f t="shared" si="38"/>
        <v>94.567176347153833</v>
      </c>
      <c r="Q86" s="21">
        <f t="shared" si="39"/>
        <v>0.46533548937073571</v>
      </c>
      <c r="R86" s="22" cm="1">
        <f t="array" ref="R86">_xlfn.IFS(Q86&gt;0,0.02,AND(Q86&gt;-0.33,Q86&lt;0),(0.02+Q86*0.02/0.33),Q86&lt;-0.33,0)</f>
        <v>0.02</v>
      </c>
      <c r="S86" s="20">
        <f t="shared" si="40"/>
        <v>0</v>
      </c>
      <c r="T86" s="20">
        <f t="shared" si="41"/>
        <v>0</v>
      </c>
      <c r="U86" s="20">
        <f t="shared" si="42"/>
        <v>0</v>
      </c>
      <c r="V86" s="20">
        <f t="shared" si="43"/>
        <v>0</v>
      </c>
      <c r="W86" s="9"/>
      <c r="X86" s="9"/>
      <c r="Y86" s="9"/>
      <c r="Z86" s="9"/>
    </row>
    <row r="87" spans="1:26" ht="14.25" customHeight="1" x14ac:dyDescent="0.35">
      <c r="A87" s="4">
        <f t="shared" si="4"/>
        <v>76</v>
      </c>
      <c r="B87" s="19">
        <f t="shared" si="29"/>
        <v>44853</v>
      </c>
      <c r="C87" s="5">
        <v>0</v>
      </c>
      <c r="D87" s="20">
        <f t="shared" si="30"/>
        <v>2.032236494040788</v>
      </c>
      <c r="E87" s="20">
        <f t="shared" si="31"/>
        <v>12.346101766840464</v>
      </c>
      <c r="F87" s="20">
        <f t="shared" si="32"/>
        <v>14.378338260881252</v>
      </c>
      <c r="G87" s="20">
        <f t="shared" si="33"/>
        <v>205.15427407341755</v>
      </c>
      <c r="H87" s="20">
        <f t="shared" si="34"/>
        <v>630.96450968986028</v>
      </c>
      <c r="I87" s="4">
        <v>1</v>
      </c>
      <c r="J87" s="4">
        <v>1</v>
      </c>
      <c r="K87" s="20">
        <f t="shared" si="35"/>
        <v>1.9306246693387485</v>
      </c>
      <c r="L87" s="20">
        <f t="shared" si="36"/>
        <v>11.728796678498441</v>
      </c>
      <c r="M87" s="20" cm="1">
        <f t="array" ref="M87">_xlfn.IFS(I87=0,D87,I87=1,D87,I87=2,0)</f>
        <v>2.032236494040788</v>
      </c>
      <c r="N87" s="20" cm="1">
        <f t="array" ref="N87">_xlfn.IFS(J87=0,E87,J87=1,E87,J87=2,0)</f>
        <v>12.346101766840464</v>
      </c>
      <c r="O87" s="20">
        <f t="shared" si="37"/>
        <v>110.68870955096575</v>
      </c>
      <c r="P87" s="20">
        <f t="shared" si="38"/>
        <v>94.4655645224518</v>
      </c>
      <c r="Q87" s="21">
        <f t="shared" si="39"/>
        <v>0.46046110883678626</v>
      </c>
      <c r="R87" s="22" cm="1">
        <f t="array" ref="R87">_xlfn.IFS(Q87&gt;0,0.02,AND(Q87&gt;-0.33,Q87&lt;0),(0.02+Q87*0.02/0.33),Q87&lt;-0.33,0)</f>
        <v>0.02</v>
      </c>
      <c r="S87" s="20">
        <f t="shared" si="40"/>
        <v>0</v>
      </c>
      <c r="T87" s="20">
        <f t="shared" si="41"/>
        <v>0</v>
      </c>
      <c r="U87" s="20">
        <f t="shared" si="42"/>
        <v>0</v>
      </c>
      <c r="V87" s="20">
        <f t="shared" si="43"/>
        <v>0</v>
      </c>
      <c r="W87" s="9"/>
      <c r="X87" s="9"/>
      <c r="Y87" s="9"/>
      <c r="Z87" s="9"/>
    </row>
    <row r="88" spans="1:26" ht="14.25" customHeight="1" x14ac:dyDescent="0.35">
      <c r="A88" s="4">
        <f t="shared" si="4"/>
        <v>77</v>
      </c>
      <c r="B88" s="19">
        <f t="shared" si="29"/>
        <v>44854</v>
      </c>
      <c r="C88" s="5">
        <v>0</v>
      </c>
      <c r="D88" s="20">
        <f t="shared" si="30"/>
        <v>2.0515427407341758</v>
      </c>
      <c r="E88" s="20">
        <f t="shared" si="31"/>
        <v>12.619290193797205</v>
      </c>
      <c r="F88" s="20">
        <f t="shared" si="32"/>
        <v>14.670832934531381</v>
      </c>
      <c r="G88" s="20">
        <f t="shared" si="33"/>
        <v>207.10323967711503</v>
      </c>
      <c r="H88" s="20">
        <f t="shared" si="34"/>
        <v>644.90180097766518</v>
      </c>
      <c r="I88" s="4">
        <v>1</v>
      </c>
      <c r="J88" s="4">
        <v>1</v>
      </c>
      <c r="K88" s="20">
        <f t="shared" si="35"/>
        <v>1.948965603697467</v>
      </c>
      <c r="L88" s="20">
        <f t="shared" si="36"/>
        <v>11.988325684107345</v>
      </c>
      <c r="M88" s="20" cm="1">
        <f t="array" ref="M88">_xlfn.IFS(I88=0,D88,I88=1,D88,I88=2,0)</f>
        <v>2.0515427407341758</v>
      </c>
      <c r="N88" s="20" cm="1">
        <f t="array" ref="N88">_xlfn.IFS(J88=0,E88,J88=1,E88,J88=2,0)</f>
        <v>12.619290193797205</v>
      </c>
      <c r="O88" s="20">
        <f t="shared" si="37"/>
        <v>112.74025229169993</v>
      </c>
      <c r="P88" s="20">
        <f t="shared" si="38"/>
        <v>94.362987385415096</v>
      </c>
      <c r="Q88" s="21">
        <f t="shared" si="39"/>
        <v>0.45563259914490961</v>
      </c>
      <c r="R88" s="22" cm="1">
        <f t="array" ref="R88">_xlfn.IFS(Q88&gt;0,0.02,AND(Q88&gt;-0.33,Q88&lt;0),(0.02+Q88*0.02/0.33),Q88&lt;-0.33,0)</f>
        <v>0.02</v>
      </c>
      <c r="S88" s="20">
        <f t="shared" si="40"/>
        <v>0</v>
      </c>
      <c r="T88" s="20">
        <f t="shared" si="41"/>
        <v>0</v>
      </c>
      <c r="U88" s="20">
        <f t="shared" si="42"/>
        <v>0</v>
      </c>
      <c r="V88" s="20">
        <f t="shared" si="43"/>
        <v>0</v>
      </c>
      <c r="W88" s="9"/>
      <c r="X88" s="9"/>
      <c r="Y88" s="9"/>
      <c r="Z88" s="9"/>
    </row>
    <row r="89" spans="1:26" ht="14.25" customHeight="1" x14ac:dyDescent="0.35">
      <c r="A89" s="4">
        <f t="shared" si="4"/>
        <v>78</v>
      </c>
      <c r="B89" s="19">
        <f t="shared" si="29"/>
        <v>44855</v>
      </c>
      <c r="C89" s="5">
        <v>0</v>
      </c>
      <c r="D89" s="20">
        <f t="shared" si="30"/>
        <v>2.0710323967711504</v>
      </c>
      <c r="E89" s="20">
        <f t="shared" si="31"/>
        <v>12.898036019553304</v>
      </c>
      <c r="F89" s="20">
        <f t="shared" si="32"/>
        <v>14.969068416324454</v>
      </c>
      <c r="G89" s="20">
        <f t="shared" si="33"/>
        <v>209.07072045404763</v>
      </c>
      <c r="H89" s="20">
        <f t="shared" si="34"/>
        <v>659.12241597317336</v>
      </c>
      <c r="I89" s="4">
        <v>1</v>
      </c>
      <c r="J89" s="4">
        <v>1</v>
      </c>
      <c r="K89" s="20">
        <f t="shared" si="35"/>
        <v>1.9674807769325928</v>
      </c>
      <c r="L89" s="20">
        <f t="shared" si="36"/>
        <v>12.253134218575639</v>
      </c>
      <c r="M89" s="20" cm="1">
        <f t="array" ref="M89">_xlfn.IFS(I89=0,D89,I89=1,D89,I89=2,0)</f>
        <v>2.0710323967711504</v>
      </c>
      <c r="N89" s="20" cm="1">
        <f t="array" ref="N89">_xlfn.IFS(J89=0,E89,J89=1,E89,J89=2,0)</f>
        <v>12.898036019553304</v>
      </c>
      <c r="O89" s="20">
        <f t="shared" si="37"/>
        <v>114.81128468847108</v>
      </c>
      <c r="P89" s="20">
        <f t="shared" si="38"/>
        <v>94.259435765576555</v>
      </c>
      <c r="Q89" s="21">
        <f t="shared" si="39"/>
        <v>0.45084952862299127</v>
      </c>
      <c r="R89" s="22" cm="1">
        <f t="array" ref="R89">_xlfn.IFS(Q89&gt;0,0.02,AND(Q89&gt;-0.33,Q89&lt;0),(0.02+Q89*0.02/0.33),Q89&lt;-0.33,0)</f>
        <v>0.02</v>
      </c>
      <c r="S89" s="20">
        <f t="shared" si="40"/>
        <v>0</v>
      </c>
      <c r="T89" s="20">
        <f t="shared" si="41"/>
        <v>0</v>
      </c>
      <c r="U89" s="20">
        <f t="shared" si="42"/>
        <v>0</v>
      </c>
      <c r="V89" s="20">
        <f t="shared" si="43"/>
        <v>0</v>
      </c>
      <c r="W89" s="9"/>
      <c r="X89" s="9"/>
      <c r="Y89" s="9"/>
      <c r="Z89" s="9"/>
    </row>
    <row r="90" spans="1:26" ht="14.25" customHeight="1" x14ac:dyDescent="0.35">
      <c r="A90" s="4">
        <f t="shared" si="4"/>
        <v>79</v>
      </c>
      <c r="B90" s="19">
        <f t="shared" si="29"/>
        <v>44856</v>
      </c>
      <c r="C90" s="5">
        <v>0</v>
      </c>
      <c r="D90" s="20">
        <f t="shared" si="30"/>
        <v>2.0907072045404762</v>
      </c>
      <c r="E90" s="20">
        <f t="shared" si="31"/>
        <v>13.182448319463468</v>
      </c>
      <c r="F90" s="20">
        <f t="shared" si="32"/>
        <v>15.273155524003943</v>
      </c>
      <c r="G90" s="20">
        <f t="shared" si="33"/>
        <v>211.05689229836108</v>
      </c>
      <c r="H90" s="20">
        <f t="shared" si="34"/>
        <v>673.6319137209772</v>
      </c>
      <c r="I90" s="4">
        <v>1</v>
      </c>
      <c r="J90" s="4">
        <v>1</v>
      </c>
      <c r="K90" s="20">
        <f t="shared" si="35"/>
        <v>1.9861718443134524</v>
      </c>
      <c r="L90" s="20">
        <f t="shared" si="36"/>
        <v>12.523325903490294</v>
      </c>
      <c r="M90" s="20" cm="1">
        <f t="array" ref="M90">_xlfn.IFS(I90=0,D90,I90=1,D90,I90=2,0)</f>
        <v>2.0907072045404762</v>
      </c>
      <c r="N90" s="20" cm="1">
        <f t="array" ref="N90">_xlfn.IFS(J90=0,E90,J90=1,E90,J90=2,0)</f>
        <v>13.182448319463468</v>
      </c>
      <c r="O90" s="20">
        <f t="shared" si="37"/>
        <v>116.90199189301154</v>
      </c>
      <c r="P90" s="20">
        <f t="shared" si="38"/>
        <v>94.154900405349537</v>
      </c>
      <c r="Q90" s="21">
        <f t="shared" si="39"/>
        <v>0.44611146966120985</v>
      </c>
      <c r="R90" s="22" cm="1">
        <f t="array" ref="R90">_xlfn.IFS(Q90&gt;0,0.02,AND(Q90&gt;-0.33,Q90&lt;0),(0.02+Q90*0.02/0.33),Q90&lt;-0.33,0)</f>
        <v>0.02</v>
      </c>
      <c r="S90" s="20">
        <f t="shared" si="40"/>
        <v>0</v>
      </c>
      <c r="T90" s="20">
        <f t="shared" si="41"/>
        <v>0</v>
      </c>
      <c r="U90" s="20">
        <f t="shared" si="42"/>
        <v>0</v>
      </c>
      <c r="V90" s="20">
        <f t="shared" si="43"/>
        <v>0</v>
      </c>
      <c r="W90" s="9"/>
      <c r="X90" s="9"/>
      <c r="Y90" s="9"/>
      <c r="Z90" s="9"/>
    </row>
    <row r="91" spans="1:26" ht="14.25" customHeight="1" x14ac:dyDescent="0.35">
      <c r="A91" s="4">
        <f t="shared" si="4"/>
        <v>80</v>
      </c>
      <c r="B91" s="19">
        <f t="shared" si="29"/>
        <v>44857</v>
      </c>
      <c r="C91" s="5">
        <v>0</v>
      </c>
      <c r="D91" s="20">
        <f t="shared" si="30"/>
        <v>2.1105689229836107</v>
      </c>
      <c r="E91" s="20">
        <f t="shared" si="31"/>
        <v>13.472638274419545</v>
      </c>
      <c r="F91" s="20">
        <f t="shared" si="32"/>
        <v>15.583207197403155</v>
      </c>
      <c r="G91" s="20">
        <f t="shared" si="33"/>
        <v>213.06193277519552</v>
      </c>
      <c r="H91" s="20">
        <f t="shared" si="34"/>
        <v>688.43596055851015</v>
      </c>
      <c r="I91" s="4">
        <v>1</v>
      </c>
      <c r="J91" s="4">
        <v>1</v>
      </c>
      <c r="K91" s="20">
        <f t="shared" si="35"/>
        <v>2.0050404768344299</v>
      </c>
      <c r="L91" s="20">
        <f t="shared" si="36"/>
        <v>12.799006360698566</v>
      </c>
      <c r="M91" s="20" cm="1">
        <f t="array" ref="M91">_xlfn.IFS(I91=0,D91,I91=1,D91,I91=2,0)</f>
        <v>2.1105689229836107</v>
      </c>
      <c r="N91" s="20" cm="1">
        <f t="array" ref="N91">_xlfn.IFS(J91=0,E91,J91=1,E91,J91=2,0)</f>
        <v>13.472638274419545</v>
      </c>
      <c r="O91" s="20">
        <f t="shared" si="37"/>
        <v>119.01256081599516</v>
      </c>
      <c r="P91" s="20">
        <f t="shared" si="38"/>
        <v>94.049371959200357</v>
      </c>
      <c r="Q91" s="21">
        <f t="shared" si="39"/>
        <v>0.44141799867380865</v>
      </c>
      <c r="R91" s="22" cm="1">
        <f t="array" ref="R91">_xlfn.IFS(Q91&gt;0,0.02,AND(Q91&gt;-0.33,Q91&lt;0),(0.02+Q91*0.02/0.33),Q91&lt;-0.33,0)</f>
        <v>0.02</v>
      </c>
      <c r="S91" s="20">
        <f t="shared" si="40"/>
        <v>0</v>
      </c>
      <c r="T91" s="20">
        <f t="shared" si="41"/>
        <v>0</v>
      </c>
      <c r="U91" s="20">
        <f t="shared" si="42"/>
        <v>0</v>
      </c>
      <c r="V91" s="20">
        <f t="shared" si="43"/>
        <v>0</v>
      </c>
      <c r="W91" s="9"/>
      <c r="X91" s="9"/>
      <c r="Y91" s="9"/>
      <c r="Z91" s="9"/>
    </row>
    <row r="92" spans="1:26" ht="14.25" customHeight="1" x14ac:dyDescent="0.35">
      <c r="A92" s="4">
        <f t="shared" si="4"/>
        <v>81</v>
      </c>
      <c r="B92" s="19">
        <f t="shared" si="29"/>
        <v>44858</v>
      </c>
      <c r="C92" s="5">
        <v>0</v>
      </c>
      <c r="D92" s="20">
        <f t="shared" si="30"/>
        <v>2.1306193277519552</v>
      </c>
      <c r="E92" s="20">
        <f t="shared" si="31"/>
        <v>13.768719211170204</v>
      </c>
      <c r="F92" s="20">
        <f t="shared" si="32"/>
        <v>15.899338538922159</v>
      </c>
      <c r="G92" s="20">
        <f t="shared" si="33"/>
        <v>215.08602113655988</v>
      </c>
      <c r="H92" s="20">
        <f t="shared" si="34"/>
        <v>703.54033217048618</v>
      </c>
      <c r="I92" s="4">
        <v>1</v>
      </c>
      <c r="J92" s="4">
        <v>1</v>
      </c>
      <c r="K92" s="20">
        <f t="shared" si="35"/>
        <v>2.0240883613643574</v>
      </c>
      <c r="L92" s="20">
        <f t="shared" si="36"/>
        <v>13.080283250611693</v>
      </c>
      <c r="M92" s="20" cm="1">
        <f t="array" ref="M92">_xlfn.IFS(I92=0,D92,I92=1,D92,I92=2,0)</f>
        <v>2.1306193277519552</v>
      </c>
      <c r="N92" s="20" cm="1">
        <f t="array" ref="N92">_xlfn.IFS(J92=0,E92,J92=1,E92,J92=2,0)</f>
        <v>13.768719211170204</v>
      </c>
      <c r="O92" s="20">
        <f t="shared" si="37"/>
        <v>121.14318014374712</v>
      </c>
      <c r="P92" s="20">
        <f t="shared" si="38"/>
        <v>93.942840992812762</v>
      </c>
      <c r="Q92" s="21">
        <f t="shared" si="39"/>
        <v>0.43676869606122698</v>
      </c>
      <c r="R92" s="22" cm="1">
        <f t="array" ref="R92">_xlfn.IFS(Q92&gt;0,0.02,AND(Q92&gt;-0.33,Q92&lt;0),(0.02+Q92*0.02/0.33),Q92&lt;-0.33,0)</f>
        <v>0.02</v>
      </c>
      <c r="S92" s="20">
        <f t="shared" si="40"/>
        <v>0</v>
      </c>
      <c r="T92" s="20">
        <f t="shared" si="41"/>
        <v>0</v>
      </c>
      <c r="U92" s="20">
        <f t="shared" si="42"/>
        <v>0</v>
      </c>
      <c r="V92" s="20">
        <f t="shared" si="43"/>
        <v>0</v>
      </c>
      <c r="W92" s="9"/>
      <c r="X92" s="9"/>
      <c r="Y92" s="9"/>
      <c r="Z92" s="9"/>
    </row>
    <row r="93" spans="1:26" ht="14.25" customHeight="1" x14ac:dyDescent="0.35">
      <c r="A93" s="4">
        <f t="shared" si="4"/>
        <v>82</v>
      </c>
      <c r="B93" s="19">
        <f t="shared" si="29"/>
        <v>44859</v>
      </c>
      <c r="C93" s="5">
        <v>0</v>
      </c>
      <c r="D93" s="20">
        <f t="shared" si="30"/>
        <v>2.150860211365599</v>
      </c>
      <c r="E93" s="20">
        <f t="shared" si="31"/>
        <v>14.070806643409725</v>
      </c>
      <c r="F93" s="20">
        <f t="shared" si="32"/>
        <v>16.221666854775325</v>
      </c>
      <c r="G93" s="20">
        <f t="shared" si="33"/>
        <v>217.12933833735721</v>
      </c>
      <c r="H93" s="20">
        <f t="shared" si="34"/>
        <v>718.9509156825228</v>
      </c>
      <c r="I93" s="4">
        <v>1</v>
      </c>
      <c r="J93" s="4">
        <v>1</v>
      </c>
      <c r="K93" s="20">
        <f t="shared" si="35"/>
        <v>2.0433172007973188</v>
      </c>
      <c r="L93" s="20">
        <f t="shared" si="36"/>
        <v>13.367266311239238</v>
      </c>
      <c r="M93" s="20" cm="1">
        <f t="array" ref="M93">_xlfn.IFS(I93=0,D93,I93=1,D93,I93=2,0)</f>
        <v>2.150860211365599</v>
      </c>
      <c r="N93" s="20" cm="1">
        <f t="array" ref="N93">_xlfn.IFS(J93=0,E93,J93=1,E93,J93=2,0)</f>
        <v>14.070806643409725</v>
      </c>
      <c r="O93" s="20">
        <f t="shared" si="37"/>
        <v>123.29404035511271</v>
      </c>
      <c r="P93" s="20">
        <f t="shared" si="38"/>
        <v>93.835297982244498</v>
      </c>
      <c r="Q93" s="21">
        <f t="shared" si="39"/>
        <v>0.43216314617258744</v>
      </c>
      <c r="R93" s="22" cm="1">
        <f t="array" ref="R93">_xlfn.IFS(Q93&gt;0,0.02,AND(Q93&gt;-0.33,Q93&lt;0),(0.02+Q93*0.02/0.33),Q93&lt;-0.33,0)</f>
        <v>0.02</v>
      </c>
      <c r="S93" s="20">
        <f t="shared" si="40"/>
        <v>0</v>
      </c>
      <c r="T93" s="20">
        <f t="shared" si="41"/>
        <v>0</v>
      </c>
      <c r="U93" s="20">
        <f t="shared" si="42"/>
        <v>0</v>
      </c>
      <c r="V93" s="20">
        <f t="shared" si="43"/>
        <v>0</v>
      </c>
      <c r="W93" s="9"/>
      <c r="X93" s="9"/>
      <c r="Y93" s="9"/>
      <c r="Z93" s="9"/>
    </row>
    <row r="94" spans="1:26" ht="14.25" customHeight="1" x14ac:dyDescent="0.35">
      <c r="A94" s="4">
        <f t="shared" si="4"/>
        <v>83</v>
      </c>
      <c r="B94" s="19">
        <f t="shared" si="29"/>
        <v>44860</v>
      </c>
      <c r="C94" s="5">
        <v>0</v>
      </c>
      <c r="D94" s="20">
        <f t="shared" si="30"/>
        <v>2.1712933833735724</v>
      </c>
      <c r="E94" s="20">
        <f t="shared" si="31"/>
        <v>14.379018313650457</v>
      </c>
      <c r="F94" s="20">
        <f t="shared" si="32"/>
        <v>16.550311697024028</v>
      </c>
      <c r="G94" s="20">
        <f t="shared" si="33"/>
        <v>219.19206705156211</v>
      </c>
      <c r="H94" s="20">
        <f t="shared" si="34"/>
        <v>734.67371179469569</v>
      </c>
      <c r="I94" s="4">
        <v>1</v>
      </c>
      <c r="J94" s="4">
        <v>1</v>
      </c>
      <c r="K94" s="20">
        <f t="shared" si="35"/>
        <v>2.0627287142048938</v>
      </c>
      <c r="L94" s="20">
        <f t="shared" si="36"/>
        <v>13.660067397967934</v>
      </c>
      <c r="M94" s="20" cm="1">
        <f t="array" ref="M94">_xlfn.IFS(I94=0,D94,I94=1,D94,I94=2,0)</f>
        <v>2.1712933833735724</v>
      </c>
      <c r="N94" s="20" cm="1">
        <f t="array" ref="N94">_xlfn.IFS(J94=0,E94,J94=1,E94,J94=2,0)</f>
        <v>14.379018313650457</v>
      </c>
      <c r="O94" s="20">
        <f t="shared" si="37"/>
        <v>125.46533373848628</v>
      </c>
      <c r="P94" s="20">
        <f t="shared" si="38"/>
        <v>93.726733313075826</v>
      </c>
      <c r="Q94" s="21">
        <f t="shared" si="39"/>
        <v>0.42760093726853637</v>
      </c>
      <c r="R94" s="22" cm="1">
        <f t="array" ref="R94">_xlfn.IFS(Q94&gt;0,0.02,AND(Q94&gt;-0.33,Q94&lt;0),(0.02+Q94*0.02/0.33),Q94&lt;-0.33,0)</f>
        <v>0.02</v>
      </c>
      <c r="S94" s="20">
        <f t="shared" si="40"/>
        <v>0</v>
      </c>
      <c r="T94" s="20">
        <f t="shared" si="41"/>
        <v>0</v>
      </c>
      <c r="U94" s="20">
        <f t="shared" si="42"/>
        <v>0</v>
      </c>
      <c r="V94" s="20">
        <f t="shared" si="43"/>
        <v>0</v>
      </c>
      <c r="W94" s="9"/>
      <c r="X94" s="9"/>
      <c r="Y94" s="9"/>
      <c r="Z94" s="9"/>
    </row>
    <row r="95" spans="1:26" ht="14.25" customHeight="1" x14ac:dyDescent="0.35">
      <c r="A95" s="4">
        <f t="shared" si="4"/>
        <v>84</v>
      </c>
      <c r="B95" s="19">
        <f t="shared" si="29"/>
        <v>44861</v>
      </c>
      <c r="C95" s="5">
        <v>0</v>
      </c>
      <c r="D95" s="20">
        <f t="shared" si="30"/>
        <v>2.1919206705156209</v>
      </c>
      <c r="E95" s="20">
        <f t="shared" si="31"/>
        <v>14.693474235893914</v>
      </c>
      <c r="F95" s="20">
        <f t="shared" si="32"/>
        <v>16.885394906409534</v>
      </c>
      <c r="G95" s="20">
        <f t="shared" si="33"/>
        <v>221.27439168855196</v>
      </c>
      <c r="H95" s="20">
        <f t="shared" si="34"/>
        <v>750.71483695578468</v>
      </c>
      <c r="I95" s="4">
        <v>1</v>
      </c>
      <c r="J95" s="4">
        <v>1</v>
      </c>
      <c r="K95" s="20">
        <f t="shared" si="35"/>
        <v>2.0823246369898398</v>
      </c>
      <c r="L95" s="20">
        <f t="shared" si="36"/>
        <v>13.958800524099217</v>
      </c>
      <c r="M95" s="20" cm="1">
        <f t="array" ref="M95">_xlfn.IFS(I95=0,D95,I95=1,D95,I95=2,0)</f>
        <v>2.1919206705156209</v>
      </c>
      <c r="N95" s="20" cm="1">
        <f t="array" ref="N95">_xlfn.IFS(J95=0,E95,J95=1,E95,J95=2,0)</f>
        <v>14.693474235893914</v>
      </c>
      <c r="O95" s="20">
        <f t="shared" si="37"/>
        <v>127.65725440900189</v>
      </c>
      <c r="P95" s="20">
        <f t="shared" si="38"/>
        <v>93.617137279550064</v>
      </c>
      <c r="Q95" s="21">
        <f t="shared" si="39"/>
        <v>0.42308166148443432</v>
      </c>
      <c r="R95" s="22" cm="1">
        <f t="array" ref="R95">_xlfn.IFS(Q95&gt;0,0.02,AND(Q95&gt;-0.33,Q95&lt;0),(0.02+Q95*0.02/0.33),Q95&lt;-0.33,0)</f>
        <v>0.02</v>
      </c>
      <c r="S95" s="20">
        <f t="shared" si="40"/>
        <v>0</v>
      </c>
      <c r="T95" s="20">
        <f t="shared" si="41"/>
        <v>0</v>
      </c>
      <c r="U95" s="20">
        <f t="shared" si="42"/>
        <v>0</v>
      </c>
      <c r="V95" s="20">
        <f t="shared" si="43"/>
        <v>0</v>
      </c>
      <c r="W95" s="9"/>
      <c r="X95" s="9"/>
      <c r="Y95" s="9"/>
      <c r="Z95" s="9"/>
    </row>
    <row r="96" spans="1:26" ht="14.25" customHeight="1" x14ac:dyDescent="0.35">
      <c r="A96" s="4">
        <f t="shared" si="4"/>
        <v>85</v>
      </c>
      <c r="B96" s="19">
        <f t="shared" si="29"/>
        <v>44862</v>
      </c>
      <c r="C96" s="5">
        <v>0</v>
      </c>
      <c r="D96" s="20">
        <f t="shared" si="30"/>
        <v>2.2127439168855196</v>
      </c>
      <c r="E96" s="20">
        <f t="shared" si="31"/>
        <v>15.014296739115693</v>
      </c>
      <c r="F96" s="20">
        <f t="shared" si="32"/>
        <v>17.227040656001211</v>
      </c>
      <c r="G96" s="20">
        <f t="shared" si="33"/>
        <v>223.37649840959321</v>
      </c>
      <c r="H96" s="20">
        <f t="shared" si="34"/>
        <v>767.08052557898577</v>
      </c>
      <c r="I96" s="4">
        <v>1</v>
      </c>
      <c r="J96" s="4">
        <v>1</v>
      </c>
      <c r="K96" s="20">
        <f t="shared" si="35"/>
        <v>2.1021067210412436</v>
      </c>
      <c r="L96" s="20">
        <f t="shared" si="36"/>
        <v>14.263581902159908</v>
      </c>
      <c r="M96" s="20" cm="1">
        <f t="array" ref="M96">_xlfn.IFS(I96=0,D96,I96=1,D96,I96=2,0)</f>
        <v>2.2127439168855196</v>
      </c>
      <c r="N96" s="20" cm="1">
        <f t="array" ref="N96">_xlfn.IFS(J96=0,E96,J96=1,E96,J96=2,0)</f>
        <v>15.014296739115693</v>
      </c>
      <c r="O96" s="20">
        <f t="shared" si="37"/>
        <v>129.86999832588742</v>
      </c>
      <c r="P96" s="20">
        <f t="shared" si="38"/>
        <v>93.506500083705788</v>
      </c>
      <c r="Q96" s="21">
        <f t="shared" si="39"/>
        <v>0.41860491479389234</v>
      </c>
      <c r="R96" s="22" cm="1">
        <f t="array" ref="R96">_xlfn.IFS(Q96&gt;0,0.02,AND(Q96&gt;-0.33,Q96&lt;0),(0.02+Q96*0.02/0.33),Q96&lt;-0.33,0)</f>
        <v>0.02</v>
      </c>
      <c r="S96" s="20">
        <f t="shared" si="40"/>
        <v>0</v>
      </c>
      <c r="T96" s="20">
        <f t="shared" si="41"/>
        <v>0</v>
      </c>
      <c r="U96" s="20">
        <f t="shared" si="42"/>
        <v>0</v>
      </c>
      <c r="V96" s="20">
        <f t="shared" si="43"/>
        <v>0</v>
      </c>
      <c r="W96" s="9"/>
      <c r="X96" s="9"/>
      <c r="Y96" s="9"/>
      <c r="Z96" s="9"/>
    </row>
    <row r="97" spans="1:26" ht="14.25" customHeight="1" x14ac:dyDescent="0.35">
      <c r="A97" s="4">
        <f t="shared" si="4"/>
        <v>86</v>
      </c>
      <c r="B97" s="19">
        <f t="shared" si="29"/>
        <v>44863</v>
      </c>
      <c r="C97" s="5">
        <v>0</v>
      </c>
      <c r="D97" s="20">
        <f t="shared" si="30"/>
        <v>2.2337649840959322</v>
      </c>
      <c r="E97" s="20">
        <f t="shared" si="31"/>
        <v>15.341610511579717</v>
      </c>
      <c r="F97" s="20">
        <f t="shared" si="32"/>
        <v>17.575375495675647</v>
      </c>
      <c r="G97" s="20">
        <f t="shared" si="33"/>
        <v>225.49857514448433</v>
      </c>
      <c r="H97" s="20">
        <f t="shared" si="34"/>
        <v>783.77713229987762</v>
      </c>
      <c r="I97" s="4">
        <v>1</v>
      </c>
      <c r="J97" s="4">
        <v>1</v>
      </c>
      <c r="K97" s="20">
        <f t="shared" si="35"/>
        <v>2.1220767348911354</v>
      </c>
      <c r="L97" s="20">
        <f t="shared" si="36"/>
        <v>14.57452998600073</v>
      </c>
      <c r="M97" s="20" cm="1">
        <f t="array" ref="M97">_xlfn.IFS(I97=0,D97,I97=1,D97,I97=2,0)</f>
        <v>2.2337649840959322</v>
      </c>
      <c r="N97" s="20" cm="1">
        <f t="array" ref="N97">_xlfn.IFS(J97=0,E97,J97=1,E97,J97=2,0)</f>
        <v>15.341610511579717</v>
      </c>
      <c r="O97" s="20">
        <f t="shared" si="37"/>
        <v>132.10376330998335</v>
      </c>
      <c r="P97" s="20">
        <f t="shared" si="38"/>
        <v>93.394811834500985</v>
      </c>
      <c r="Q97" s="21">
        <f t="shared" si="39"/>
        <v>0.41417029697265212</v>
      </c>
      <c r="R97" s="22" cm="1">
        <f t="array" ref="R97">_xlfn.IFS(Q97&gt;0,0.02,AND(Q97&gt;-0.33,Q97&lt;0),(0.02+Q97*0.02/0.33),Q97&lt;-0.33,0)</f>
        <v>0.02</v>
      </c>
      <c r="S97" s="20">
        <f t="shared" si="40"/>
        <v>0</v>
      </c>
      <c r="T97" s="20">
        <f t="shared" si="41"/>
        <v>0</v>
      </c>
      <c r="U97" s="20">
        <f t="shared" si="42"/>
        <v>0</v>
      </c>
      <c r="V97" s="20">
        <f t="shared" si="43"/>
        <v>0</v>
      </c>
      <c r="W97" s="9"/>
      <c r="X97" s="9"/>
      <c r="Y97" s="9"/>
      <c r="Z97" s="9"/>
    </row>
    <row r="98" spans="1:26" ht="14.25" customHeight="1" x14ac:dyDescent="0.35">
      <c r="A98" s="4">
        <f t="shared" si="4"/>
        <v>87</v>
      </c>
      <c r="B98" s="19">
        <f t="shared" si="29"/>
        <v>44864</v>
      </c>
      <c r="C98" s="5">
        <v>0</v>
      </c>
      <c r="D98" s="20">
        <f t="shared" si="30"/>
        <v>2.2549857514448433</v>
      </c>
      <c r="E98" s="20">
        <f t="shared" si="31"/>
        <v>15.675542645997552</v>
      </c>
      <c r="F98" s="20">
        <f t="shared" si="32"/>
        <v>17.930528397442394</v>
      </c>
      <c r="G98" s="20">
        <f t="shared" si="33"/>
        <v>227.64081160835693</v>
      </c>
      <c r="H98" s="20">
        <f t="shared" si="34"/>
        <v>800.81113427744788</v>
      </c>
      <c r="I98" s="4">
        <v>1</v>
      </c>
      <c r="J98" s="4">
        <v>1</v>
      </c>
      <c r="K98" s="20">
        <f t="shared" si="35"/>
        <v>2.1422364638726008</v>
      </c>
      <c r="L98" s="20">
        <f t="shared" si="36"/>
        <v>14.891765513697674</v>
      </c>
      <c r="M98" s="20" cm="1">
        <f t="array" ref="M98">_xlfn.IFS(I98=0,D98,I98=1,D98,I98=2,0)</f>
        <v>2.2549857514448433</v>
      </c>
      <c r="N98" s="20" cm="1">
        <f t="array" ref="N98">_xlfn.IFS(J98=0,E98,J98=1,E98,J98=2,0)</f>
        <v>15.675542645997552</v>
      </c>
      <c r="O98" s="20">
        <f t="shared" si="37"/>
        <v>134.3587490614282</v>
      </c>
      <c r="P98" s="20">
        <f t="shared" si="38"/>
        <v>93.282062546928728</v>
      </c>
      <c r="Q98" s="21">
        <f t="shared" si="39"/>
        <v>0.40977741156280539</v>
      </c>
      <c r="R98" s="22" cm="1">
        <f t="array" ref="R98">_xlfn.IFS(Q98&gt;0,0.02,AND(Q98&gt;-0.33,Q98&lt;0),(0.02+Q98*0.02/0.33),Q98&lt;-0.33,0)</f>
        <v>0.02</v>
      </c>
      <c r="S98" s="20">
        <f t="shared" si="40"/>
        <v>0</v>
      </c>
      <c r="T98" s="20">
        <f t="shared" si="41"/>
        <v>0</v>
      </c>
      <c r="U98" s="20">
        <f t="shared" si="42"/>
        <v>0</v>
      </c>
      <c r="V98" s="20">
        <f t="shared" si="43"/>
        <v>0</v>
      </c>
      <c r="W98" s="9"/>
      <c r="X98" s="9"/>
      <c r="Y98" s="9"/>
      <c r="Z98" s="9"/>
    </row>
    <row r="99" spans="1:26" ht="14.25" customHeight="1" x14ac:dyDescent="0.35">
      <c r="A99" s="4">
        <f t="shared" si="4"/>
        <v>88</v>
      </c>
      <c r="B99" s="19">
        <f t="shared" si="29"/>
        <v>44865</v>
      </c>
      <c r="C99" s="5">
        <v>0</v>
      </c>
      <c r="D99" s="20">
        <f t="shared" si="30"/>
        <v>2.2764081160835694</v>
      </c>
      <c r="E99" s="20">
        <f t="shared" si="31"/>
        <v>16.016222685548957</v>
      </c>
      <c r="F99" s="20">
        <f t="shared" si="32"/>
        <v>18.292630801632527</v>
      </c>
      <c r="G99" s="20">
        <f t="shared" si="33"/>
        <v>229.80339931863631</v>
      </c>
      <c r="H99" s="20">
        <f t="shared" si="34"/>
        <v>818.1891335389987</v>
      </c>
      <c r="I99" s="4">
        <v>1</v>
      </c>
      <c r="J99" s="4">
        <v>1</v>
      </c>
      <c r="K99" s="20">
        <f t="shared" si="35"/>
        <v>2.1625877102793907</v>
      </c>
      <c r="L99" s="20">
        <f t="shared" si="36"/>
        <v>15.215411551271508</v>
      </c>
      <c r="M99" s="20" cm="1">
        <f t="array" ref="M99">_xlfn.IFS(I99=0,D99,I99=1,D99,I99=2,0)</f>
        <v>2.2764081160835694</v>
      </c>
      <c r="N99" s="20" cm="1">
        <f t="array" ref="N99">_xlfn.IFS(J99=0,E99,J99=1,E99,J99=2,0)</f>
        <v>16.016222685548957</v>
      </c>
      <c r="O99" s="20">
        <f t="shared" si="37"/>
        <v>136.63515717751176</v>
      </c>
      <c r="P99" s="20">
        <f t="shared" si="38"/>
        <v>93.168242141124551</v>
      </c>
      <c r="Q99" s="21">
        <f t="shared" si="39"/>
        <v>0.40542586583735063</v>
      </c>
      <c r="R99" s="22" cm="1">
        <f t="array" ref="R99">_xlfn.IFS(Q99&gt;0,0.02,AND(Q99&gt;-0.33,Q99&lt;0),(0.02+Q99*0.02/0.33),Q99&lt;-0.33,0)</f>
        <v>0.02</v>
      </c>
      <c r="S99" s="20">
        <f t="shared" si="40"/>
        <v>0</v>
      </c>
      <c r="T99" s="20">
        <f t="shared" si="41"/>
        <v>0</v>
      </c>
      <c r="U99" s="20">
        <f t="shared" si="42"/>
        <v>0</v>
      </c>
      <c r="V99" s="20">
        <f t="shared" si="43"/>
        <v>0</v>
      </c>
      <c r="W99" s="9"/>
      <c r="X99" s="9"/>
      <c r="Y99" s="9"/>
      <c r="Z99" s="9"/>
    </row>
    <row r="100" spans="1:26" ht="14.25" customHeight="1" x14ac:dyDescent="0.35">
      <c r="A100" s="4">
        <f t="shared" si="4"/>
        <v>89</v>
      </c>
      <c r="B100" s="19">
        <f t="shared" si="29"/>
        <v>44866</v>
      </c>
      <c r="C100" s="5">
        <v>0</v>
      </c>
      <c r="D100" s="20">
        <f t="shared" si="30"/>
        <v>2.2980339931863631</v>
      </c>
      <c r="E100" s="20">
        <f t="shared" si="31"/>
        <v>16.363782670779976</v>
      </c>
      <c r="F100" s="20">
        <f t="shared" si="32"/>
        <v>18.661816663966338</v>
      </c>
      <c r="G100" s="20">
        <f t="shared" si="33"/>
        <v>231.98653161216336</v>
      </c>
      <c r="H100" s="20">
        <f t="shared" si="34"/>
        <v>835.91785936976669</v>
      </c>
      <c r="I100" s="4">
        <v>1</v>
      </c>
      <c r="J100" s="4">
        <v>1</v>
      </c>
      <c r="K100" s="20">
        <f t="shared" si="35"/>
        <v>2.183132293527045</v>
      </c>
      <c r="L100" s="20">
        <f t="shared" si="36"/>
        <v>15.545593537240977</v>
      </c>
      <c r="M100" s="20" cm="1">
        <f t="array" ref="M100">_xlfn.IFS(I100=0,D100,I100=1,D100,I100=2,0)</f>
        <v>2.2980339931863631</v>
      </c>
      <c r="N100" s="20" cm="1">
        <f t="array" ref="N100">_xlfn.IFS(J100=0,E100,J100=1,E100,J100=2,0)</f>
        <v>16.363782670779976</v>
      </c>
      <c r="O100" s="20">
        <f t="shared" si="37"/>
        <v>138.93319117069811</v>
      </c>
      <c r="P100" s="20">
        <f t="shared" si="38"/>
        <v>93.053340441465252</v>
      </c>
      <c r="Q100" s="21">
        <f t="shared" si="39"/>
        <v>0.40111527076508241</v>
      </c>
      <c r="R100" s="22" cm="1">
        <f t="array" ref="R100">_xlfn.IFS(Q100&gt;0,0.02,AND(Q100&gt;-0.33,Q100&lt;0),(0.02+Q100*0.02/0.33),Q100&lt;-0.33,0)</f>
        <v>0.02</v>
      </c>
      <c r="S100" s="20">
        <f t="shared" si="40"/>
        <v>0</v>
      </c>
      <c r="T100" s="20">
        <f t="shared" si="41"/>
        <v>0</v>
      </c>
      <c r="U100" s="20">
        <f t="shared" si="42"/>
        <v>0</v>
      </c>
      <c r="V100" s="20">
        <f t="shared" si="43"/>
        <v>0</v>
      </c>
      <c r="W100" s="9"/>
      <c r="X100" s="9"/>
      <c r="Y100" s="9"/>
      <c r="Z100" s="9"/>
    </row>
    <row r="101" spans="1:26" ht="14.25" customHeight="1" x14ac:dyDescent="0.35">
      <c r="A101" s="4">
        <f t="shared" si="4"/>
        <v>90</v>
      </c>
      <c r="B101" s="19">
        <f t="shared" si="29"/>
        <v>44867</v>
      </c>
      <c r="C101" s="5">
        <v>0</v>
      </c>
      <c r="D101" s="20">
        <f t="shared" si="30"/>
        <v>2.3198653161216338</v>
      </c>
      <c r="E101" s="20">
        <f t="shared" si="31"/>
        <v>16.718357187395334</v>
      </c>
      <c r="F101" s="20">
        <f t="shared" si="32"/>
        <v>19.03822250351697</v>
      </c>
      <c r="G101" s="20">
        <f t="shared" si="33"/>
        <v>234.1904036624789</v>
      </c>
      <c r="H101" s="20">
        <f t="shared" si="34"/>
        <v>854.00417074810787</v>
      </c>
      <c r="I101" s="4">
        <v>1</v>
      </c>
      <c r="J101" s="4">
        <v>1</v>
      </c>
      <c r="K101" s="20">
        <f t="shared" si="35"/>
        <v>2.2038720503155522</v>
      </c>
      <c r="L101" s="20">
        <f t="shared" si="36"/>
        <v>15.882439328025567</v>
      </c>
      <c r="M101" s="20" cm="1">
        <f t="array" ref="M101">_xlfn.IFS(I101=0,D101,I101=1,D101,I101=2,0)</f>
        <v>2.3198653161216338</v>
      </c>
      <c r="N101" s="20" cm="1">
        <f t="array" ref="N101">_xlfn.IFS(J101=0,E101,J101=1,E101,J101=2,0)</f>
        <v>16.718357187395334</v>
      </c>
      <c r="O101" s="20">
        <f t="shared" si="37"/>
        <v>141.25305648681973</v>
      </c>
      <c r="P101" s="20">
        <f t="shared" si="38"/>
        <v>92.93734717565917</v>
      </c>
      <c r="Q101" s="21">
        <f t="shared" si="39"/>
        <v>0.3968452409758122</v>
      </c>
      <c r="R101" s="22" cm="1">
        <f t="array" ref="R101">_xlfn.IFS(Q101&gt;0,0.02,AND(Q101&gt;-0.33,Q101&lt;0),(0.02+Q101*0.02/0.33),Q101&lt;-0.33,0)</f>
        <v>0.02</v>
      </c>
      <c r="S101" s="20">
        <f t="shared" si="40"/>
        <v>0</v>
      </c>
      <c r="T101" s="20">
        <f t="shared" si="41"/>
        <v>0</v>
      </c>
      <c r="U101" s="20">
        <f t="shared" si="42"/>
        <v>0</v>
      </c>
      <c r="V101" s="20">
        <f t="shared" si="43"/>
        <v>0</v>
      </c>
      <c r="W101" s="9"/>
      <c r="X101" s="9"/>
      <c r="Y101" s="9"/>
      <c r="Z101" s="9"/>
    </row>
    <row r="102" spans="1:26" ht="14.25" customHeight="1" x14ac:dyDescent="0.35">
      <c r="A102" s="4">
        <f t="shared" si="4"/>
        <v>91</v>
      </c>
      <c r="B102" s="19">
        <f t="shared" si="29"/>
        <v>44868</v>
      </c>
      <c r="C102" s="5">
        <v>0</v>
      </c>
      <c r="D102" s="20">
        <f t="shared" si="30"/>
        <v>2.341904036624789</v>
      </c>
      <c r="E102" s="20">
        <f t="shared" si="31"/>
        <v>17.080083414962157</v>
      </c>
      <c r="F102" s="20">
        <f t="shared" si="32"/>
        <v>19.421987451586947</v>
      </c>
      <c r="G102" s="20">
        <f t="shared" si="33"/>
        <v>236.41521249727245</v>
      </c>
      <c r="H102" s="20">
        <f t="shared" si="34"/>
        <v>872.45505882711541</v>
      </c>
      <c r="I102" s="4">
        <v>1</v>
      </c>
      <c r="J102" s="4">
        <v>1</v>
      </c>
      <c r="K102" s="20">
        <f t="shared" si="35"/>
        <v>2.2248088347935493</v>
      </c>
      <c r="L102" s="20">
        <f t="shared" si="36"/>
        <v>16.226079244214048</v>
      </c>
      <c r="M102" s="20" cm="1">
        <f t="array" ref="M102">_xlfn.IFS(I102=0,D102,I102=1,D102,I102=2,0)</f>
        <v>2.341904036624789</v>
      </c>
      <c r="N102" s="20" cm="1">
        <f t="array" ref="N102">_xlfn.IFS(J102=0,E102,J102=1,E102,J102=2,0)</f>
        <v>17.080083414962157</v>
      </c>
      <c r="O102" s="20">
        <f t="shared" si="37"/>
        <v>143.59496052344451</v>
      </c>
      <c r="P102" s="20">
        <f t="shared" si="38"/>
        <v>92.820251973827936</v>
      </c>
      <c r="Q102" s="21">
        <f t="shared" si="39"/>
        <v>0.392615394725916</v>
      </c>
      <c r="R102" s="22" cm="1">
        <f t="array" ref="R102">_xlfn.IFS(Q102&gt;0,0.02,AND(Q102&gt;-0.33,Q102&lt;0),(0.02+Q102*0.02/0.33),Q102&lt;-0.33,0)</f>
        <v>0.02</v>
      </c>
      <c r="S102" s="20">
        <f t="shared" si="40"/>
        <v>0</v>
      </c>
      <c r="T102" s="20">
        <f t="shared" si="41"/>
        <v>0</v>
      </c>
      <c r="U102" s="20">
        <f t="shared" si="42"/>
        <v>0</v>
      </c>
      <c r="V102" s="20">
        <f t="shared" si="43"/>
        <v>0</v>
      </c>
      <c r="W102" s="9"/>
      <c r="X102" s="9"/>
      <c r="Y102" s="9"/>
      <c r="Z102" s="9"/>
    </row>
    <row r="103" spans="1:26" ht="14.25" customHeight="1" x14ac:dyDescent="0.35">
      <c r="A103" s="4">
        <f t="shared" si="4"/>
        <v>92</v>
      </c>
      <c r="B103" s="19">
        <f t="shared" si="29"/>
        <v>44869</v>
      </c>
      <c r="C103" s="5">
        <v>0</v>
      </c>
      <c r="D103" s="20">
        <f t="shared" si="30"/>
        <v>2.3641521249727244</v>
      </c>
      <c r="E103" s="20">
        <f t="shared" si="31"/>
        <v>17.44910117654231</v>
      </c>
      <c r="F103" s="20">
        <f t="shared" si="32"/>
        <v>19.813253301515033</v>
      </c>
      <c r="G103" s="20">
        <f t="shared" si="33"/>
        <v>238.66115701599654</v>
      </c>
      <c r="H103" s="20">
        <f t="shared" si="34"/>
        <v>891.27764946355467</v>
      </c>
      <c r="I103" s="4">
        <v>1</v>
      </c>
      <c r="J103" s="4">
        <v>1</v>
      </c>
      <c r="K103" s="20">
        <f t="shared" si="35"/>
        <v>2.2459445187240883</v>
      </c>
      <c r="L103" s="20">
        <f t="shared" si="36"/>
        <v>16.576646117715192</v>
      </c>
      <c r="M103" s="20" cm="1">
        <f t="array" ref="M103">_xlfn.IFS(I103=0,D103,I103=1,D103,I103=2,0)</f>
        <v>2.3641521249727244</v>
      </c>
      <c r="N103" s="20" cm="1">
        <f t="array" ref="N103">_xlfn.IFS(J103=0,E103,J103=1,E103,J103=2,0)</f>
        <v>17.44910117654231</v>
      </c>
      <c r="O103" s="20">
        <f t="shared" si="37"/>
        <v>145.95911264841723</v>
      </c>
      <c r="P103" s="20">
        <f t="shared" si="38"/>
        <v>92.702044367579305</v>
      </c>
      <c r="Q103" s="21">
        <f t="shared" si="39"/>
        <v>0.38842535386420607</v>
      </c>
      <c r="R103" s="22" cm="1">
        <f t="array" ref="R103">_xlfn.IFS(Q103&gt;0,0.02,AND(Q103&gt;-0.33,Q103&lt;0),(0.02+Q103*0.02/0.33),Q103&lt;-0.33,0)</f>
        <v>0.02</v>
      </c>
      <c r="S103" s="20">
        <f t="shared" si="40"/>
        <v>0</v>
      </c>
      <c r="T103" s="20">
        <f t="shared" si="41"/>
        <v>0</v>
      </c>
      <c r="U103" s="20">
        <f t="shared" si="42"/>
        <v>0</v>
      </c>
      <c r="V103" s="20">
        <f t="shared" si="43"/>
        <v>0</v>
      </c>
      <c r="W103" s="9"/>
      <c r="X103" s="9"/>
      <c r="Y103" s="9"/>
      <c r="Z103" s="9"/>
    </row>
    <row r="104" spans="1:26" ht="14.25" customHeight="1" x14ac:dyDescent="0.35">
      <c r="A104" s="4">
        <f t="shared" si="4"/>
        <v>93</v>
      </c>
      <c r="B104" s="19">
        <f t="shared" si="29"/>
        <v>44870</v>
      </c>
      <c r="C104" s="5">
        <v>0</v>
      </c>
      <c r="D104" s="20">
        <f t="shared" si="30"/>
        <v>2.3866115701599653</v>
      </c>
      <c r="E104" s="20">
        <f t="shared" si="31"/>
        <v>17.825552989271095</v>
      </c>
      <c r="F104" s="20">
        <f t="shared" si="32"/>
        <v>20.212164559431059</v>
      </c>
      <c r="G104" s="20">
        <f t="shared" si="33"/>
        <v>240.92843800764851</v>
      </c>
      <c r="H104" s="20">
        <f t="shared" si="34"/>
        <v>910.4792057950142</v>
      </c>
      <c r="I104" s="4">
        <v>1</v>
      </c>
      <c r="J104" s="4">
        <v>1</v>
      </c>
      <c r="K104" s="20">
        <f t="shared" si="35"/>
        <v>2.2672809916519667</v>
      </c>
      <c r="L104" s="20">
        <f t="shared" si="36"/>
        <v>16.934275339807538</v>
      </c>
      <c r="M104" s="20" cm="1">
        <f t="array" ref="M104">_xlfn.IFS(I104=0,D104,I104=1,D104,I104=2,0)</f>
        <v>2.3866115701599653</v>
      </c>
      <c r="N104" s="20" cm="1">
        <f t="array" ref="N104">_xlfn.IFS(J104=0,E104,J104=1,E104,J104=2,0)</f>
        <v>17.825552989271095</v>
      </c>
      <c r="O104" s="20">
        <f t="shared" si="37"/>
        <v>148.3457242185772</v>
      </c>
      <c r="P104" s="20">
        <f t="shared" si="38"/>
        <v>92.582713789071306</v>
      </c>
      <c r="Q104" s="21">
        <f t="shared" si="39"/>
        <v>0.38427474379812387</v>
      </c>
      <c r="R104" s="22" cm="1">
        <f t="array" ref="R104">_xlfn.IFS(Q104&gt;0,0.02,AND(Q104&gt;-0.33,Q104&lt;0),(0.02+Q104*0.02/0.33),Q104&lt;-0.33,0)</f>
        <v>0.02</v>
      </c>
      <c r="S104" s="20">
        <f t="shared" si="40"/>
        <v>0</v>
      </c>
      <c r="T104" s="20">
        <f t="shared" si="41"/>
        <v>0</v>
      </c>
      <c r="U104" s="20">
        <f t="shared" si="42"/>
        <v>0</v>
      </c>
      <c r="V104" s="20">
        <f t="shared" si="43"/>
        <v>0</v>
      </c>
      <c r="W104" s="9"/>
      <c r="X104" s="9"/>
      <c r="Y104" s="9"/>
      <c r="Z104" s="9"/>
    </row>
    <row r="105" spans="1:26" ht="14.25" customHeight="1" x14ac:dyDescent="0.35">
      <c r="A105" s="4">
        <f t="shared" si="4"/>
        <v>94</v>
      </c>
      <c r="B105" s="19">
        <f t="shared" si="29"/>
        <v>44871</v>
      </c>
      <c r="C105" s="5">
        <v>0</v>
      </c>
      <c r="D105" s="20">
        <f t="shared" si="30"/>
        <v>2.4092843800764849</v>
      </c>
      <c r="E105" s="20">
        <f t="shared" si="31"/>
        <v>18.209584115900284</v>
      </c>
      <c r="F105" s="20">
        <f t="shared" si="32"/>
        <v>20.61886849597677</v>
      </c>
      <c r="G105" s="20">
        <f t="shared" si="33"/>
        <v>243.21725816872117</v>
      </c>
      <c r="H105" s="20">
        <f t="shared" si="34"/>
        <v>930.06713086619209</v>
      </c>
      <c r="I105" s="4">
        <v>1</v>
      </c>
      <c r="J105" s="4">
        <v>1</v>
      </c>
      <c r="K105" s="20">
        <f t="shared" si="35"/>
        <v>2.2888201610726604</v>
      </c>
      <c r="L105" s="20">
        <f t="shared" si="36"/>
        <v>17.299104910105271</v>
      </c>
      <c r="M105" s="20" cm="1">
        <f t="array" ref="M105">_xlfn.IFS(I105=0,D105,I105=1,D105,I105=2,0)</f>
        <v>2.4092843800764849</v>
      </c>
      <c r="N105" s="20" cm="1">
        <f t="array" ref="N105">_xlfn.IFS(J105=0,E105,J105=1,E105,J105=2,0)</f>
        <v>18.209584115900284</v>
      </c>
      <c r="O105" s="20">
        <f t="shared" si="37"/>
        <v>150.75500859865372</v>
      </c>
      <c r="P105" s="20">
        <f t="shared" si="38"/>
        <v>92.462249570067456</v>
      </c>
      <c r="Q105" s="21">
        <f t="shared" si="39"/>
        <v>0.3801631934602514</v>
      </c>
      <c r="R105" s="22" cm="1">
        <f t="array" ref="R105">_xlfn.IFS(Q105&gt;0,0.02,AND(Q105&gt;-0.33,Q105&lt;0),(0.02+Q105*0.02/0.33),Q105&lt;-0.33,0)</f>
        <v>0.02</v>
      </c>
      <c r="S105" s="20">
        <f t="shared" si="40"/>
        <v>0</v>
      </c>
      <c r="T105" s="20">
        <f t="shared" si="41"/>
        <v>0</v>
      </c>
      <c r="U105" s="20">
        <f t="shared" si="42"/>
        <v>0</v>
      </c>
      <c r="V105" s="20">
        <f t="shared" si="43"/>
        <v>0</v>
      </c>
      <c r="W105" s="9"/>
      <c r="X105" s="9"/>
      <c r="Y105" s="9"/>
      <c r="Z105" s="9"/>
    </row>
    <row r="106" spans="1:26" ht="14.25" customHeight="1" x14ac:dyDescent="0.35">
      <c r="A106" s="4">
        <f t="shared" si="4"/>
        <v>95</v>
      </c>
      <c r="B106" s="19">
        <f t="shared" si="29"/>
        <v>44872</v>
      </c>
      <c r="C106" s="5">
        <v>0</v>
      </c>
      <c r="D106" s="20">
        <f t="shared" si="30"/>
        <v>2.4321725816872117</v>
      </c>
      <c r="E106" s="20">
        <f t="shared" si="31"/>
        <v>18.601342617323841</v>
      </c>
      <c r="F106" s="20">
        <f t="shared" si="32"/>
        <v>21.033515199011052</v>
      </c>
      <c r="G106" s="20">
        <f t="shared" si="33"/>
        <v>245.52782212132402</v>
      </c>
      <c r="H106" s="20">
        <f t="shared" si="34"/>
        <v>950.04897030525251</v>
      </c>
      <c r="I106" s="4">
        <v>1</v>
      </c>
      <c r="J106" s="4">
        <v>1</v>
      </c>
      <c r="K106" s="20">
        <f t="shared" si="35"/>
        <v>2.310563952602851</v>
      </c>
      <c r="L106" s="20">
        <f t="shared" si="36"/>
        <v>17.671275486457649</v>
      </c>
      <c r="M106" s="20" cm="1">
        <f t="array" ref="M106">_xlfn.IFS(I106=0,D106,I106=1,D106,I106=2,0)</f>
        <v>2.4321725816872117</v>
      </c>
      <c r="N106" s="20" cm="1">
        <f t="array" ref="N106">_xlfn.IFS(J106=0,E106,J106=1,E106,J106=2,0)</f>
        <v>18.601342617323841</v>
      </c>
      <c r="O106" s="20">
        <f t="shared" si="37"/>
        <v>153.18718118034093</v>
      </c>
      <c r="P106" s="20">
        <f t="shared" si="38"/>
        <v>92.340640940983093</v>
      </c>
      <c r="Q106" s="21">
        <f t="shared" si="39"/>
        <v>0.37609033527513758</v>
      </c>
      <c r="R106" s="22" cm="1">
        <f t="array" ref="R106">_xlfn.IFS(Q106&gt;0,0.02,AND(Q106&gt;-0.33,Q106&lt;0),(0.02+Q106*0.02/0.33),Q106&lt;-0.33,0)</f>
        <v>0.02</v>
      </c>
      <c r="S106" s="20">
        <f t="shared" si="40"/>
        <v>0</v>
      </c>
      <c r="T106" s="20">
        <f t="shared" si="41"/>
        <v>0</v>
      </c>
      <c r="U106" s="20">
        <f t="shared" si="42"/>
        <v>0</v>
      </c>
      <c r="V106" s="20">
        <f t="shared" si="43"/>
        <v>0</v>
      </c>
      <c r="W106" s="9"/>
      <c r="X106" s="9"/>
      <c r="Y106" s="9"/>
      <c r="Z106" s="9"/>
    </row>
    <row r="107" spans="1:26" ht="14.25" customHeight="1" x14ac:dyDescent="0.35">
      <c r="A107" s="4">
        <f t="shared" si="4"/>
        <v>96</v>
      </c>
      <c r="B107" s="19">
        <f t="shared" si="29"/>
        <v>44873</v>
      </c>
      <c r="C107" s="5">
        <v>0</v>
      </c>
      <c r="D107" s="20">
        <f t="shared" si="30"/>
        <v>2.4552782212132405</v>
      </c>
      <c r="E107" s="20">
        <f t="shared" si="31"/>
        <v>19.000979406105049</v>
      </c>
      <c r="F107" s="20">
        <f t="shared" si="32"/>
        <v>21.456257627318291</v>
      </c>
      <c r="G107" s="20">
        <f t="shared" si="33"/>
        <v>247.86033643147661</v>
      </c>
      <c r="H107" s="20">
        <f t="shared" si="34"/>
        <v>970.43241505120488</v>
      </c>
      <c r="I107" s="4">
        <v>1</v>
      </c>
      <c r="J107" s="4">
        <v>1</v>
      </c>
      <c r="K107" s="20">
        <f t="shared" si="35"/>
        <v>2.3325143101525785</v>
      </c>
      <c r="L107" s="20">
        <f t="shared" si="36"/>
        <v>18.050930435799796</v>
      </c>
      <c r="M107" s="20" cm="1">
        <f t="array" ref="M107">_xlfn.IFS(I107=0,D107,I107=1,D107,I107=2,0)</f>
        <v>2.4552782212132405</v>
      </c>
      <c r="N107" s="20" cm="1">
        <f t="array" ref="N107">_xlfn.IFS(J107=0,E107,J107=1,E107,J107=2,0)</f>
        <v>19.000979406105049</v>
      </c>
      <c r="O107" s="20">
        <f t="shared" si="37"/>
        <v>155.64245940155416</v>
      </c>
      <c r="P107" s="20">
        <f t="shared" si="38"/>
        <v>92.217877029922448</v>
      </c>
      <c r="Q107" s="21">
        <f t="shared" si="39"/>
        <v>0.37205580512643649</v>
      </c>
      <c r="R107" s="22" cm="1">
        <f t="array" ref="R107">_xlfn.IFS(Q107&gt;0,0.02,AND(Q107&gt;-0.33,Q107&lt;0),(0.02+Q107*0.02/0.33),Q107&lt;-0.33,0)</f>
        <v>0.02</v>
      </c>
      <c r="S107" s="20">
        <f t="shared" si="40"/>
        <v>0</v>
      </c>
      <c r="T107" s="20">
        <f t="shared" si="41"/>
        <v>0</v>
      </c>
      <c r="U107" s="20">
        <f t="shared" si="42"/>
        <v>0</v>
      </c>
      <c r="V107" s="20">
        <f t="shared" si="43"/>
        <v>0</v>
      </c>
      <c r="W107" s="9"/>
      <c r="X107" s="9"/>
      <c r="Y107" s="9"/>
      <c r="Z107" s="9"/>
    </row>
    <row r="108" spans="1:26" ht="14.25" customHeight="1" x14ac:dyDescent="0.35">
      <c r="A108" s="4">
        <f t="shared" si="4"/>
        <v>97</v>
      </c>
      <c r="B108" s="19">
        <f t="shared" si="29"/>
        <v>44874</v>
      </c>
      <c r="C108" s="5">
        <v>0</v>
      </c>
      <c r="D108" s="20">
        <f t="shared" si="30"/>
        <v>2.478603364314766</v>
      </c>
      <c r="E108" s="20">
        <f t="shared" si="31"/>
        <v>19.408648301024098</v>
      </c>
      <c r="F108" s="20">
        <f t="shared" si="32"/>
        <v>21.887251665338862</v>
      </c>
      <c r="G108" s="20">
        <f t="shared" si="33"/>
        <v>250.21500962757563</v>
      </c>
      <c r="H108" s="20">
        <f t="shared" si="34"/>
        <v>991.22530413327684</v>
      </c>
      <c r="I108" s="4">
        <v>1</v>
      </c>
      <c r="J108" s="4">
        <v>1</v>
      </c>
      <c r="K108" s="20">
        <f t="shared" si="35"/>
        <v>2.3546731960990277</v>
      </c>
      <c r="L108" s="20">
        <f t="shared" si="36"/>
        <v>18.438215885972891</v>
      </c>
      <c r="M108" s="20" cm="1">
        <f t="array" ref="M108">_xlfn.IFS(I108=0,D108,I108=1,D108,I108=2,0)</f>
        <v>2.478603364314766</v>
      </c>
      <c r="N108" s="20" cm="1">
        <f t="array" ref="N108">_xlfn.IFS(J108=0,E108,J108=1,E108,J108=2,0)</f>
        <v>19.408648301024098</v>
      </c>
      <c r="O108" s="20">
        <f t="shared" si="37"/>
        <v>158.12106276586894</v>
      </c>
      <c r="P108" s="20">
        <f t="shared" si="38"/>
        <v>92.093946861706684</v>
      </c>
      <c r="Q108" s="21">
        <f t="shared" si="39"/>
        <v>0.36805924232435505</v>
      </c>
      <c r="R108" s="22" cm="1">
        <f t="array" ref="R108">_xlfn.IFS(Q108&gt;0,0.02,AND(Q108&gt;-0.33,Q108&lt;0),(0.02+Q108*0.02/0.33),Q108&lt;-0.33,0)</f>
        <v>0.02</v>
      </c>
      <c r="S108" s="20">
        <f t="shared" si="40"/>
        <v>0</v>
      </c>
      <c r="T108" s="20">
        <f t="shared" si="41"/>
        <v>0</v>
      </c>
      <c r="U108" s="20">
        <f t="shared" si="42"/>
        <v>0</v>
      </c>
      <c r="V108" s="20">
        <f t="shared" si="43"/>
        <v>0</v>
      </c>
      <c r="W108" s="9"/>
      <c r="X108" s="9"/>
      <c r="Y108" s="9"/>
      <c r="Z108" s="9"/>
    </row>
    <row r="109" spans="1:26" ht="14.25" customHeight="1" x14ac:dyDescent="0.35">
      <c r="A109" s="4">
        <f t="shared" si="4"/>
        <v>98</v>
      </c>
      <c r="B109" s="19">
        <f t="shared" si="29"/>
        <v>44875</v>
      </c>
      <c r="C109" s="5">
        <v>0</v>
      </c>
      <c r="D109" s="20">
        <f t="shared" si="30"/>
        <v>2.5021500962757561</v>
      </c>
      <c r="E109" s="20">
        <f t="shared" si="31"/>
        <v>19.824506082665536</v>
      </c>
      <c r="F109" s="20">
        <f t="shared" si="32"/>
        <v>22.326656178941292</v>
      </c>
      <c r="G109" s="20">
        <f t="shared" si="33"/>
        <v>252.59205221903758</v>
      </c>
      <c r="H109" s="20">
        <f t="shared" si="34"/>
        <v>1012.4356275032711</v>
      </c>
      <c r="I109" s="4">
        <v>1</v>
      </c>
      <c r="J109" s="4">
        <v>1</v>
      </c>
      <c r="K109" s="20">
        <f t="shared" si="35"/>
        <v>2.3770425914619682</v>
      </c>
      <c r="L109" s="20">
        <f t="shared" si="36"/>
        <v>18.833280778532259</v>
      </c>
      <c r="M109" s="20" cm="1">
        <f t="array" ref="M109">_xlfn.IFS(I109=0,D109,I109=1,D109,I109=2,0)</f>
        <v>2.5021500962757561</v>
      </c>
      <c r="N109" s="20" cm="1">
        <f t="array" ref="N109">_xlfn.IFS(J109=0,E109,J109=1,E109,J109=2,0)</f>
        <v>19.824506082665536</v>
      </c>
      <c r="O109" s="20">
        <f t="shared" si="37"/>
        <v>160.62321286214467</v>
      </c>
      <c r="P109" s="20">
        <f t="shared" si="38"/>
        <v>91.968839356892914</v>
      </c>
      <c r="Q109" s="21">
        <f t="shared" si="39"/>
        <v>0.36410028957340773</v>
      </c>
      <c r="R109" s="22" cm="1">
        <f t="array" ref="R109">_xlfn.IFS(Q109&gt;0,0.02,AND(Q109&gt;-0.33,Q109&lt;0),(0.02+Q109*0.02/0.33),Q109&lt;-0.33,0)</f>
        <v>0.02</v>
      </c>
      <c r="S109" s="20">
        <f t="shared" si="40"/>
        <v>0</v>
      </c>
      <c r="T109" s="20">
        <f t="shared" si="41"/>
        <v>0</v>
      </c>
      <c r="U109" s="20">
        <f t="shared" si="42"/>
        <v>0</v>
      </c>
      <c r="V109" s="20">
        <f t="shared" si="43"/>
        <v>0</v>
      </c>
      <c r="W109" s="9"/>
      <c r="X109" s="9"/>
      <c r="Y109" s="9"/>
      <c r="Z109" s="9"/>
    </row>
    <row r="110" spans="1:26" ht="14.25" customHeight="1" x14ac:dyDescent="0.35">
      <c r="A110" s="4">
        <f t="shared" si="4"/>
        <v>99</v>
      </c>
      <c r="B110" s="19">
        <f t="shared" si="29"/>
        <v>44876</v>
      </c>
      <c r="C110" s="5">
        <v>0</v>
      </c>
      <c r="D110" s="20">
        <f t="shared" si="30"/>
        <v>2.525920522190376</v>
      </c>
      <c r="E110" s="20">
        <f t="shared" si="31"/>
        <v>20.248712550065424</v>
      </c>
      <c r="F110" s="20">
        <f t="shared" si="32"/>
        <v>22.774633072255799</v>
      </c>
      <c r="G110" s="20">
        <f t="shared" si="33"/>
        <v>254.99167671511844</v>
      </c>
      <c r="H110" s="20">
        <f t="shared" si="34"/>
        <v>1034.071528921914</v>
      </c>
      <c r="I110" s="4">
        <v>1</v>
      </c>
      <c r="J110" s="4">
        <v>1</v>
      </c>
      <c r="K110" s="20">
        <f t="shared" si="35"/>
        <v>2.399624496080857</v>
      </c>
      <c r="L110" s="20">
        <f t="shared" si="36"/>
        <v>19.236276922562151</v>
      </c>
      <c r="M110" s="20" cm="1">
        <f t="array" ref="M110">_xlfn.IFS(I110=0,D110,I110=1,D110,I110=2,0)</f>
        <v>2.525920522190376</v>
      </c>
      <c r="N110" s="20" cm="1">
        <f t="array" ref="N110">_xlfn.IFS(J110=0,E110,J110=1,E110,J110=2,0)</f>
        <v>20.248712550065424</v>
      </c>
      <c r="O110" s="20">
        <f t="shared" si="37"/>
        <v>163.14913338433504</v>
      </c>
      <c r="P110" s="20">
        <f t="shared" si="38"/>
        <v>91.8425433307834</v>
      </c>
      <c r="Q110" s="21">
        <f t="shared" si="39"/>
        <v>0.36017859294047327</v>
      </c>
      <c r="R110" s="22" cm="1">
        <f t="array" ref="R110">_xlfn.IFS(Q110&gt;0,0.02,AND(Q110&gt;-0.33,Q110&lt;0),(0.02+Q110*0.02/0.33),Q110&lt;-0.33,0)</f>
        <v>0.02</v>
      </c>
      <c r="S110" s="20">
        <f t="shared" si="40"/>
        <v>0</v>
      </c>
      <c r="T110" s="20">
        <f t="shared" si="41"/>
        <v>0</v>
      </c>
      <c r="U110" s="20">
        <f t="shared" si="42"/>
        <v>0</v>
      </c>
      <c r="V110" s="20">
        <f t="shared" si="43"/>
        <v>0</v>
      </c>
      <c r="W110" s="9"/>
      <c r="X110" s="9"/>
      <c r="Y110" s="9"/>
      <c r="Z110" s="9"/>
    </row>
    <row r="111" spans="1:26" ht="14.25" customHeight="1" x14ac:dyDescent="0.35">
      <c r="A111" s="4">
        <f t="shared" si="4"/>
        <v>100</v>
      </c>
      <c r="B111" s="19">
        <f t="shared" si="29"/>
        <v>44877</v>
      </c>
      <c r="C111" s="5">
        <v>0</v>
      </c>
      <c r="D111" s="20">
        <f t="shared" si="30"/>
        <v>2.5499167671511844</v>
      </c>
      <c r="E111" s="20">
        <f t="shared" si="31"/>
        <v>20.681430578438281</v>
      </c>
      <c r="F111" s="20">
        <f t="shared" si="32"/>
        <v>23.231347345589466</v>
      </c>
      <c r="G111" s="20">
        <f t="shared" si="33"/>
        <v>257.41409764391204</v>
      </c>
      <c r="H111" s="20">
        <f t="shared" si="34"/>
        <v>1056.141308900224</v>
      </c>
      <c r="I111" s="4">
        <v>1</v>
      </c>
      <c r="J111" s="4">
        <v>1</v>
      </c>
      <c r="K111" s="20">
        <f t="shared" si="35"/>
        <v>2.4224209287936249</v>
      </c>
      <c r="L111" s="20">
        <f t="shared" si="36"/>
        <v>19.647359049516368</v>
      </c>
      <c r="M111" s="20" cm="1">
        <f t="array" ref="M111">_xlfn.IFS(I111=0,D111,I111=1,D111,I111=2,0)</f>
        <v>2.5499167671511844</v>
      </c>
      <c r="N111" s="20" cm="1">
        <f t="array" ref="N111">_xlfn.IFS(J111=0,E111,J111=1,E111,J111=2,0)</f>
        <v>20.681430578438281</v>
      </c>
      <c r="O111" s="20">
        <f t="shared" si="37"/>
        <v>165.69905015148623</v>
      </c>
      <c r="P111" s="20">
        <f t="shared" si="38"/>
        <v>91.715047492425811</v>
      </c>
      <c r="Q111" s="21">
        <f t="shared" si="39"/>
        <v>0.35629380182315323</v>
      </c>
      <c r="R111" s="22" cm="1">
        <f t="array" ref="R111">_xlfn.IFS(Q111&gt;0,0.02,AND(Q111&gt;-0.33,Q111&lt;0),(0.02+Q111*0.02/0.33),Q111&lt;-0.33,0)</f>
        <v>0.02</v>
      </c>
      <c r="S111" s="20">
        <f t="shared" si="40"/>
        <v>0</v>
      </c>
      <c r="T111" s="20">
        <f t="shared" si="41"/>
        <v>0</v>
      </c>
      <c r="U111" s="20">
        <f t="shared" si="42"/>
        <v>0</v>
      </c>
      <c r="V111" s="20">
        <f t="shared" si="43"/>
        <v>0</v>
      </c>
      <c r="W111" s="9"/>
      <c r="X111" s="9"/>
      <c r="Y111" s="9"/>
      <c r="Z111" s="9"/>
    </row>
    <row r="112" spans="1:26" ht="14.25" customHeight="1" x14ac:dyDescent="0.35">
      <c r="A112" s="4">
        <f t="shared" si="4"/>
        <v>101</v>
      </c>
      <c r="B112" s="19">
        <f t="shared" si="29"/>
        <v>44878</v>
      </c>
      <c r="C112" s="5">
        <v>0</v>
      </c>
      <c r="D112" s="20">
        <f t="shared" si="30"/>
        <v>2.5741409764391205</v>
      </c>
      <c r="E112" s="20">
        <f t="shared" si="31"/>
        <v>21.12282617800448</v>
      </c>
      <c r="F112" s="20">
        <f t="shared" si="32"/>
        <v>23.696967154443602</v>
      </c>
      <c r="G112" s="20">
        <f t="shared" si="33"/>
        <v>259.8595315715292</v>
      </c>
      <c r="H112" s="20">
        <f t="shared" si="34"/>
        <v>1078.6534276969453</v>
      </c>
      <c r="I112" s="4">
        <v>1</v>
      </c>
      <c r="J112" s="4">
        <v>1</v>
      </c>
      <c r="K112" s="20">
        <f t="shared" si="35"/>
        <v>2.4454339276171644</v>
      </c>
      <c r="L112" s="20">
        <f t="shared" si="36"/>
        <v>20.066684869104254</v>
      </c>
      <c r="M112" s="20" cm="1">
        <f t="array" ref="M112">_xlfn.IFS(I112=0,D112,I112=1,D112,I112=2,0)</f>
        <v>2.5741409764391205</v>
      </c>
      <c r="N112" s="20" cm="1">
        <f t="array" ref="N112">_xlfn.IFS(J112=0,E112,J112=1,E112,J112=2,0)</f>
        <v>21.12282617800448</v>
      </c>
      <c r="O112" s="20">
        <f t="shared" si="37"/>
        <v>168.27319112792534</v>
      </c>
      <c r="P112" s="20">
        <f t="shared" si="38"/>
        <v>91.586340443603859</v>
      </c>
      <c r="Q112" s="21">
        <f t="shared" si="39"/>
        <v>0.35244556891842815</v>
      </c>
      <c r="R112" s="22" cm="1">
        <f t="array" ref="R112">_xlfn.IFS(Q112&gt;0,0.02,AND(Q112&gt;-0.33,Q112&lt;0),(0.02+Q112*0.02/0.33),Q112&lt;-0.33,0)</f>
        <v>0.02</v>
      </c>
      <c r="S112" s="20">
        <f t="shared" si="40"/>
        <v>0</v>
      </c>
      <c r="T112" s="20">
        <f t="shared" si="41"/>
        <v>0</v>
      </c>
      <c r="U112" s="20">
        <f t="shared" si="42"/>
        <v>0</v>
      </c>
      <c r="V112" s="20">
        <f t="shared" si="43"/>
        <v>0</v>
      </c>
      <c r="W112" s="9"/>
      <c r="X112" s="9"/>
      <c r="Y112" s="9"/>
      <c r="Z112" s="9"/>
    </row>
    <row r="113" spans="1:26" ht="14.25" customHeight="1" x14ac:dyDescent="0.35">
      <c r="A113" s="4">
        <f t="shared" si="4"/>
        <v>102</v>
      </c>
      <c r="B113" s="19">
        <f t="shared" si="29"/>
        <v>44879</v>
      </c>
      <c r="C113" s="5">
        <v>0</v>
      </c>
      <c r="D113" s="20">
        <f t="shared" si="30"/>
        <v>2.5985953157152921</v>
      </c>
      <c r="E113" s="20">
        <f t="shared" si="31"/>
        <v>21.573068553938906</v>
      </c>
      <c r="F113" s="20">
        <f t="shared" si="32"/>
        <v>24.1716638696542</v>
      </c>
      <c r="G113" s="20">
        <f t="shared" si="33"/>
        <v>262.32819712145874</v>
      </c>
      <c r="H113" s="20">
        <f t="shared" si="34"/>
        <v>1101.6165083731166</v>
      </c>
      <c r="I113" s="4">
        <v>1</v>
      </c>
      <c r="J113" s="4">
        <v>1</v>
      </c>
      <c r="K113" s="20">
        <f t="shared" si="35"/>
        <v>2.4686655499295274</v>
      </c>
      <c r="L113" s="20">
        <f t="shared" si="36"/>
        <v>20.494415126241961</v>
      </c>
      <c r="M113" s="20" cm="1">
        <f t="array" ref="M113">_xlfn.IFS(I113=0,D113,I113=1,D113,I113=2,0)</f>
        <v>2.5985953157152921</v>
      </c>
      <c r="N113" s="20" cm="1">
        <f t="array" ref="N113">_xlfn.IFS(J113=0,E113,J113=1,E113,J113=2,0)</f>
        <v>21.573068553938906</v>
      </c>
      <c r="O113" s="20">
        <f t="shared" si="37"/>
        <v>170.87178644364064</v>
      </c>
      <c r="P113" s="20">
        <f t="shared" si="38"/>
        <v>91.456410677818099</v>
      </c>
      <c r="Q113" s="21">
        <f t="shared" si="39"/>
        <v>0.34863355019160791</v>
      </c>
      <c r="R113" s="22" cm="1">
        <f t="array" ref="R113">_xlfn.IFS(Q113&gt;0,0.02,AND(Q113&gt;-0.33,Q113&lt;0),(0.02+Q113*0.02/0.33),Q113&lt;-0.33,0)</f>
        <v>0.02</v>
      </c>
      <c r="S113" s="20">
        <f t="shared" si="40"/>
        <v>0</v>
      </c>
      <c r="T113" s="20">
        <f t="shared" si="41"/>
        <v>0</v>
      </c>
      <c r="U113" s="20">
        <f t="shared" si="42"/>
        <v>0</v>
      </c>
      <c r="V113" s="20">
        <f t="shared" si="43"/>
        <v>0</v>
      </c>
      <c r="W113" s="9"/>
      <c r="X113" s="9"/>
      <c r="Y113" s="9"/>
      <c r="Z113" s="9"/>
    </row>
    <row r="114" spans="1:26" ht="14.25" customHeight="1" x14ac:dyDescent="0.35">
      <c r="A114" s="4">
        <f t="shared" si="4"/>
        <v>103</v>
      </c>
      <c r="B114" s="19">
        <f t="shared" si="29"/>
        <v>44880</v>
      </c>
      <c r="C114" s="5">
        <v>0</v>
      </c>
      <c r="D114" s="20">
        <f t="shared" si="30"/>
        <v>2.6232819712145874</v>
      </c>
      <c r="E114" s="20">
        <f t="shared" si="31"/>
        <v>22.032330167462334</v>
      </c>
      <c r="F114" s="20">
        <f t="shared" si="32"/>
        <v>24.655612138676922</v>
      </c>
      <c r="G114" s="20">
        <f t="shared" si="33"/>
        <v>264.82031499411261</v>
      </c>
      <c r="H114" s="20">
        <f t="shared" si="34"/>
        <v>1125.0393399048596</v>
      </c>
      <c r="I114" s="4">
        <v>1</v>
      </c>
      <c r="J114" s="4">
        <v>1</v>
      </c>
      <c r="K114" s="20">
        <f t="shared" si="35"/>
        <v>2.492117872653858</v>
      </c>
      <c r="L114" s="20">
        <f t="shared" si="36"/>
        <v>20.930713659089218</v>
      </c>
      <c r="M114" s="20" cm="1">
        <f t="array" ref="M114">_xlfn.IFS(I114=0,D114,I114=1,D114,I114=2,0)</f>
        <v>2.6232819712145874</v>
      </c>
      <c r="N114" s="20" cm="1">
        <f t="array" ref="N114">_xlfn.IFS(J114=0,E114,J114=1,E114,J114=2,0)</f>
        <v>22.032330167462334</v>
      </c>
      <c r="O114" s="20">
        <f t="shared" si="37"/>
        <v>173.49506841485524</v>
      </c>
      <c r="P114" s="20">
        <f t="shared" si="38"/>
        <v>91.325246579257367</v>
      </c>
      <c r="Q114" s="21">
        <f t="shared" si="39"/>
        <v>0.34485740484557492</v>
      </c>
      <c r="R114" s="22" cm="1">
        <f t="array" ref="R114">_xlfn.IFS(Q114&gt;0,0.02,AND(Q114&gt;-0.33,Q114&lt;0),(0.02+Q114*0.02/0.33),Q114&lt;-0.33,0)</f>
        <v>0.02</v>
      </c>
      <c r="S114" s="20">
        <f t="shared" si="40"/>
        <v>0</v>
      </c>
      <c r="T114" s="20">
        <f t="shared" si="41"/>
        <v>0</v>
      </c>
      <c r="U114" s="20">
        <f t="shared" si="42"/>
        <v>0</v>
      </c>
      <c r="V114" s="20">
        <f t="shared" si="43"/>
        <v>0</v>
      </c>
      <c r="W114" s="9"/>
      <c r="X114" s="9"/>
      <c r="Y114" s="9"/>
      <c r="Z114" s="9"/>
    </row>
    <row r="115" spans="1:26" ht="14.25" customHeight="1" x14ac:dyDescent="0.35">
      <c r="A115" s="4">
        <f t="shared" si="4"/>
        <v>104</v>
      </c>
      <c r="B115" s="19">
        <f t="shared" si="29"/>
        <v>44881</v>
      </c>
      <c r="C115" s="5">
        <v>0</v>
      </c>
      <c r="D115" s="20">
        <f t="shared" si="30"/>
        <v>2.6482031499411263</v>
      </c>
      <c r="E115" s="20">
        <f t="shared" si="31"/>
        <v>22.500786798097192</v>
      </c>
      <c r="F115" s="20">
        <f t="shared" si="32"/>
        <v>25.148989948038317</v>
      </c>
      <c r="G115" s="20">
        <f t="shared" si="33"/>
        <v>267.33610798655667</v>
      </c>
      <c r="H115" s="20">
        <f t="shared" si="34"/>
        <v>1148.9308803554961</v>
      </c>
      <c r="I115" s="4">
        <v>1</v>
      </c>
      <c r="J115" s="4">
        <v>1</v>
      </c>
      <c r="K115" s="20">
        <f t="shared" si="35"/>
        <v>2.5157929924440698</v>
      </c>
      <c r="L115" s="20">
        <f t="shared" si="36"/>
        <v>21.375747458192333</v>
      </c>
      <c r="M115" s="20" cm="1">
        <f t="array" ref="M115">_xlfn.IFS(I115=0,D115,I115=1,D115,I115=2,0)</f>
        <v>2.6482031499411263</v>
      </c>
      <c r="N115" s="20" cm="1">
        <f t="array" ref="N115">_xlfn.IFS(J115=0,E115,J115=1,E115,J115=2,0)</f>
        <v>22.500786798097192</v>
      </c>
      <c r="O115" s="20">
        <f t="shared" si="37"/>
        <v>176.14327156479638</v>
      </c>
      <c r="P115" s="20">
        <f t="shared" si="38"/>
        <v>91.19283642176029</v>
      </c>
      <c r="Q115" s="21">
        <f t="shared" si="39"/>
        <v>0.34111679529031685</v>
      </c>
      <c r="R115" s="22" cm="1">
        <f t="array" ref="R115">_xlfn.IFS(Q115&gt;0,0.02,AND(Q115&gt;-0.33,Q115&lt;0),(0.02+Q115*0.02/0.33),Q115&lt;-0.33,0)</f>
        <v>0.02</v>
      </c>
      <c r="S115" s="20">
        <f t="shared" si="40"/>
        <v>0</v>
      </c>
      <c r="T115" s="20">
        <f t="shared" si="41"/>
        <v>0</v>
      </c>
      <c r="U115" s="20">
        <f t="shared" si="42"/>
        <v>0</v>
      </c>
      <c r="V115" s="20">
        <f t="shared" si="43"/>
        <v>0</v>
      </c>
      <c r="W115" s="9"/>
      <c r="X115" s="9"/>
      <c r="Y115" s="9"/>
      <c r="Z115" s="9"/>
    </row>
    <row r="116" spans="1:26" ht="14.25" customHeight="1" x14ac:dyDescent="0.35">
      <c r="A116" s="4">
        <f t="shared" si="4"/>
        <v>105</v>
      </c>
      <c r="B116" s="19">
        <f t="shared" si="29"/>
        <v>44882</v>
      </c>
      <c r="C116" s="5">
        <v>0</v>
      </c>
      <c r="D116" s="20">
        <f t="shared" si="30"/>
        <v>2.6733610798655669</v>
      </c>
      <c r="E116" s="20">
        <f t="shared" si="31"/>
        <v>22.978617607109921</v>
      </c>
      <c r="F116" s="20">
        <f t="shared" si="32"/>
        <v>25.65197868697549</v>
      </c>
      <c r="G116" s="20">
        <f t="shared" si="33"/>
        <v>269.87580101242895</v>
      </c>
      <c r="H116" s="20">
        <f t="shared" si="34"/>
        <v>1173.300260108123</v>
      </c>
      <c r="I116" s="4">
        <v>1</v>
      </c>
      <c r="J116" s="4">
        <v>1</v>
      </c>
      <c r="K116" s="20">
        <f t="shared" si="35"/>
        <v>2.5396930258722885</v>
      </c>
      <c r="L116" s="20">
        <f t="shared" si="36"/>
        <v>21.829686726754424</v>
      </c>
      <c r="M116" s="20" cm="1">
        <f t="array" ref="M116">_xlfn.IFS(I116=0,D116,I116=1,D116,I116=2,0)</f>
        <v>2.6733610798655669</v>
      </c>
      <c r="N116" s="20" cm="1">
        <f t="array" ref="N116">_xlfn.IFS(J116=0,E116,J116=1,E116,J116=2,0)</f>
        <v>22.978617607109921</v>
      </c>
      <c r="O116" s="20">
        <f t="shared" si="37"/>
        <v>178.81663264466195</v>
      </c>
      <c r="P116" s="20">
        <f t="shared" si="38"/>
        <v>91.059168367767001</v>
      </c>
      <c r="Q116" s="21">
        <f t="shared" si="39"/>
        <v>0.33741138711274571</v>
      </c>
      <c r="R116" s="22" cm="1">
        <f t="array" ref="R116">_xlfn.IFS(Q116&gt;0,0.02,AND(Q116&gt;-0.33,Q116&lt;0),(0.02+Q116*0.02/0.33),Q116&lt;-0.33,0)</f>
        <v>0.02</v>
      </c>
      <c r="S116" s="20">
        <f t="shared" si="40"/>
        <v>0</v>
      </c>
      <c r="T116" s="20">
        <f t="shared" si="41"/>
        <v>0</v>
      </c>
      <c r="U116" s="20">
        <f t="shared" si="42"/>
        <v>0</v>
      </c>
      <c r="V116" s="20">
        <f t="shared" si="43"/>
        <v>0</v>
      </c>
      <c r="W116" s="9"/>
      <c r="X116" s="9"/>
      <c r="Y116" s="9"/>
      <c r="Z116" s="9"/>
    </row>
    <row r="117" spans="1:26" ht="14.25" customHeight="1" x14ac:dyDescent="0.35">
      <c r="A117" s="4">
        <f t="shared" si="4"/>
        <v>106</v>
      </c>
      <c r="B117" s="19">
        <f t="shared" si="29"/>
        <v>44883</v>
      </c>
      <c r="C117" s="5">
        <v>0</v>
      </c>
      <c r="D117" s="20">
        <f t="shared" si="30"/>
        <v>2.6987580101242896</v>
      </c>
      <c r="E117" s="20">
        <f t="shared" si="31"/>
        <v>23.46600520216246</v>
      </c>
      <c r="F117" s="20">
        <f t="shared" si="32"/>
        <v>26.164763212286751</v>
      </c>
      <c r="G117" s="20">
        <f t="shared" si="33"/>
        <v>272.43962112204701</v>
      </c>
      <c r="H117" s="20">
        <f t="shared" si="34"/>
        <v>1198.1567851597954</v>
      </c>
      <c r="I117" s="4">
        <v>1</v>
      </c>
      <c r="J117" s="4">
        <v>1</v>
      </c>
      <c r="K117" s="20">
        <f t="shared" si="35"/>
        <v>2.5638201096180748</v>
      </c>
      <c r="L117" s="20">
        <f t="shared" si="36"/>
        <v>22.292704942054336</v>
      </c>
      <c r="M117" s="20" cm="1">
        <f t="array" ref="M117">_xlfn.IFS(I117=0,D117,I117=1,D117,I117=2,0)</f>
        <v>2.6987580101242896</v>
      </c>
      <c r="N117" s="20" cm="1">
        <f t="array" ref="N117">_xlfn.IFS(J117=0,E117,J117=1,E117,J117=2,0)</f>
        <v>23.46600520216246</v>
      </c>
      <c r="O117" s="20">
        <f t="shared" si="37"/>
        <v>181.51539065478624</v>
      </c>
      <c r="P117" s="20">
        <f t="shared" si="38"/>
        <v>90.92423046726077</v>
      </c>
      <c r="Q117" s="21">
        <f t="shared" si="39"/>
        <v>0.33374084904680107</v>
      </c>
      <c r="R117" s="22" cm="1">
        <f t="array" ref="R117">_xlfn.IFS(Q117&gt;0,0.02,AND(Q117&gt;-0.33,Q117&lt;0),(0.02+Q117*0.02/0.33),Q117&lt;-0.33,0)</f>
        <v>0.02</v>
      </c>
      <c r="S117" s="20">
        <f t="shared" si="40"/>
        <v>0</v>
      </c>
      <c r="T117" s="20">
        <f t="shared" si="41"/>
        <v>0</v>
      </c>
      <c r="U117" s="20">
        <f t="shared" si="42"/>
        <v>0</v>
      </c>
      <c r="V117" s="20">
        <f t="shared" si="43"/>
        <v>0</v>
      </c>
      <c r="W117" s="9"/>
      <c r="X117" s="9"/>
      <c r="Y117" s="9"/>
      <c r="Z117" s="9"/>
    </row>
    <row r="118" spans="1:26" ht="14.25" customHeight="1" x14ac:dyDescent="0.35">
      <c r="A118" s="4">
        <f t="shared" si="4"/>
        <v>107</v>
      </c>
      <c r="B118" s="19">
        <f t="shared" si="29"/>
        <v>44884</v>
      </c>
      <c r="C118" s="5">
        <v>0</v>
      </c>
      <c r="D118" s="20">
        <f t="shared" si="30"/>
        <v>2.72439621122047</v>
      </c>
      <c r="E118" s="20">
        <f t="shared" si="31"/>
        <v>23.96313570319591</v>
      </c>
      <c r="F118" s="20">
        <f t="shared" si="32"/>
        <v>26.687531914416379</v>
      </c>
      <c r="G118" s="20">
        <f t="shared" si="33"/>
        <v>275.02779752270646</v>
      </c>
      <c r="H118" s="20">
        <f t="shared" si="34"/>
        <v>1223.509940478491</v>
      </c>
      <c r="I118" s="4">
        <v>1</v>
      </c>
      <c r="J118" s="4">
        <v>1</v>
      </c>
      <c r="K118" s="20">
        <f t="shared" si="35"/>
        <v>2.5881764006594463</v>
      </c>
      <c r="L118" s="20">
        <f t="shared" si="36"/>
        <v>22.764978918036114</v>
      </c>
      <c r="M118" s="20" cm="1">
        <f t="array" ref="M118">_xlfn.IFS(I118=0,D118,I118=1,D118,I118=2,0)</f>
        <v>2.72439621122047</v>
      </c>
      <c r="N118" s="20" cm="1">
        <f t="array" ref="N118">_xlfn.IFS(J118=0,E118,J118=1,E118,J118=2,0)</f>
        <v>23.96313570319591</v>
      </c>
      <c r="O118" s="20">
        <f t="shared" si="37"/>
        <v>184.23978686600671</v>
      </c>
      <c r="P118" s="20">
        <f t="shared" si="38"/>
        <v>90.788010656699754</v>
      </c>
      <c r="Q118" s="21">
        <f t="shared" si="39"/>
        <v>0.33010485294383468</v>
      </c>
      <c r="R118" s="22" cm="1">
        <f t="array" ref="R118">_xlfn.IFS(Q118&gt;0,0.02,AND(Q118&gt;-0.33,Q118&lt;0),(0.02+Q118*0.02/0.33),Q118&lt;-0.33,0)</f>
        <v>0.02</v>
      </c>
      <c r="S118" s="20">
        <f t="shared" si="40"/>
        <v>0</v>
      </c>
      <c r="T118" s="20">
        <f t="shared" si="41"/>
        <v>0</v>
      </c>
      <c r="U118" s="20">
        <f t="shared" si="42"/>
        <v>0</v>
      </c>
      <c r="V118" s="20">
        <f t="shared" si="43"/>
        <v>0</v>
      </c>
      <c r="W118" s="9"/>
      <c r="X118" s="9"/>
      <c r="Y118" s="9"/>
      <c r="Z118" s="9"/>
    </row>
    <row r="119" spans="1:26" ht="14.25" customHeight="1" x14ac:dyDescent="0.35">
      <c r="A119" s="4">
        <f t="shared" si="4"/>
        <v>108</v>
      </c>
      <c r="B119" s="19">
        <f t="shared" si="29"/>
        <v>44885</v>
      </c>
      <c r="C119" s="5">
        <v>0</v>
      </c>
      <c r="D119" s="20">
        <f t="shared" si="30"/>
        <v>2.7502779752270645</v>
      </c>
      <c r="E119" s="20">
        <f t="shared" si="31"/>
        <v>24.470198809569819</v>
      </c>
      <c r="F119" s="20">
        <f t="shared" si="32"/>
        <v>27.220476784796883</v>
      </c>
      <c r="G119" s="20">
        <f t="shared" si="33"/>
        <v>277.6405615991722</v>
      </c>
      <c r="H119" s="20">
        <f t="shared" si="34"/>
        <v>1249.369393424048</v>
      </c>
      <c r="I119" s="4">
        <v>1</v>
      </c>
      <c r="J119" s="4">
        <v>1</v>
      </c>
      <c r="K119" s="20">
        <f t="shared" si="35"/>
        <v>2.612764076465711</v>
      </c>
      <c r="L119" s="20">
        <f t="shared" si="36"/>
        <v>23.246688869091326</v>
      </c>
      <c r="M119" s="20" cm="1">
        <f t="array" ref="M119">_xlfn.IFS(I119=0,D119,I119=1,D119,I119=2,0)</f>
        <v>2.7502779752270645</v>
      </c>
      <c r="N119" s="20" cm="1">
        <f t="array" ref="N119">_xlfn.IFS(J119=0,E119,J119=1,E119,J119=2,0)</f>
        <v>24.470198809569819</v>
      </c>
      <c r="O119" s="20">
        <f t="shared" si="37"/>
        <v>186.99006484123379</v>
      </c>
      <c r="P119" s="20">
        <f t="shared" si="38"/>
        <v>90.650496757938413</v>
      </c>
      <c r="Q119" s="21">
        <f t="shared" si="39"/>
        <v>0.32650307374327359</v>
      </c>
      <c r="R119" s="22" cm="1">
        <f t="array" ref="R119">_xlfn.IFS(Q119&gt;0,0.02,AND(Q119&gt;-0.33,Q119&lt;0),(0.02+Q119*0.02/0.33),Q119&lt;-0.33,0)</f>
        <v>0.02</v>
      </c>
      <c r="S119" s="20">
        <f t="shared" si="40"/>
        <v>0</v>
      </c>
      <c r="T119" s="20">
        <f t="shared" si="41"/>
        <v>0</v>
      </c>
      <c r="U119" s="20">
        <f t="shared" si="42"/>
        <v>0</v>
      </c>
      <c r="V119" s="20">
        <f t="shared" si="43"/>
        <v>0</v>
      </c>
      <c r="W119" s="9"/>
      <c r="X119" s="9"/>
      <c r="Y119" s="9"/>
      <c r="Z119" s="9"/>
    </row>
    <row r="120" spans="1:26" ht="14.25" customHeight="1" x14ac:dyDescent="0.35">
      <c r="A120" s="4">
        <f t="shared" si="4"/>
        <v>109</v>
      </c>
      <c r="B120" s="19">
        <f t="shared" si="29"/>
        <v>44886</v>
      </c>
      <c r="C120" s="5">
        <v>0</v>
      </c>
      <c r="D120" s="20">
        <f t="shared" si="30"/>
        <v>2.7764056159917221</v>
      </c>
      <c r="E120" s="20">
        <f t="shared" si="31"/>
        <v>24.987387868480962</v>
      </c>
      <c r="F120" s="20">
        <f t="shared" si="32"/>
        <v>27.763793484472686</v>
      </c>
      <c r="G120" s="20">
        <f t="shared" si="33"/>
        <v>280.27814693436432</v>
      </c>
      <c r="H120" s="20">
        <f t="shared" si="34"/>
        <v>1275.744997234297</v>
      </c>
      <c r="I120" s="4">
        <v>1</v>
      </c>
      <c r="J120" s="4">
        <v>1</v>
      </c>
      <c r="K120" s="20">
        <f t="shared" si="35"/>
        <v>2.6375853351921359</v>
      </c>
      <c r="L120" s="20">
        <f t="shared" si="36"/>
        <v>23.738018475056911</v>
      </c>
      <c r="M120" s="20" cm="1">
        <f t="array" ref="M120">_xlfn.IFS(I120=0,D120,I120=1,D120,I120=2,0)</f>
        <v>2.7764056159917221</v>
      </c>
      <c r="N120" s="20" cm="1">
        <f t="array" ref="N120">_xlfn.IFS(J120=0,E120,J120=1,E120,J120=2,0)</f>
        <v>24.987387868480962</v>
      </c>
      <c r="O120" s="20">
        <f t="shared" si="37"/>
        <v>189.76647045722552</v>
      </c>
      <c r="P120" s="20">
        <f t="shared" si="38"/>
        <v>90.511676477138792</v>
      </c>
      <c r="Q120" s="21">
        <f t="shared" si="39"/>
        <v>0.32293518944355964</v>
      </c>
      <c r="R120" s="22" cm="1">
        <f t="array" ref="R120">_xlfn.IFS(Q120&gt;0,0.02,AND(Q120&gt;-0.33,Q120&lt;0),(0.02+Q120*0.02/0.33),Q120&lt;-0.33,0)</f>
        <v>0.02</v>
      </c>
      <c r="S120" s="20">
        <f t="shared" si="40"/>
        <v>0</v>
      </c>
      <c r="T120" s="20">
        <f t="shared" si="41"/>
        <v>0</v>
      </c>
      <c r="U120" s="20">
        <f t="shared" si="42"/>
        <v>0</v>
      </c>
      <c r="V120" s="20">
        <f t="shared" si="43"/>
        <v>0</v>
      </c>
      <c r="W120" s="9"/>
      <c r="X120" s="9"/>
      <c r="Y120" s="9"/>
      <c r="Z120" s="9"/>
    </row>
    <row r="121" spans="1:26" ht="14.25" customHeight="1" x14ac:dyDescent="0.35">
      <c r="A121" s="4">
        <f t="shared" si="4"/>
        <v>110</v>
      </c>
      <c r="B121" s="19">
        <f t="shared" si="29"/>
        <v>44887</v>
      </c>
      <c r="C121" s="5">
        <v>0</v>
      </c>
      <c r="D121" s="20">
        <f t="shared" si="30"/>
        <v>2.802781469343643</v>
      </c>
      <c r="E121" s="20">
        <f t="shared" si="31"/>
        <v>25.51489994468594</v>
      </c>
      <c r="F121" s="20">
        <f t="shared" si="32"/>
        <v>28.317681414029582</v>
      </c>
      <c r="G121" s="20">
        <f t="shared" si="33"/>
        <v>282.94078933024076</v>
      </c>
      <c r="H121" s="20">
        <f t="shared" si="34"/>
        <v>1302.6467945776251</v>
      </c>
      <c r="I121" s="4">
        <v>1</v>
      </c>
      <c r="J121" s="4">
        <v>1</v>
      </c>
      <c r="K121" s="20">
        <f t="shared" si="35"/>
        <v>2.6626423958764609</v>
      </c>
      <c r="L121" s="20">
        <f t="shared" si="36"/>
        <v>24.239154947451642</v>
      </c>
      <c r="M121" s="20" cm="1">
        <f t="array" ref="M121">_xlfn.IFS(I121=0,D121,I121=1,D121,I121=2,0)</f>
        <v>2.802781469343643</v>
      </c>
      <c r="N121" s="20" cm="1">
        <f t="array" ref="N121">_xlfn.IFS(J121=0,E121,J121=1,E121,J121=2,0)</f>
        <v>25.51489994468594</v>
      </c>
      <c r="O121" s="20">
        <f t="shared" si="37"/>
        <v>192.56925192656917</v>
      </c>
      <c r="P121" s="20">
        <f t="shared" si="38"/>
        <v>90.371537403671596</v>
      </c>
      <c r="Q121" s="21">
        <f t="shared" si="39"/>
        <v>0.31940088107336267</v>
      </c>
      <c r="R121" s="22" cm="1">
        <f t="array" ref="R121">_xlfn.IFS(Q121&gt;0,0.02,AND(Q121&gt;-0.33,Q121&lt;0),(0.02+Q121*0.02/0.33),Q121&lt;-0.33,0)</f>
        <v>0.02</v>
      </c>
      <c r="S121" s="20">
        <f t="shared" si="40"/>
        <v>0</v>
      </c>
      <c r="T121" s="20">
        <f t="shared" si="41"/>
        <v>0</v>
      </c>
      <c r="U121" s="20">
        <f t="shared" si="42"/>
        <v>0</v>
      </c>
      <c r="V121" s="20">
        <f t="shared" si="43"/>
        <v>0</v>
      </c>
      <c r="W121" s="9"/>
      <c r="X121" s="9"/>
      <c r="Y121" s="9"/>
      <c r="Z121" s="9"/>
    </row>
    <row r="122" spans="1:26" ht="14.25" customHeight="1" x14ac:dyDescent="0.35">
      <c r="A122" s="4">
        <f t="shared" si="4"/>
        <v>111</v>
      </c>
      <c r="B122" s="19">
        <f t="shared" si="29"/>
        <v>44888</v>
      </c>
      <c r="C122" s="5">
        <v>0</v>
      </c>
      <c r="D122" s="20">
        <f t="shared" si="30"/>
        <v>2.8294078933024078</v>
      </c>
      <c r="E122" s="20">
        <f t="shared" si="31"/>
        <v>26.052935891552501</v>
      </c>
      <c r="F122" s="20">
        <f t="shared" si="32"/>
        <v>28.88234378485491</v>
      </c>
      <c r="G122" s="20">
        <f t="shared" si="33"/>
        <v>285.62872682887803</v>
      </c>
      <c r="H122" s="20">
        <f t="shared" si="34"/>
        <v>1330.0850211732372</v>
      </c>
      <c r="I122" s="4">
        <v>1</v>
      </c>
      <c r="J122" s="4">
        <v>1</v>
      </c>
      <c r="K122" s="20">
        <f t="shared" si="35"/>
        <v>2.6879374986372873</v>
      </c>
      <c r="L122" s="20">
        <f t="shared" si="36"/>
        <v>24.750289096974875</v>
      </c>
      <c r="M122" s="20" cm="1">
        <f t="array" ref="M122">_xlfn.IFS(I122=0,D122,I122=1,D122,I122=2,0)</f>
        <v>2.8294078933024078</v>
      </c>
      <c r="N122" s="20" cm="1">
        <f t="array" ref="N122">_xlfn.IFS(J122=0,E122,J122=1,E122,J122=2,0)</f>
        <v>26.052935891552501</v>
      </c>
      <c r="O122" s="20">
        <f t="shared" si="37"/>
        <v>195.39865981987157</v>
      </c>
      <c r="P122" s="20">
        <f t="shared" si="38"/>
        <v>90.230067009006461</v>
      </c>
      <c r="Q122" s="21">
        <f t="shared" si="39"/>
        <v>0.31589983266306354</v>
      </c>
      <c r="R122" s="22" cm="1">
        <f t="array" ref="R122">_xlfn.IFS(Q122&gt;0,0.02,AND(Q122&gt;-0.33,Q122&lt;0),(0.02+Q122*0.02/0.33),Q122&lt;-0.33,0)</f>
        <v>0.02</v>
      </c>
      <c r="S122" s="20">
        <f t="shared" si="40"/>
        <v>0</v>
      </c>
      <c r="T122" s="20">
        <f t="shared" si="41"/>
        <v>0</v>
      </c>
      <c r="U122" s="20">
        <f t="shared" si="42"/>
        <v>0</v>
      </c>
      <c r="V122" s="20">
        <f t="shared" si="43"/>
        <v>0</v>
      </c>
      <c r="W122" s="9"/>
      <c r="X122" s="9"/>
      <c r="Y122" s="9"/>
      <c r="Z122" s="9"/>
    </row>
    <row r="123" spans="1:26" ht="14.25" customHeight="1" x14ac:dyDescent="0.35">
      <c r="A123" s="4">
        <f t="shared" si="4"/>
        <v>112</v>
      </c>
      <c r="B123" s="19">
        <f t="shared" si="29"/>
        <v>44889</v>
      </c>
      <c r="C123" s="5">
        <v>0</v>
      </c>
      <c r="D123" s="20">
        <f t="shared" si="30"/>
        <v>2.8562872682887805</v>
      </c>
      <c r="E123" s="20">
        <f t="shared" si="31"/>
        <v>26.601700423464745</v>
      </c>
      <c r="F123" s="20">
        <f t="shared" si="32"/>
        <v>29.457987691753527</v>
      </c>
      <c r="G123" s="20">
        <f t="shared" si="33"/>
        <v>288.34219973375235</v>
      </c>
      <c r="H123" s="20">
        <f t="shared" si="34"/>
        <v>1358.0701094804031</v>
      </c>
      <c r="I123" s="4">
        <v>1</v>
      </c>
      <c r="J123" s="4">
        <v>1</v>
      </c>
      <c r="K123" s="20">
        <f t="shared" si="35"/>
        <v>2.7134729048743416</v>
      </c>
      <c r="L123" s="20">
        <f t="shared" si="36"/>
        <v>25.271615402291506</v>
      </c>
      <c r="M123" s="20" cm="1">
        <f t="array" ref="M123">_xlfn.IFS(I123=0,D123,I123=1,D123,I123=2,0)</f>
        <v>2.8562872682887805</v>
      </c>
      <c r="N123" s="20" cm="1">
        <f t="array" ref="N123">_xlfn.IFS(J123=0,E123,J123=1,E123,J123=2,0)</f>
        <v>26.601700423464745</v>
      </c>
      <c r="O123" s="20">
        <f t="shared" si="37"/>
        <v>198.25494708816035</v>
      </c>
      <c r="P123" s="20">
        <f t="shared" si="38"/>
        <v>90.087252645592002</v>
      </c>
      <c r="Q123" s="21">
        <f t="shared" si="39"/>
        <v>0.31243173121650669</v>
      </c>
      <c r="R123" s="22" cm="1">
        <f t="array" ref="R123">_xlfn.IFS(Q123&gt;0,0.02,AND(Q123&gt;-0.33,Q123&lt;0),(0.02+Q123*0.02/0.33),Q123&lt;-0.33,0)</f>
        <v>0.02</v>
      </c>
      <c r="S123" s="20">
        <f t="shared" si="40"/>
        <v>0</v>
      </c>
      <c r="T123" s="20">
        <f t="shared" si="41"/>
        <v>0</v>
      </c>
      <c r="U123" s="20">
        <f t="shared" si="42"/>
        <v>0</v>
      </c>
      <c r="V123" s="20">
        <f t="shared" si="43"/>
        <v>0</v>
      </c>
      <c r="W123" s="9"/>
      <c r="X123" s="9"/>
      <c r="Y123" s="9"/>
      <c r="Z123" s="9"/>
    </row>
    <row r="124" spans="1:26" ht="14.25" customHeight="1" x14ac:dyDescent="0.35">
      <c r="A124" s="4">
        <f t="shared" si="4"/>
        <v>113</v>
      </c>
      <c r="B124" s="19">
        <f t="shared" si="29"/>
        <v>44890</v>
      </c>
      <c r="C124" s="5">
        <v>0</v>
      </c>
      <c r="D124" s="20">
        <f t="shared" si="30"/>
        <v>2.8834219973375235</v>
      </c>
      <c r="E124" s="20">
        <f t="shared" si="31"/>
        <v>27.161402189608062</v>
      </c>
      <c r="F124" s="20">
        <f t="shared" si="32"/>
        <v>30.044824186945586</v>
      </c>
      <c r="G124" s="20">
        <f t="shared" si="33"/>
        <v>291.08145063122299</v>
      </c>
      <c r="H124" s="20">
        <f t="shared" si="34"/>
        <v>1386.6126924580012</v>
      </c>
      <c r="I124" s="4">
        <v>1</v>
      </c>
      <c r="J124" s="4">
        <v>1</v>
      </c>
      <c r="K124" s="20">
        <f t="shared" si="35"/>
        <v>2.7392508974706473</v>
      </c>
      <c r="L124" s="20">
        <f t="shared" si="36"/>
        <v>25.803332080127657</v>
      </c>
      <c r="M124" s="20" cm="1">
        <f t="array" ref="M124">_xlfn.IFS(I124=0,D124,I124=1,D124,I124=2,0)</f>
        <v>2.8834219973375235</v>
      </c>
      <c r="N124" s="20" cm="1">
        <f t="array" ref="N124">_xlfn.IFS(J124=0,E124,J124=1,E124,J124=2,0)</f>
        <v>27.161402189608062</v>
      </c>
      <c r="O124" s="20">
        <f t="shared" si="37"/>
        <v>201.13836908549789</v>
      </c>
      <c r="P124" s="20">
        <f t="shared" si="38"/>
        <v>89.943081545725107</v>
      </c>
      <c r="Q124" s="21">
        <f t="shared" si="39"/>
        <v>0.30899626668301794</v>
      </c>
      <c r="R124" s="22" cm="1">
        <f t="array" ref="R124">_xlfn.IFS(Q124&gt;0,0.02,AND(Q124&gt;-0.33,Q124&lt;0),(0.02+Q124*0.02/0.33),Q124&lt;-0.33,0)</f>
        <v>0.02</v>
      </c>
      <c r="S124" s="20">
        <f t="shared" si="40"/>
        <v>0</v>
      </c>
      <c r="T124" s="20">
        <f t="shared" si="41"/>
        <v>0</v>
      </c>
      <c r="U124" s="20">
        <f t="shared" si="42"/>
        <v>0</v>
      </c>
      <c r="V124" s="20">
        <f t="shared" si="43"/>
        <v>0</v>
      </c>
      <c r="W124" s="9"/>
      <c r="X124" s="9"/>
      <c r="Y124" s="9"/>
      <c r="Z124" s="9"/>
    </row>
    <row r="125" spans="1:26" ht="14.25" customHeight="1" x14ac:dyDescent="0.35">
      <c r="A125" s="4">
        <f t="shared" si="4"/>
        <v>114</v>
      </c>
      <c r="B125" s="19">
        <f t="shared" si="29"/>
        <v>44891</v>
      </c>
      <c r="C125" s="5">
        <v>0</v>
      </c>
      <c r="D125" s="20">
        <f t="shared" si="30"/>
        <v>2.9108145063122302</v>
      </c>
      <c r="E125" s="20">
        <f t="shared" si="31"/>
        <v>27.732253849160024</v>
      </c>
      <c r="F125" s="20">
        <f t="shared" si="32"/>
        <v>30.643068355472256</v>
      </c>
      <c r="G125" s="20">
        <f t="shared" si="33"/>
        <v>293.8467244122196</v>
      </c>
      <c r="H125" s="20">
        <f t="shared" si="34"/>
        <v>1415.7236073956999</v>
      </c>
      <c r="I125" s="4">
        <v>1</v>
      </c>
      <c r="J125" s="4">
        <v>1</v>
      </c>
      <c r="K125" s="20">
        <f t="shared" si="35"/>
        <v>2.7652737809966186</v>
      </c>
      <c r="L125" s="20">
        <f t="shared" si="36"/>
        <v>26.345641156702023</v>
      </c>
      <c r="M125" s="20" cm="1">
        <f t="array" ref="M125">_xlfn.IFS(I125=0,D125,I125=1,D125,I125=2,0)</f>
        <v>2.9108145063122302</v>
      </c>
      <c r="N125" s="20" cm="1">
        <f t="array" ref="N125">_xlfn.IFS(J125=0,E125,J125=1,E125,J125=2,0)</f>
        <v>27.732253849160024</v>
      </c>
      <c r="O125" s="20">
        <f t="shared" si="37"/>
        <v>204.04918359181011</v>
      </c>
      <c r="P125" s="20">
        <f t="shared" si="38"/>
        <v>89.797540820409495</v>
      </c>
      <c r="Q125" s="21">
        <f t="shared" si="39"/>
        <v>0.30559313192968596</v>
      </c>
      <c r="R125" s="22" cm="1">
        <f t="array" ref="R125">_xlfn.IFS(Q125&gt;0,0.02,AND(Q125&gt;-0.33,Q125&lt;0),(0.02+Q125*0.02/0.33),Q125&lt;-0.33,0)</f>
        <v>0.02</v>
      </c>
      <c r="S125" s="20">
        <f t="shared" si="40"/>
        <v>0</v>
      </c>
      <c r="T125" s="20">
        <f t="shared" si="41"/>
        <v>0</v>
      </c>
      <c r="U125" s="20">
        <f t="shared" si="42"/>
        <v>0</v>
      </c>
      <c r="V125" s="20">
        <f t="shared" si="43"/>
        <v>0</v>
      </c>
      <c r="W125" s="9"/>
      <c r="X125" s="9"/>
      <c r="Y125" s="9"/>
      <c r="Z125" s="9"/>
    </row>
    <row r="126" spans="1:26" ht="14.25" customHeight="1" x14ac:dyDescent="0.35">
      <c r="A126" s="4">
        <f t="shared" si="4"/>
        <v>115</v>
      </c>
      <c r="B126" s="19">
        <f t="shared" si="29"/>
        <v>44892</v>
      </c>
      <c r="C126" s="5">
        <v>0</v>
      </c>
      <c r="D126" s="20">
        <f t="shared" si="30"/>
        <v>2.938467244122196</v>
      </c>
      <c r="E126" s="20">
        <f t="shared" si="31"/>
        <v>28.314472147914</v>
      </c>
      <c r="F126" s="20">
        <f t="shared" si="32"/>
        <v>31.252939392036197</v>
      </c>
      <c r="G126" s="20">
        <f t="shared" si="33"/>
        <v>296.63826829413568</v>
      </c>
      <c r="H126" s="20">
        <f t="shared" si="34"/>
        <v>1445.4138998181343</v>
      </c>
      <c r="I126" s="4">
        <v>1</v>
      </c>
      <c r="J126" s="4">
        <v>1</v>
      </c>
      <c r="K126" s="20">
        <f t="shared" si="35"/>
        <v>2.7915438819160858</v>
      </c>
      <c r="L126" s="20">
        <f t="shared" si="36"/>
        <v>26.898748540518298</v>
      </c>
      <c r="M126" s="20" cm="1">
        <f t="array" ref="M126">_xlfn.IFS(I126=0,D126,I126=1,D126,I126=2,0)</f>
        <v>2.938467244122196</v>
      </c>
      <c r="N126" s="20" cm="1">
        <f t="array" ref="N126">_xlfn.IFS(J126=0,E126,J126=1,E126,J126=2,0)</f>
        <v>28.314472147914</v>
      </c>
      <c r="O126" s="20">
        <f t="shared" si="37"/>
        <v>206.9876508359323</v>
      </c>
      <c r="P126" s="20">
        <f t="shared" si="38"/>
        <v>89.650617458203385</v>
      </c>
      <c r="Q126" s="21">
        <f t="shared" si="39"/>
        <v>0.30222202271390386</v>
      </c>
      <c r="R126" s="22" cm="1">
        <f t="array" ref="R126">_xlfn.IFS(Q126&gt;0,0.02,AND(Q126&gt;-0.33,Q126&lt;0),(0.02+Q126*0.02/0.33),Q126&lt;-0.33,0)</f>
        <v>0.02</v>
      </c>
      <c r="S126" s="20">
        <f t="shared" si="40"/>
        <v>0</v>
      </c>
      <c r="T126" s="20">
        <f t="shared" si="41"/>
        <v>0</v>
      </c>
      <c r="U126" s="20">
        <f t="shared" si="42"/>
        <v>0</v>
      </c>
      <c r="V126" s="20">
        <f t="shared" si="43"/>
        <v>0</v>
      </c>
      <c r="W126" s="9"/>
      <c r="X126" s="9"/>
      <c r="Y126" s="9"/>
      <c r="Z126" s="9"/>
    </row>
    <row r="127" spans="1:26" ht="14.25" customHeight="1" x14ac:dyDescent="0.35">
      <c r="A127" s="4">
        <f t="shared" si="4"/>
        <v>116</v>
      </c>
      <c r="B127" s="19">
        <f t="shared" si="29"/>
        <v>44893</v>
      </c>
      <c r="C127" s="5">
        <v>0</v>
      </c>
      <c r="D127" s="20">
        <f t="shared" si="30"/>
        <v>2.9663826829413571</v>
      </c>
      <c r="E127" s="20">
        <f t="shared" si="31"/>
        <v>28.908277996362685</v>
      </c>
      <c r="F127" s="20">
        <f t="shared" si="32"/>
        <v>31.874660679304043</v>
      </c>
      <c r="G127" s="20">
        <f t="shared" si="33"/>
        <v>299.45633184292996</v>
      </c>
      <c r="H127" s="20">
        <f t="shared" si="34"/>
        <v>1475.6948274634731</v>
      </c>
      <c r="I127" s="4">
        <v>1</v>
      </c>
      <c r="J127" s="4">
        <v>1</v>
      </c>
      <c r="K127" s="20">
        <f t="shared" si="35"/>
        <v>2.8180635487942891</v>
      </c>
      <c r="L127" s="20">
        <f t="shared" si="36"/>
        <v>27.46286409654455</v>
      </c>
      <c r="M127" s="20" cm="1">
        <f t="array" ref="M127">_xlfn.IFS(I127=0,D127,I127=1,D127,I127=2,0)</f>
        <v>2.9663826829413571</v>
      </c>
      <c r="N127" s="20" cm="1">
        <f t="array" ref="N127">_xlfn.IFS(J127=0,E127,J127=1,E127,J127=2,0)</f>
        <v>28.908277996362685</v>
      </c>
      <c r="O127" s="20">
        <f t="shared" si="37"/>
        <v>209.95403351887364</v>
      </c>
      <c r="P127" s="20">
        <f t="shared" si="38"/>
        <v>89.502298324056312</v>
      </c>
      <c r="Q127" s="21">
        <f t="shared" si="39"/>
        <v>0.29888263765617024</v>
      </c>
      <c r="R127" s="22" cm="1">
        <f t="array" ref="R127">_xlfn.IFS(Q127&gt;0,0.02,AND(Q127&gt;-0.33,Q127&lt;0),(0.02+Q127*0.02/0.33),Q127&lt;-0.33,0)</f>
        <v>0.02</v>
      </c>
      <c r="S127" s="20">
        <f t="shared" si="40"/>
        <v>0</v>
      </c>
      <c r="T127" s="20">
        <f t="shared" si="41"/>
        <v>0</v>
      </c>
      <c r="U127" s="20">
        <f t="shared" si="42"/>
        <v>0</v>
      </c>
      <c r="V127" s="20">
        <f t="shared" si="43"/>
        <v>0</v>
      </c>
      <c r="W127" s="9"/>
      <c r="X127" s="9"/>
      <c r="Y127" s="9"/>
      <c r="Z127" s="9"/>
    </row>
    <row r="128" spans="1:26" ht="14.25" customHeight="1" x14ac:dyDescent="0.35">
      <c r="A128" s="4">
        <f t="shared" si="4"/>
        <v>117</v>
      </c>
      <c r="B128" s="19">
        <f t="shared" si="29"/>
        <v>44894</v>
      </c>
      <c r="C128" s="5">
        <v>0</v>
      </c>
      <c r="D128" s="20">
        <f t="shared" si="30"/>
        <v>2.9945633184292997</v>
      </c>
      <c r="E128" s="20">
        <f t="shared" si="31"/>
        <v>29.513896549269461</v>
      </c>
      <c r="F128" s="20">
        <f t="shared" si="32"/>
        <v>32.508459867698761</v>
      </c>
      <c r="G128" s="20">
        <f t="shared" si="33"/>
        <v>302.30116699543777</v>
      </c>
      <c r="H128" s="20">
        <f t="shared" si="34"/>
        <v>1506.5778643377869</v>
      </c>
      <c r="I128" s="4">
        <v>1</v>
      </c>
      <c r="J128" s="4">
        <v>1</v>
      </c>
      <c r="K128" s="20">
        <f t="shared" si="35"/>
        <v>2.8448351525078346</v>
      </c>
      <c r="L128" s="20">
        <f t="shared" si="36"/>
        <v>28.038201721805986</v>
      </c>
      <c r="M128" s="20" cm="1">
        <f t="array" ref="M128">_xlfn.IFS(I128=0,D128,I128=1,D128,I128=2,0)</f>
        <v>2.9945633184292997</v>
      </c>
      <c r="N128" s="20" cm="1">
        <f t="array" ref="N128">_xlfn.IFS(J128=0,E128,J128=1,E128,J128=2,0)</f>
        <v>29.513896549269461</v>
      </c>
      <c r="O128" s="20">
        <f t="shared" si="37"/>
        <v>212.94859683730294</v>
      </c>
      <c r="P128" s="20">
        <f t="shared" si="38"/>
        <v>89.352570158134824</v>
      </c>
      <c r="Q128" s="21">
        <f t="shared" si="39"/>
        <v>0.29557467821314531</v>
      </c>
      <c r="R128" s="22" cm="1">
        <f t="array" ref="R128">_xlfn.IFS(Q128&gt;0,0.02,AND(Q128&gt;-0.33,Q128&lt;0),(0.02+Q128*0.02/0.33),Q128&lt;-0.33,0)</f>
        <v>0.02</v>
      </c>
      <c r="S128" s="20">
        <f t="shared" si="40"/>
        <v>0</v>
      </c>
      <c r="T128" s="20">
        <f t="shared" si="41"/>
        <v>0</v>
      </c>
      <c r="U128" s="20">
        <f t="shared" si="42"/>
        <v>0</v>
      </c>
      <c r="V128" s="20">
        <f t="shared" si="43"/>
        <v>0</v>
      </c>
      <c r="W128" s="9"/>
      <c r="X128" s="9"/>
      <c r="Y128" s="9"/>
      <c r="Z128" s="9"/>
    </row>
    <row r="129" spans="1:26" ht="14.25" customHeight="1" x14ac:dyDescent="0.35">
      <c r="A129" s="4">
        <f t="shared" si="4"/>
        <v>118</v>
      </c>
      <c r="B129" s="19">
        <f t="shared" si="29"/>
        <v>44895</v>
      </c>
      <c r="C129" s="5">
        <v>0</v>
      </c>
      <c r="D129" s="20">
        <f t="shared" si="30"/>
        <v>3.0230116699543776</v>
      </c>
      <c r="E129" s="20">
        <f t="shared" si="31"/>
        <v>30.131557286755736</v>
      </c>
      <c r="F129" s="20">
        <f t="shared" si="32"/>
        <v>33.154568956710115</v>
      </c>
      <c r="G129" s="20">
        <f t="shared" si="33"/>
        <v>305.17302808189442</v>
      </c>
      <c r="H129" s="20">
        <f t="shared" si="34"/>
        <v>1538.0747048466615</v>
      </c>
      <c r="I129" s="4">
        <v>1</v>
      </c>
      <c r="J129" s="4">
        <v>1</v>
      </c>
      <c r="K129" s="20">
        <f t="shared" si="35"/>
        <v>2.8718610864566587</v>
      </c>
      <c r="L129" s="20">
        <f t="shared" si="36"/>
        <v>28.624979422417947</v>
      </c>
      <c r="M129" s="20" cm="1">
        <f t="array" ref="M129">_xlfn.IFS(I129=0,D129,I129=1,D129,I129=2,0)</f>
        <v>3.0230116699543776</v>
      </c>
      <c r="N129" s="20" cm="1">
        <f t="array" ref="N129">_xlfn.IFS(J129=0,E129,J129=1,E129,J129=2,0)</f>
        <v>30.131557286755736</v>
      </c>
      <c r="O129" s="20">
        <f t="shared" si="37"/>
        <v>215.97160850725732</v>
      </c>
      <c r="P129" s="20">
        <f t="shared" si="38"/>
        <v>89.2014195746371</v>
      </c>
      <c r="Q129" s="21">
        <f t="shared" si="39"/>
        <v>0.2922978486509612</v>
      </c>
      <c r="R129" s="22" cm="1">
        <f t="array" ref="R129">_xlfn.IFS(Q129&gt;0,0.02,AND(Q129&gt;-0.33,Q129&lt;0),(0.02+Q129*0.02/0.33),Q129&lt;-0.33,0)</f>
        <v>0.02</v>
      </c>
      <c r="S129" s="20">
        <f t="shared" si="40"/>
        <v>0</v>
      </c>
      <c r="T129" s="20">
        <f t="shared" si="41"/>
        <v>0</v>
      </c>
      <c r="U129" s="20">
        <f t="shared" si="42"/>
        <v>0</v>
      </c>
      <c r="V129" s="20">
        <f t="shared" si="43"/>
        <v>0</v>
      </c>
      <c r="W129" s="9"/>
      <c r="X129" s="9"/>
      <c r="Y129" s="9"/>
      <c r="Z129" s="9"/>
    </row>
    <row r="130" spans="1:26" ht="14.25" customHeight="1" x14ac:dyDescent="0.35">
      <c r="A130" s="4">
        <f t="shared" si="4"/>
        <v>119</v>
      </c>
      <c r="B130" s="19">
        <f t="shared" si="29"/>
        <v>44896</v>
      </c>
      <c r="C130" s="5">
        <v>0</v>
      </c>
      <c r="D130" s="20">
        <f t="shared" si="30"/>
        <v>3.0517302808189442</v>
      </c>
      <c r="E130" s="20">
        <f t="shared" si="31"/>
        <v>30.76149409693323</v>
      </c>
      <c r="F130" s="20">
        <f t="shared" si="32"/>
        <v>33.813224377752178</v>
      </c>
      <c r="G130" s="20">
        <f t="shared" si="33"/>
        <v>308.07217184867244</v>
      </c>
      <c r="H130" s="20">
        <f t="shared" si="34"/>
        <v>1570.197268005526</v>
      </c>
      <c r="I130" s="4">
        <v>1</v>
      </c>
      <c r="J130" s="4">
        <v>1</v>
      </c>
      <c r="K130" s="20">
        <f t="shared" si="35"/>
        <v>2.8991437667779967</v>
      </c>
      <c r="L130" s="20">
        <f t="shared" si="36"/>
        <v>29.223419392086566</v>
      </c>
      <c r="M130" s="20" cm="1">
        <f t="array" ref="M130">_xlfn.IFS(I130=0,D130,I130=1,D130,I130=2,0)</f>
        <v>3.0517302808189442</v>
      </c>
      <c r="N130" s="20" cm="1">
        <f t="array" ref="N130">_xlfn.IFS(J130=0,E130,J130=1,E130,J130=2,0)</f>
        <v>30.76149409693323</v>
      </c>
      <c r="O130" s="20">
        <f t="shared" si="37"/>
        <v>219.02333878807627</v>
      </c>
      <c r="P130" s="20">
        <f t="shared" si="38"/>
        <v>89.048833060596166</v>
      </c>
      <c r="Q130" s="21">
        <f t="shared" si="39"/>
        <v>0.28905185601878275</v>
      </c>
      <c r="R130" s="22" cm="1">
        <f t="array" ref="R130">_xlfn.IFS(Q130&gt;0,0.02,AND(Q130&gt;-0.33,Q130&lt;0),(0.02+Q130*0.02/0.33),Q130&lt;-0.33,0)</f>
        <v>0.02</v>
      </c>
      <c r="S130" s="20">
        <f t="shared" si="40"/>
        <v>0</v>
      </c>
      <c r="T130" s="20">
        <f t="shared" si="41"/>
        <v>0</v>
      </c>
      <c r="U130" s="20">
        <f t="shared" si="42"/>
        <v>0</v>
      </c>
      <c r="V130" s="20">
        <f t="shared" si="43"/>
        <v>0</v>
      </c>
      <c r="W130" s="9"/>
      <c r="X130" s="9"/>
      <c r="Y130" s="9"/>
      <c r="Z130" s="9"/>
    </row>
    <row r="131" spans="1:26" ht="14.25" customHeight="1" x14ac:dyDescent="0.35">
      <c r="A131" s="4">
        <f t="shared" si="4"/>
        <v>120</v>
      </c>
      <c r="B131" s="19">
        <f t="shared" si="29"/>
        <v>44897</v>
      </c>
      <c r="C131" s="5">
        <v>0</v>
      </c>
      <c r="D131" s="20">
        <f t="shared" si="30"/>
        <v>3.0807217184867244</v>
      </c>
      <c r="E131" s="20">
        <f t="shared" si="31"/>
        <v>31.403945360110519</v>
      </c>
      <c r="F131" s="20">
        <f t="shared" si="32"/>
        <v>34.484667078597241</v>
      </c>
      <c r="G131" s="20">
        <f t="shared" si="33"/>
        <v>310.99885748123484</v>
      </c>
      <c r="H131" s="20">
        <f t="shared" si="34"/>
        <v>1602.9577017301933</v>
      </c>
      <c r="I131" s="4">
        <v>1</v>
      </c>
      <c r="J131" s="4">
        <v>1</v>
      </c>
      <c r="K131" s="20">
        <f t="shared" si="35"/>
        <v>2.9266856325623882</v>
      </c>
      <c r="L131" s="20">
        <f t="shared" si="36"/>
        <v>29.833748092104994</v>
      </c>
      <c r="M131" s="20" cm="1">
        <f t="array" ref="M131">_xlfn.IFS(I131=0,D131,I131=1,D131,I131=2,0)</f>
        <v>3.0807217184867244</v>
      </c>
      <c r="N131" s="20" cm="1">
        <f t="array" ref="N131">_xlfn.IFS(J131=0,E131,J131=1,E131,J131=2,0)</f>
        <v>31.403945360110519</v>
      </c>
      <c r="O131" s="20">
        <f t="shared" si="37"/>
        <v>222.104060506563</v>
      </c>
      <c r="P131" s="20">
        <f t="shared" si="38"/>
        <v>88.894796974671834</v>
      </c>
      <c r="Q131" s="21">
        <f t="shared" si="39"/>
        <v>0.2858364101226179</v>
      </c>
      <c r="R131" s="22" cm="1">
        <f t="array" ref="R131">_xlfn.IFS(Q131&gt;0,0.02,AND(Q131&gt;-0.33,Q131&lt;0),(0.02+Q131*0.02/0.33),Q131&lt;-0.33,0)</f>
        <v>0.02</v>
      </c>
      <c r="S131" s="20">
        <f t="shared" si="40"/>
        <v>0</v>
      </c>
      <c r="T131" s="20">
        <f t="shared" si="41"/>
        <v>0</v>
      </c>
      <c r="U131" s="20">
        <f t="shared" si="42"/>
        <v>0</v>
      </c>
      <c r="V131" s="20">
        <f t="shared" si="43"/>
        <v>0</v>
      </c>
      <c r="W131" s="9"/>
      <c r="X131" s="9"/>
      <c r="Y131" s="9"/>
      <c r="Z131" s="9"/>
    </row>
    <row r="132" spans="1:26" ht="14.25" customHeight="1" x14ac:dyDescent="0.35">
      <c r="A132" s="4">
        <f t="shared" si="4"/>
        <v>121</v>
      </c>
      <c r="B132" s="19">
        <f t="shared" si="29"/>
        <v>44898</v>
      </c>
      <c r="C132" s="5">
        <v>0</v>
      </c>
      <c r="D132" s="20">
        <f t="shared" si="30"/>
        <v>3.1099885748123484</v>
      </c>
      <c r="E132" s="20">
        <f t="shared" si="31"/>
        <v>32.059154034603864</v>
      </c>
      <c r="F132" s="20">
        <f t="shared" si="32"/>
        <v>35.169142609416213</v>
      </c>
      <c r="G132" s="20">
        <f t="shared" si="33"/>
        <v>313.95334662730659</v>
      </c>
      <c r="H132" s="20">
        <f t="shared" si="34"/>
        <v>1636.3683872091385</v>
      </c>
      <c r="I132" s="4">
        <v>1</v>
      </c>
      <c r="J132" s="4">
        <v>1</v>
      </c>
      <c r="K132" s="20">
        <f t="shared" si="35"/>
        <v>2.9544891460717309</v>
      </c>
      <c r="L132" s="20">
        <f t="shared" si="36"/>
        <v>30.45619633287367</v>
      </c>
      <c r="M132" s="20" cm="1">
        <f t="array" ref="M132">_xlfn.IFS(I132=0,D132,I132=1,D132,I132=2,0)</f>
        <v>3.1099885748123484</v>
      </c>
      <c r="N132" s="20" cm="1">
        <f t="array" ref="N132">_xlfn.IFS(J132=0,E132,J132=1,E132,J132=2,0)</f>
        <v>32.059154034603864</v>
      </c>
      <c r="O132" s="20">
        <f t="shared" si="37"/>
        <v>225.21404908137532</v>
      </c>
      <c r="P132" s="20">
        <f t="shared" si="38"/>
        <v>88.739297545931265</v>
      </c>
      <c r="Q132" s="21">
        <f t="shared" si="39"/>
        <v>0.28265122349937399</v>
      </c>
      <c r="R132" s="22" cm="1">
        <f t="array" ref="R132">_xlfn.IFS(Q132&gt;0,0.02,AND(Q132&gt;-0.33,Q132&lt;0),(0.02+Q132*0.02/0.33),Q132&lt;-0.33,0)</f>
        <v>0.02</v>
      </c>
      <c r="S132" s="20">
        <f t="shared" si="40"/>
        <v>0</v>
      </c>
      <c r="T132" s="20">
        <f t="shared" si="41"/>
        <v>0</v>
      </c>
      <c r="U132" s="20">
        <f t="shared" si="42"/>
        <v>0</v>
      </c>
      <c r="V132" s="20">
        <f t="shared" si="43"/>
        <v>0</v>
      </c>
      <c r="W132" s="9"/>
      <c r="X132" s="9"/>
      <c r="Y132" s="9"/>
      <c r="Z132" s="9"/>
    </row>
    <row r="133" spans="1:26" ht="14.25" customHeight="1" x14ac:dyDescent="0.35">
      <c r="A133" s="4">
        <f t="shared" si="4"/>
        <v>122</v>
      </c>
      <c r="B133" s="19">
        <f t="shared" si="29"/>
        <v>44899</v>
      </c>
      <c r="C133" s="5">
        <v>0</v>
      </c>
      <c r="D133" s="20">
        <f t="shared" si="30"/>
        <v>3.1395334662730661</v>
      </c>
      <c r="E133" s="20">
        <f t="shared" si="31"/>
        <v>32.727367744182772</v>
      </c>
      <c r="F133" s="20">
        <f t="shared" si="32"/>
        <v>35.866901210455836</v>
      </c>
      <c r="G133" s="20">
        <f t="shared" si="33"/>
        <v>316.93590342026602</v>
      </c>
      <c r="H133" s="20">
        <f t="shared" si="34"/>
        <v>1670.4419433590717</v>
      </c>
      <c r="I133" s="4">
        <v>1</v>
      </c>
      <c r="J133" s="4">
        <v>1</v>
      </c>
      <c r="K133" s="20">
        <f t="shared" si="35"/>
        <v>2.9825567929594126</v>
      </c>
      <c r="L133" s="20">
        <f t="shared" si="36"/>
        <v>31.090999356973633</v>
      </c>
      <c r="M133" s="20" cm="1">
        <f t="array" ref="M133">_xlfn.IFS(I133=0,D133,I133=1,D133,I133=2,0)</f>
        <v>3.1395334662730661</v>
      </c>
      <c r="N133" s="20" cm="1">
        <f t="array" ref="N133">_xlfn.IFS(J133=0,E133,J133=1,E133,J133=2,0)</f>
        <v>32.727367744182772</v>
      </c>
      <c r="O133" s="20">
        <f t="shared" si="37"/>
        <v>228.35358254764841</v>
      </c>
      <c r="P133" s="20">
        <f t="shared" si="38"/>
        <v>88.582320872617601</v>
      </c>
      <c r="Q133" s="21">
        <f t="shared" si="39"/>
        <v>0.27949601139115793</v>
      </c>
      <c r="R133" s="22" cm="1">
        <f t="array" ref="R133">_xlfn.IFS(Q133&gt;0,0.02,AND(Q133&gt;-0.33,Q133&lt;0),(0.02+Q133*0.02/0.33),Q133&lt;-0.33,0)</f>
        <v>0.02</v>
      </c>
      <c r="S133" s="20">
        <f t="shared" si="40"/>
        <v>0</v>
      </c>
      <c r="T133" s="20">
        <f t="shared" si="41"/>
        <v>0</v>
      </c>
      <c r="U133" s="20">
        <f t="shared" si="42"/>
        <v>0</v>
      </c>
      <c r="V133" s="20">
        <f t="shared" si="43"/>
        <v>0</v>
      </c>
      <c r="W133" s="9"/>
      <c r="X133" s="9"/>
      <c r="Y133" s="9"/>
      <c r="Z133" s="9"/>
    </row>
    <row r="134" spans="1:26" ht="14.25" customHeight="1" x14ac:dyDescent="0.35">
      <c r="A134" s="4">
        <f t="shared" si="4"/>
        <v>123</v>
      </c>
      <c r="B134" s="19">
        <f t="shared" si="29"/>
        <v>44900</v>
      </c>
      <c r="C134" s="5">
        <v>0</v>
      </c>
      <c r="D134" s="20">
        <f t="shared" si="30"/>
        <v>3.1693590342026603</v>
      </c>
      <c r="E134" s="20">
        <f t="shared" si="31"/>
        <v>33.408838867181437</v>
      </c>
      <c r="F134" s="20">
        <f t="shared" si="32"/>
        <v>36.578197901384101</v>
      </c>
      <c r="G134" s="20">
        <f t="shared" si="33"/>
        <v>319.94679450275856</v>
      </c>
      <c r="H134" s="20">
        <f t="shared" si="34"/>
        <v>1705.1912313653866</v>
      </c>
      <c r="I134" s="4">
        <v>1</v>
      </c>
      <c r="J134" s="4">
        <v>1</v>
      </c>
      <c r="K134" s="20">
        <f t="shared" si="35"/>
        <v>3.010891082492527</v>
      </c>
      <c r="L134" s="20">
        <f t="shared" si="36"/>
        <v>31.738396923822364</v>
      </c>
      <c r="M134" s="20" cm="1">
        <f t="array" ref="M134">_xlfn.IFS(I134=0,D134,I134=1,D134,I134=2,0)</f>
        <v>3.1693590342026603</v>
      </c>
      <c r="N134" s="20" cm="1">
        <f t="array" ref="N134">_xlfn.IFS(J134=0,E134,J134=1,E134,J134=2,0)</f>
        <v>33.408838867181437</v>
      </c>
      <c r="O134" s="20">
        <f t="shared" si="37"/>
        <v>231.52294158185111</v>
      </c>
      <c r="P134" s="20">
        <f t="shared" si="38"/>
        <v>88.42385292090745</v>
      </c>
      <c r="Q134" s="21">
        <f t="shared" si="39"/>
        <v>0.27637049171981959</v>
      </c>
      <c r="R134" s="22" cm="1">
        <f t="array" ref="R134">_xlfn.IFS(Q134&gt;0,0.02,AND(Q134&gt;-0.33,Q134&lt;0),(0.02+Q134*0.02/0.33),Q134&lt;-0.33,0)</f>
        <v>0.02</v>
      </c>
      <c r="S134" s="20">
        <f t="shared" si="40"/>
        <v>0</v>
      </c>
      <c r="T134" s="20">
        <f t="shared" si="41"/>
        <v>0</v>
      </c>
      <c r="U134" s="20">
        <f t="shared" si="42"/>
        <v>0</v>
      </c>
      <c r="V134" s="20">
        <f t="shared" si="43"/>
        <v>0</v>
      </c>
      <c r="W134" s="9"/>
      <c r="X134" s="9"/>
      <c r="Y134" s="9"/>
      <c r="Z134" s="9"/>
    </row>
    <row r="135" spans="1:26" ht="14.25" customHeight="1" x14ac:dyDescent="0.35">
      <c r="A135" s="4">
        <f t="shared" si="4"/>
        <v>124</v>
      </c>
      <c r="B135" s="19">
        <f t="shared" si="29"/>
        <v>44901</v>
      </c>
      <c r="C135" s="5">
        <v>0</v>
      </c>
      <c r="D135" s="20">
        <f t="shared" si="30"/>
        <v>3.1994679450275858</v>
      </c>
      <c r="E135" s="20">
        <f t="shared" si="31"/>
        <v>34.103824627307731</v>
      </c>
      <c r="F135" s="20">
        <f t="shared" si="32"/>
        <v>37.303292572335316</v>
      </c>
      <c r="G135" s="20">
        <f t="shared" si="33"/>
        <v>322.98628905053477</v>
      </c>
      <c r="H135" s="20">
        <f t="shared" si="34"/>
        <v>1740.6293593091052</v>
      </c>
      <c r="I135" s="4">
        <v>1</v>
      </c>
      <c r="J135" s="4">
        <v>1</v>
      </c>
      <c r="K135" s="20">
        <f t="shared" si="35"/>
        <v>3.0394945477762065</v>
      </c>
      <c r="L135" s="20">
        <f t="shared" si="36"/>
        <v>32.39863339594234</v>
      </c>
      <c r="M135" s="20" cm="1">
        <f t="array" ref="M135">_xlfn.IFS(I135=0,D135,I135=1,D135,I135=2,0)</f>
        <v>3.1994679450275858</v>
      </c>
      <c r="N135" s="20" cm="1">
        <f t="array" ref="N135">_xlfn.IFS(J135=0,E135,J135=1,E135,J135=2,0)</f>
        <v>34.103824627307731</v>
      </c>
      <c r="O135" s="20">
        <f t="shared" si="37"/>
        <v>234.72240952687866</v>
      </c>
      <c r="P135" s="20">
        <f t="shared" si="38"/>
        <v>88.263879523656101</v>
      </c>
      <c r="Q135" s="21">
        <f t="shared" si="39"/>
        <v>0.27327438506173318</v>
      </c>
      <c r="R135" s="22" cm="1">
        <f t="array" ref="R135">_xlfn.IFS(Q135&gt;0,0.02,AND(Q135&gt;-0.33,Q135&lt;0),(0.02+Q135*0.02/0.33),Q135&lt;-0.33,0)</f>
        <v>0.02</v>
      </c>
      <c r="S135" s="20">
        <f t="shared" si="40"/>
        <v>0</v>
      </c>
      <c r="T135" s="20">
        <f t="shared" si="41"/>
        <v>0</v>
      </c>
      <c r="U135" s="20">
        <f t="shared" si="42"/>
        <v>0</v>
      </c>
      <c r="V135" s="20">
        <f t="shared" si="43"/>
        <v>0</v>
      </c>
      <c r="W135" s="9"/>
      <c r="X135" s="9"/>
      <c r="Y135" s="9"/>
      <c r="Z135" s="9"/>
    </row>
    <row r="136" spans="1:26" ht="14.25" customHeight="1" x14ac:dyDescent="0.35">
      <c r="A136" s="4">
        <f t="shared" si="4"/>
        <v>125</v>
      </c>
      <c r="B136" s="19">
        <f t="shared" si="29"/>
        <v>44902</v>
      </c>
      <c r="C136" s="5">
        <v>0</v>
      </c>
      <c r="D136" s="20">
        <f t="shared" si="30"/>
        <v>3.2298628905053479</v>
      </c>
      <c r="E136" s="20">
        <f t="shared" si="31"/>
        <v>34.812587186182107</v>
      </c>
      <c r="F136" s="20">
        <f t="shared" si="32"/>
        <v>38.042450076687452</v>
      </c>
      <c r="G136" s="20">
        <f t="shared" si="33"/>
        <v>326.05465879651484</v>
      </c>
      <c r="H136" s="20">
        <f t="shared" si="34"/>
        <v>1776.7696868819583</v>
      </c>
      <c r="I136" s="4">
        <v>1</v>
      </c>
      <c r="J136" s="4">
        <v>1</v>
      </c>
      <c r="K136" s="20">
        <f t="shared" si="35"/>
        <v>3.0683697459800805</v>
      </c>
      <c r="L136" s="20">
        <f t="shared" si="36"/>
        <v>33.071957826873003</v>
      </c>
      <c r="M136" s="20" cm="1">
        <f t="array" ref="M136">_xlfn.IFS(I136=0,D136,I136=1,D136,I136=2,0)</f>
        <v>3.2298628905053479</v>
      </c>
      <c r="N136" s="20" cm="1">
        <f t="array" ref="N136">_xlfn.IFS(J136=0,E136,J136=1,E136,J136=2,0)</f>
        <v>34.812587186182107</v>
      </c>
      <c r="O136" s="20">
        <f t="shared" si="37"/>
        <v>237.95227241738405</v>
      </c>
      <c r="P136" s="20">
        <f t="shared" si="38"/>
        <v>88.102386379130792</v>
      </c>
      <c r="Q136" s="21">
        <f t="shared" si="39"/>
        <v>0.27020741462281633</v>
      </c>
      <c r="R136" s="22" cm="1">
        <f t="array" ref="R136">_xlfn.IFS(Q136&gt;0,0.02,AND(Q136&gt;-0.33,Q136&lt;0),(0.02+Q136*0.02/0.33),Q136&lt;-0.33,0)</f>
        <v>0.02</v>
      </c>
      <c r="S136" s="20">
        <f t="shared" si="40"/>
        <v>0</v>
      </c>
      <c r="T136" s="20">
        <f t="shared" si="41"/>
        <v>0</v>
      </c>
      <c r="U136" s="20">
        <f t="shared" si="42"/>
        <v>0</v>
      </c>
      <c r="V136" s="20">
        <f t="shared" si="43"/>
        <v>0</v>
      </c>
      <c r="W136" s="9"/>
      <c r="X136" s="9"/>
      <c r="Y136" s="9"/>
      <c r="Z136" s="9"/>
    </row>
    <row r="137" spans="1:26" ht="14.25" customHeight="1" x14ac:dyDescent="0.35">
      <c r="A137" s="4">
        <f t="shared" si="4"/>
        <v>126</v>
      </c>
      <c r="B137" s="19">
        <f t="shared" si="29"/>
        <v>44903</v>
      </c>
      <c r="C137" s="5">
        <v>0</v>
      </c>
      <c r="D137" s="20">
        <f t="shared" si="30"/>
        <v>3.2605465879651483</v>
      </c>
      <c r="E137" s="20">
        <f t="shared" si="31"/>
        <v>35.535393737639168</v>
      </c>
      <c r="F137" s="20">
        <f t="shared" si="32"/>
        <v>38.79594032560432</v>
      </c>
      <c r="G137" s="20">
        <f t="shared" si="33"/>
        <v>329.15217805508172</v>
      </c>
      <c r="H137" s="20">
        <f t="shared" si="34"/>
        <v>1813.6258301912824</v>
      </c>
      <c r="I137" s="4">
        <v>1</v>
      </c>
      <c r="J137" s="4">
        <v>1</v>
      </c>
      <c r="K137" s="20">
        <f t="shared" si="35"/>
        <v>3.0975192585668907</v>
      </c>
      <c r="L137" s="20">
        <f t="shared" si="36"/>
        <v>33.758624050757206</v>
      </c>
      <c r="M137" s="20" cm="1">
        <f t="array" ref="M137">_xlfn.IFS(I137=0,D137,I137=1,D137,I137=2,0)</f>
        <v>3.2605465879651483</v>
      </c>
      <c r="N137" s="20" cm="1">
        <f t="array" ref="N137">_xlfn.IFS(J137=0,E137,J137=1,E137,J137=2,0)</f>
        <v>35.535393737639168</v>
      </c>
      <c r="O137" s="20">
        <f t="shared" si="37"/>
        <v>241.21281900534919</v>
      </c>
      <c r="P137" s="20">
        <f t="shared" si="38"/>
        <v>87.939359049732531</v>
      </c>
      <c r="Q137" s="21">
        <f t="shared" si="39"/>
        <v>0.26716930621378537</v>
      </c>
      <c r="R137" s="22" cm="1">
        <f t="array" ref="R137">_xlfn.IFS(Q137&gt;0,0.02,AND(Q137&gt;-0.33,Q137&lt;0),(0.02+Q137*0.02/0.33),Q137&lt;-0.33,0)</f>
        <v>0.02</v>
      </c>
      <c r="S137" s="20">
        <f t="shared" si="40"/>
        <v>0</v>
      </c>
      <c r="T137" s="20">
        <f t="shared" si="41"/>
        <v>0</v>
      </c>
      <c r="U137" s="20">
        <f t="shared" si="42"/>
        <v>0</v>
      </c>
      <c r="V137" s="20">
        <f t="shared" si="43"/>
        <v>0</v>
      </c>
      <c r="W137" s="9"/>
      <c r="X137" s="9"/>
      <c r="Y137" s="9"/>
      <c r="Z137" s="9"/>
    </row>
    <row r="138" spans="1:26" ht="14.25" customHeight="1" x14ac:dyDescent="0.35">
      <c r="A138" s="4">
        <f t="shared" si="4"/>
        <v>127</v>
      </c>
      <c r="B138" s="19">
        <f t="shared" si="29"/>
        <v>44904</v>
      </c>
      <c r="C138" s="5">
        <v>0</v>
      </c>
      <c r="D138" s="20">
        <f t="shared" si="30"/>
        <v>3.2915217805508172</v>
      </c>
      <c r="E138" s="20">
        <f t="shared" si="31"/>
        <v>36.27251660382565</v>
      </c>
      <c r="F138" s="20">
        <f t="shared" si="32"/>
        <v>39.564038384376467</v>
      </c>
      <c r="G138" s="20">
        <f t="shared" si="33"/>
        <v>332.27912374660502</v>
      </c>
      <c r="H138" s="20">
        <f t="shared" si="34"/>
        <v>1851.21166665644</v>
      </c>
      <c r="I138" s="4">
        <v>1</v>
      </c>
      <c r="J138" s="4">
        <v>1</v>
      </c>
      <c r="K138" s="20">
        <f t="shared" si="35"/>
        <v>3.1269456915232761</v>
      </c>
      <c r="L138" s="20">
        <f t="shared" si="36"/>
        <v>34.458890773634366</v>
      </c>
      <c r="M138" s="20" cm="1">
        <f t="array" ref="M138">_xlfn.IFS(I138=0,D138,I138=1,D138,I138=2,0)</f>
        <v>3.2915217805508172</v>
      </c>
      <c r="N138" s="20" cm="1">
        <f t="array" ref="N138">_xlfn.IFS(J138=0,E138,J138=1,E138,J138=2,0)</f>
        <v>36.27251660382565</v>
      </c>
      <c r="O138" s="20">
        <f t="shared" si="37"/>
        <v>244.50434078590001</v>
      </c>
      <c r="P138" s="20">
        <f t="shared" si="38"/>
        <v>87.774782960705011</v>
      </c>
      <c r="Q138" s="21">
        <f t="shared" si="39"/>
        <v>0.26415978822564179</v>
      </c>
      <c r="R138" s="22" cm="1">
        <f t="array" ref="R138">_xlfn.IFS(Q138&gt;0,0.02,AND(Q138&gt;-0.33,Q138&lt;0),(0.02+Q138*0.02/0.33),Q138&lt;-0.33,0)</f>
        <v>0.02</v>
      </c>
      <c r="S138" s="20">
        <f t="shared" si="40"/>
        <v>0</v>
      </c>
      <c r="T138" s="20">
        <f t="shared" si="41"/>
        <v>0</v>
      </c>
      <c r="U138" s="20">
        <f t="shared" si="42"/>
        <v>0</v>
      </c>
      <c r="V138" s="20">
        <f t="shared" si="43"/>
        <v>0</v>
      </c>
      <c r="W138" s="9"/>
      <c r="X138" s="9"/>
      <c r="Y138" s="9"/>
      <c r="Z138" s="9"/>
    </row>
    <row r="139" spans="1:26" ht="14.25" customHeight="1" x14ac:dyDescent="0.35">
      <c r="A139" s="4">
        <f t="shared" si="4"/>
        <v>128</v>
      </c>
      <c r="B139" s="19">
        <f t="shared" si="29"/>
        <v>44905</v>
      </c>
      <c r="C139" s="5">
        <v>0</v>
      </c>
      <c r="D139" s="20">
        <f t="shared" si="30"/>
        <v>3.3227912374660504</v>
      </c>
      <c r="E139" s="20">
        <f t="shared" si="31"/>
        <v>37.024233333128798</v>
      </c>
      <c r="F139" s="20">
        <f t="shared" si="32"/>
        <v>40.347024570594847</v>
      </c>
      <c r="G139" s="20">
        <f t="shared" si="33"/>
        <v>335.43577542219776</v>
      </c>
      <c r="H139" s="20">
        <f t="shared" si="34"/>
        <v>1889.541339998505</v>
      </c>
      <c r="I139" s="4">
        <v>1</v>
      </c>
      <c r="J139" s="4">
        <v>1</v>
      </c>
      <c r="K139" s="20">
        <f t="shared" si="35"/>
        <v>3.1566516755927476</v>
      </c>
      <c r="L139" s="20">
        <f t="shared" si="36"/>
        <v>35.173021666472359</v>
      </c>
      <c r="M139" s="20" cm="1">
        <f t="array" ref="M139">_xlfn.IFS(I139=0,D139,I139=1,D139,I139=2,0)</f>
        <v>3.3227912374660504</v>
      </c>
      <c r="N139" s="20" cm="1">
        <f t="array" ref="N139">_xlfn.IFS(J139=0,E139,J139=1,E139,J139=2,0)</f>
        <v>37.024233333128798</v>
      </c>
      <c r="O139" s="20">
        <f t="shared" si="37"/>
        <v>247.82713202336606</v>
      </c>
      <c r="P139" s="20">
        <f t="shared" si="38"/>
        <v>87.608643398831703</v>
      </c>
      <c r="Q139" s="21">
        <f t="shared" si="39"/>
        <v>0.26117859160539059</v>
      </c>
      <c r="R139" s="22" cm="1">
        <f t="array" ref="R139">_xlfn.IFS(Q139&gt;0,0.02,AND(Q139&gt;-0.33,Q139&lt;0),(0.02+Q139*0.02/0.33),Q139&lt;-0.33,0)</f>
        <v>0.02</v>
      </c>
      <c r="S139" s="20">
        <f t="shared" si="40"/>
        <v>0</v>
      </c>
      <c r="T139" s="20">
        <f t="shared" si="41"/>
        <v>0</v>
      </c>
      <c r="U139" s="20">
        <f t="shared" si="42"/>
        <v>0</v>
      </c>
      <c r="V139" s="20">
        <f t="shared" si="43"/>
        <v>0</v>
      </c>
      <c r="W139" s="9"/>
      <c r="X139" s="9"/>
      <c r="Y139" s="9"/>
      <c r="Z139" s="9"/>
    </row>
    <row r="140" spans="1:26" ht="14.25" customHeight="1" x14ac:dyDescent="0.35">
      <c r="A140" s="4">
        <f t="shared" si="4"/>
        <v>129</v>
      </c>
      <c r="B140" s="19">
        <f t="shared" si="29"/>
        <v>44906</v>
      </c>
      <c r="C140" s="5">
        <v>0</v>
      </c>
      <c r="D140" s="20">
        <f t="shared" si="30"/>
        <v>3.3543577542219776</v>
      </c>
      <c r="E140" s="20">
        <f t="shared" si="31"/>
        <v>37.790826799970098</v>
      </c>
      <c r="F140" s="20">
        <f t="shared" si="32"/>
        <v>41.145184554192078</v>
      </c>
      <c r="G140" s="20">
        <f t="shared" si="33"/>
        <v>338.62241528870862</v>
      </c>
      <c r="H140" s="20">
        <f t="shared" si="34"/>
        <v>1928.6292653249875</v>
      </c>
      <c r="I140" s="4">
        <v>1</v>
      </c>
      <c r="J140" s="4">
        <v>1</v>
      </c>
      <c r="K140" s="20">
        <f t="shared" si="35"/>
        <v>3.1866398665108786</v>
      </c>
      <c r="L140" s="20">
        <f t="shared" si="36"/>
        <v>35.901285459971589</v>
      </c>
      <c r="M140" s="20" cm="1">
        <f t="array" ref="M140">_xlfn.IFS(I140=0,D140,I140=1,D140,I140=2,0)</f>
        <v>3.3543577542219776</v>
      </c>
      <c r="N140" s="20" cm="1">
        <f t="array" ref="N140">_xlfn.IFS(J140=0,E140,J140=1,E140,J140=2,0)</f>
        <v>37.790826799970098</v>
      </c>
      <c r="O140" s="20">
        <f t="shared" si="37"/>
        <v>251.18148977758807</v>
      </c>
      <c r="P140" s="20">
        <f t="shared" si="38"/>
        <v>87.440925511120554</v>
      </c>
      <c r="Q140" s="21">
        <f t="shared" si="39"/>
        <v>0.25822544983198659</v>
      </c>
      <c r="R140" s="22" cm="1">
        <f t="array" ref="R140">_xlfn.IFS(Q140&gt;0,0.02,AND(Q140&gt;-0.33,Q140&lt;0),(0.02+Q140*0.02/0.33),Q140&lt;-0.33,0)</f>
        <v>0.02</v>
      </c>
      <c r="S140" s="20">
        <f t="shared" si="40"/>
        <v>0</v>
      </c>
      <c r="T140" s="20">
        <f t="shared" si="41"/>
        <v>0</v>
      </c>
      <c r="U140" s="20">
        <f t="shared" si="42"/>
        <v>0</v>
      </c>
      <c r="V140" s="20">
        <f t="shared" si="43"/>
        <v>0</v>
      </c>
      <c r="W140" s="9"/>
      <c r="X140" s="9"/>
      <c r="Y140" s="9"/>
      <c r="Z140" s="9"/>
    </row>
    <row r="141" spans="1:26" ht="14.25" customHeight="1" x14ac:dyDescent="0.35">
      <c r="A141" s="4">
        <f t="shared" si="4"/>
        <v>130</v>
      </c>
      <c r="B141" s="19">
        <f t="shared" si="29"/>
        <v>44907</v>
      </c>
      <c r="C141" s="5">
        <v>0</v>
      </c>
      <c r="D141" s="20">
        <f t="shared" si="30"/>
        <v>3.3862241528870864</v>
      </c>
      <c r="E141" s="20">
        <f t="shared" si="31"/>
        <v>38.572585306499754</v>
      </c>
      <c r="F141" s="20">
        <f t="shared" si="32"/>
        <v>41.958809459386842</v>
      </c>
      <c r="G141" s="20">
        <f t="shared" si="33"/>
        <v>341.83932823395133</v>
      </c>
      <c r="H141" s="20">
        <f t="shared" si="34"/>
        <v>1968.490134311405</v>
      </c>
      <c r="I141" s="4">
        <v>1</v>
      </c>
      <c r="J141" s="4">
        <v>1</v>
      </c>
      <c r="K141" s="20">
        <f t="shared" si="35"/>
        <v>3.2169129452427319</v>
      </c>
      <c r="L141" s="20">
        <f t="shared" si="36"/>
        <v>36.643956041174768</v>
      </c>
      <c r="M141" s="20" cm="1">
        <f t="array" ref="M141">_xlfn.IFS(I141=0,D141,I141=1,D141,I141=2,0)</f>
        <v>3.3862241528870864</v>
      </c>
      <c r="N141" s="20" cm="1">
        <f t="array" ref="N141">_xlfn.IFS(J141=0,E141,J141=1,E141,J141=2,0)</f>
        <v>38.572585306499754</v>
      </c>
      <c r="O141" s="20">
        <f t="shared" si="37"/>
        <v>254.56771393047512</v>
      </c>
      <c r="P141" s="20">
        <f t="shared" si="38"/>
        <v>87.271614303476213</v>
      </c>
      <c r="Q141" s="21">
        <f t="shared" si="39"/>
        <v>0.25530009889250782</v>
      </c>
      <c r="R141" s="22" cm="1">
        <f t="array" ref="R141">_xlfn.IFS(Q141&gt;0,0.02,AND(Q141&gt;-0.33,Q141&lt;0),(0.02+Q141*0.02/0.33),Q141&lt;-0.33,0)</f>
        <v>0.02</v>
      </c>
      <c r="S141" s="20">
        <f t="shared" si="40"/>
        <v>0</v>
      </c>
      <c r="T141" s="20">
        <f t="shared" si="41"/>
        <v>0</v>
      </c>
      <c r="U141" s="20">
        <f t="shared" si="42"/>
        <v>0</v>
      </c>
      <c r="V141" s="20">
        <f t="shared" si="43"/>
        <v>0</v>
      </c>
      <c r="W141" s="9"/>
      <c r="X141" s="9"/>
      <c r="Y141" s="9"/>
      <c r="Z141" s="9"/>
    </row>
    <row r="142" spans="1:26" ht="14.25" customHeight="1" x14ac:dyDescent="0.35">
      <c r="A142" s="4">
        <f t="shared" si="4"/>
        <v>131</v>
      </c>
      <c r="B142" s="19">
        <f t="shared" si="29"/>
        <v>44908</v>
      </c>
      <c r="C142" s="5">
        <v>0</v>
      </c>
      <c r="D142" s="20">
        <f t="shared" si="30"/>
        <v>3.4183932823395136</v>
      </c>
      <c r="E142" s="20">
        <f t="shared" si="31"/>
        <v>39.369802686228098</v>
      </c>
      <c r="F142" s="20">
        <f t="shared" si="32"/>
        <v>42.788195968567614</v>
      </c>
      <c r="G142" s="20">
        <f t="shared" si="33"/>
        <v>345.08680185217389</v>
      </c>
      <c r="H142" s="20">
        <f t="shared" si="34"/>
        <v>2009.1389204815441</v>
      </c>
      <c r="I142" s="4">
        <v>1</v>
      </c>
      <c r="J142" s="4">
        <v>1</v>
      </c>
      <c r="K142" s="20">
        <f t="shared" si="35"/>
        <v>3.2474736182225379</v>
      </c>
      <c r="L142" s="20">
        <f t="shared" si="36"/>
        <v>37.401312551916689</v>
      </c>
      <c r="M142" s="20" cm="1">
        <f t="array" ref="M142">_xlfn.IFS(I142=0,D142,I142=1,D142,I142=2,0)</f>
        <v>3.4183932823395136</v>
      </c>
      <c r="N142" s="20" cm="1">
        <f t="array" ref="N142">_xlfn.IFS(J142=0,E142,J142=1,E142,J142=2,0)</f>
        <v>39.369802686228098</v>
      </c>
      <c r="O142" s="20">
        <f t="shared" si="37"/>
        <v>257.98610721281466</v>
      </c>
      <c r="P142" s="20">
        <f t="shared" si="38"/>
        <v>87.100694639359233</v>
      </c>
      <c r="Q142" s="21">
        <f t="shared" si="39"/>
        <v>0.25240227725855152</v>
      </c>
      <c r="R142" s="22" cm="1">
        <f t="array" ref="R142">_xlfn.IFS(Q142&gt;0,0.02,AND(Q142&gt;-0.33,Q142&lt;0),(0.02+Q142*0.02/0.33),Q142&lt;-0.33,0)</f>
        <v>0.02</v>
      </c>
      <c r="S142" s="20">
        <f t="shared" si="40"/>
        <v>0</v>
      </c>
      <c r="T142" s="20">
        <f t="shared" si="41"/>
        <v>0</v>
      </c>
      <c r="U142" s="20">
        <f t="shared" si="42"/>
        <v>0</v>
      </c>
      <c r="V142" s="20">
        <f t="shared" si="43"/>
        <v>0</v>
      </c>
      <c r="W142" s="9"/>
      <c r="X142" s="9"/>
      <c r="Y142" s="9"/>
      <c r="Z142" s="9"/>
    </row>
    <row r="143" spans="1:26" ht="14.25" customHeight="1" x14ac:dyDescent="0.35">
      <c r="A143" s="4">
        <f t="shared" si="4"/>
        <v>132</v>
      </c>
      <c r="B143" s="19">
        <f t="shared" ref="B143:B206" si="44">$B$11+A143</f>
        <v>44909</v>
      </c>
      <c r="C143" s="5">
        <v>0</v>
      </c>
      <c r="D143" s="20">
        <f t="shared" ref="D143:D206" si="45">D142-M142+(A143-A142)*G142*0.01</f>
        <v>3.4508680185217391</v>
      </c>
      <c r="E143" s="20">
        <f t="shared" ref="E143:E206" si="46">E142-N142+(A143-A142)*H142*R142</f>
        <v>40.182778409630885</v>
      </c>
      <c r="F143" s="20">
        <f t="shared" ref="F143:F206" si="47">D143+E143</f>
        <v>43.633646428152623</v>
      </c>
      <c r="G143" s="20">
        <f t="shared" ref="G143:G206" si="48">C143+G142+K143</f>
        <v>348.36512646976956</v>
      </c>
      <c r="H143" s="20">
        <f t="shared" ref="H143:H206" si="49">H142+C143+K143+L143</f>
        <v>2050.5908845882891</v>
      </c>
      <c r="I143" s="4">
        <v>1</v>
      </c>
      <c r="J143" s="4">
        <v>1</v>
      </c>
      <c r="K143" s="20">
        <f t="shared" ref="K143:K206" si="50">IF(I143=1,D143*0.95,0)</f>
        <v>3.278324617595652</v>
      </c>
      <c r="L143" s="20">
        <f t="shared" ref="L143:L206" si="51">IF(J143=1,E143*0.95,0)</f>
        <v>38.173639489149338</v>
      </c>
      <c r="M143" s="20" cm="1">
        <f t="array" ref="M143">_xlfn.IFS(I143=0,D143,I143=1,D143,I143=2,0)</f>
        <v>3.4508680185217391</v>
      </c>
      <c r="N143" s="20" cm="1">
        <f t="array" ref="N143">_xlfn.IFS(J143=0,E143,J143=1,E143,J143=2,0)</f>
        <v>40.182778409630885</v>
      </c>
      <c r="O143" s="20">
        <f t="shared" ref="O143:O206" si="52">O142+M143+N143-(L143/0.95)</f>
        <v>261.43697523133642</v>
      </c>
      <c r="P143" s="20">
        <f t="shared" ref="P143:P206" si="53">G143-O143</f>
        <v>86.928151238433145</v>
      </c>
      <c r="Q143" s="21">
        <f t="shared" ref="Q143:Q206" si="54">P143/G143</f>
        <v>0.24953172586285441</v>
      </c>
      <c r="R143" s="22" cm="1">
        <f t="array" ref="R143">_xlfn.IFS(Q143&gt;0,0.02,AND(Q143&gt;-0.33,Q143&lt;0),(0.02+Q143*0.02/0.33),Q143&lt;-0.33,0)</f>
        <v>0.02</v>
      </c>
      <c r="S143" s="20">
        <f t="shared" ref="S143:S206" si="55">0.9*0.82*IF(I143=0,M143,0)</f>
        <v>0</v>
      </c>
      <c r="T143" s="20">
        <f t="shared" ref="T143:T206" si="56">0.9*0.82*IF(J143=0,N143,0)</f>
        <v>0</v>
      </c>
      <c r="U143" s="20">
        <f t="shared" ref="U143:U206" si="57">S143+T143</f>
        <v>0</v>
      </c>
      <c r="V143" s="20">
        <f t="shared" ref="V143:V206" si="58">V142+U143</f>
        <v>0</v>
      </c>
      <c r="W143" s="9"/>
      <c r="X143" s="9"/>
      <c r="Y143" s="9"/>
      <c r="Z143" s="9"/>
    </row>
    <row r="144" spans="1:26" ht="14.25" customHeight="1" x14ac:dyDescent="0.35">
      <c r="A144" s="4">
        <f t="shared" si="4"/>
        <v>133</v>
      </c>
      <c r="B144" s="19">
        <f t="shared" si="44"/>
        <v>44910</v>
      </c>
      <c r="C144" s="5">
        <v>0</v>
      </c>
      <c r="D144" s="20">
        <f t="shared" si="45"/>
        <v>3.4836512646976958</v>
      </c>
      <c r="E144" s="20">
        <f t="shared" si="46"/>
        <v>41.011817691765785</v>
      </c>
      <c r="F144" s="20">
        <f t="shared" si="47"/>
        <v>44.495468956463483</v>
      </c>
      <c r="G144" s="20">
        <f t="shared" si="48"/>
        <v>351.6745951712324</v>
      </c>
      <c r="H144" s="20">
        <f t="shared" si="49"/>
        <v>2092.8615800969292</v>
      </c>
      <c r="I144" s="4">
        <v>1</v>
      </c>
      <c r="J144" s="4">
        <v>1</v>
      </c>
      <c r="K144" s="20">
        <f t="shared" si="50"/>
        <v>3.3094687014628108</v>
      </c>
      <c r="L144" s="20">
        <f t="shared" si="51"/>
        <v>38.961226807177496</v>
      </c>
      <c r="M144" s="20" cm="1">
        <f t="array" ref="M144">_xlfn.IFS(I144=0,D144,I144=1,D144,I144=2,0)</f>
        <v>3.4836512646976958</v>
      </c>
      <c r="N144" s="20" cm="1">
        <f t="array" ref="N144">_xlfn.IFS(J144=0,E144,J144=1,E144,J144=2,0)</f>
        <v>41.011817691765785</v>
      </c>
      <c r="O144" s="20">
        <f t="shared" si="52"/>
        <v>264.92062649603412</v>
      </c>
      <c r="P144" s="20">
        <f t="shared" si="53"/>
        <v>86.75396867519828</v>
      </c>
      <c r="Q144" s="21">
        <f t="shared" si="54"/>
        <v>0.24668818807613122</v>
      </c>
      <c r="R144" s="22" cm="1">
        <f t="array" ref="R144">_xlfn.IFS(Q144&gt;0,0.02,AND(Q144&gt;-0.33,Q144&lt;0),(0.02+Q144*0.02/0.33),Q144&lt;-0.33,0)</f>
        <v>0.02</v>
      </c>
      <c r="S144" s="20">
        <f t="shared" si="55"/>
        <v>0</v>
      </c>
      <c r="T144" s="20">
        <f t="shared" si="56"/>
        <v>0</v>
      </c>
      <c r="U144" s="20">
        <f t="shared" si="57"/>
        <v>0</v>
      </c>
      <c r="V144" s="20">
        <f t="shared" si="58"/>
        <v>0</v>
      </c>
      <c r="W144" s="9"/>
      <c r="X144" s="9"/>
      <c r="Y144" s="9"/>
      <c r="Z144" s="9"/>
    </row>
    <row r="145" spans="1:26" ht="14.25" customHeight="1" x14ac:dyDescent="0.35">
      <c r="A145" s="4">
        <f t="shared" si="4"/>
        <v>134</v>
      </c>
      <c r="B145" s="19">
        <f t="shared" si="44"/>
        <v>44911</v>
      </c>
      <c r="C145" s="5">
        <v>0</v>
      </c>
      <c r="D145" s="20">
        <f t="shared" si="45"/>
        <v>3.5167459517123238</v>
      </c>
      <c r="E145" s="20">
        <f t="shared" si="46"/>
        <v>41.857231601938587</v>
      </c>
      <c r="F145" s="20">
        <f t="shared" si="47"/>
        <v>45.37397755365091</v>
      </c>
      <c r="G145" s="20">
        <f t="shared" si="48"/>
        <v>355.01550382535913</v>
      </c>
      <c r="H145" s="20">
        <f t="shared" si="49"/>
        <v>2135.9668587728979</v>
      </c>
      <c r="I145" s="4">
        <v>1</v>
      </c>
      <c r="J145" s="4">
        <v>1</v>
      </c>
      <c r="K145" s="20">
        <f t="shared" si="50"/>
        <v>3.3409086541267077</v>
      </c>
      <c r="L145" s="20">
        <f t="shared" si="51"/>
        <v>39.764370021841657</v>
      </c>
      <c r="M145" s="20" cm="1">
        <f t="array" ref="M145">_xlfn.IFS(I145=0,D145,I145=1,D145,I145=2,0)</f>
        <v>3.5167459517123238</v>
      </c>
      <c r="N145" s="20" cm="1">
        <f t="array" ref="N145">_xlfn.IFS(J145=0,E145,J145=1,E145,J145=2,0)</f>
        <v>41.857231601938587</v>
      </c>
      <c r="O145" s="20">
        <f t="shared" si="52"/>
        <v>268.43737244774644</v>
      </c>
      <c r="P145" s="20">
        <f t="shared" si="53"/>
        <v>86.578131377612692</v>
      </c>
      <c r="Q145" s="21">
        <f t="shared" si="54"/>
        <v>0.24387140968413201</v>
      </c>
      <c r="R145" s="22" cm="1">
        <f t="array" ref="R145">_xlfn.IFS(Q145&gt;0,0.02,AND(Q145&gt;-0.33,Q145&lt;0),(0.02+Q145*0.02/0.33),Q145&lt;-0.33,0)</f>
        <v>0.02</v>
      </c>
      <c r="S145" s="20">
        <f t="shared" si="55"/>
        <v>0</v>
      </c>
      <c r="T145" s="20">
        <f t="shared" si="56"/>
        <v>0</v>
      </c>
      <c r="U145" s="20">
        <f t="shared" si="57"/>
        <v>0</v>
      </c>
      <c r="V145" s="20">
        <f t="shared" si="58"/>
        <v>0</v>
      </c>
      <c r="W145" s="9"/>
      <c r="X145" s="9"/>
      <c r="Y145" s="9"/>
      <c r="Z145" s="9"/>
    </row>
    <row r="146" spans="1:26" ht="14.25" customHeight="1" x14ac:dyDescent="0.35">
      <c r="A146" s="4">
        <f t="shared" si="4"/>
        <v>135</v>
      </c>
      <c r="B146" s="19">
        <f t="shared" si="44"/>
        <v>44912</v>
      </c>
      <c r="C146" s="5">
        <v>0</v>
      </c>
      <c r="D146" s="20">
        <f t="shared" si="45"/>
        <v>3.5501550382535916</v>
      </c>
      <c r="E146" s="20">
        <f t="shared" si="46"/>
        <v>42.719337175457959</v>
      </c>
      <c r="F146" s="20">
        <f t="shared" si="47"/>
        <v>46.269492213711551</v>
      </c>
      <c r="G146" s="20">
        <f t="shared" si="48"/>
        <v>358.38815111170004</v>
      </c>
      <c r="H146" s="20">
        <f t="shared" si="49"/>
        <v>2179.9228763759238</v>
      </c>
      <c r="I146" s="4">
        <v>1</v>
      </c>
      <c r="J146" s="4">
        <v>1</v>
      </c>
      <c r="K146" s="20">
        <f t="shared" si="50"/>
        <v>3.372647286340912</v>
      </c>
      <c r="L146" s="20">
        <f t="shared" si="51"/>
        <v>40.583370316685055</v>
      </c>
      <c r="M146" s="20" cm="1">
        <f t="array" ref="M146">_xlfn.IFS(I146=0,D146,I146=1,D146,I146=2,0)</f>
        <v>3.5501550382535916</v>
      </c>
      <c r="N146" s="20" cm="1">
        <f t="array" ref="N146">_xlfn.IFS(J146=0,E146,J146=1,E146,J146=2,0)</f>
        <v>42.719337175457959</v>
      </c>
      <c r="O146" s="20">
        <f t="shared" si="52"/>
        <v>271.98752748600003</v>
      </c>
      <c r="P146" s="20">
        <f t="shared" si="53"/>
        <v>86.400623625700007</v>
      </c>
      <c r="Q146" s="21">
        <f t="shared" si="54"/>
        <v>0.24108113886491531</v>
      </c>
      <c r="R146" s="22" cm="1">
        <f t="array" ref="R146">_xlfn.IFS(Q146&gt;0,0.02,AND(Q146&gt;-0.33,Q146&lt;0),(0.02+Q146*0.02/0.33),Q146&lt;-0.33,0)</f>
        <v>0.02</v>
      </c>
      <c r="S146" s="20">
        <f t="shared" si="55"/>
        <v>0</v>
      </c>
      <c r="T146" s="20">
        <f t="shared" si="56"/>
        <v>0</v>
      </c>
      <c r="U146" s="20">
        <f t="shared" si="57"/>
        <v>0</v>
      </c>
      <c r="V146" s="20">
        <f t="shared" si="58"/>
        <v>0</v>
      </c>
      <c r="W146" s="9"/>
      <c r="X146" s="9"/>
      <c r="Y146" s="9"/>
      <c r="Z146" s="9"/>
    </row>
    <row r="147" spans="1:26" ht="14.25" customHeight="1" x14ac:dyDescent="0.35">
      <c r="A147" s="4">
        <f t="shared" si="4"/>
        <v>136</v>
      </c>
      <c r="B147" s="19">
        <f t="shared" si="44"/>
        <v>44913</v>
      </c>
      <c r="C147" s="5">
        <v>0</v>
      </c>
      <c r="D147" s="20">
        <f t="shared" si="45"/>
        <v>3.5838815111170006</v>
      </c>
      <c r="E147" s="20">
        <f t="shared" si="46"/>
        <v>43.598457527518477</v>
      </c>
      <c r="F147" s="20">
        <f t="shared" si="47"/>
        <v>47.182339038635476</v>
      </c>
      <c r="G147" s="20">
        <f t="shared" si="48"/>
        <v>361.79283854726117</v>
      </c>
      <c r="H147" s="20">
        <f t="shared" si="49"/>
        <v>2224.7460984626277</v>
      </c>
      <c r="I147" s="4">
        <v>1</v>
      </c>
      <c r="J147" s="4">
        <v>1</v>
      </c>
      <c r="K147" s="20">
        <f t="shared" si="50"/>
        <v>3.4046874355611503</v>
      </c>
      <c r="L147" s="20">
        <f t="shared" si="51"/>
        <v>41.418534651142551</v>
      </c>
      <c r="M147" s="20" cm="1">
        <f t="array" ref="M147">_xlfn.IFS(I147=0,D147,I147=1,D147,I147=2,0)</f>
        <v>3.5838815111170006</v>
      </c>
      <c r="N147" s="20" cm="1">
        <f t="array" ref="N147">_xlfn.IFS(J147=0,E147,J147=1,E147,J147=2,0)</f>
        <v>43.598457527518477</v>
      </c>
      <c r="O147" s="20">
        <f t="shared" si="52"/>
        <v>275.57140899711703</v>
      </c>
      <c r="P147" s="20">
        <f t="shared" si="53"/>
        <v>86.221429550144137</v>
      </c>
      <c r="Q147" s="21">
        <f t="shared" si="54"/>
        <v>0.23831712616633507</v>
      </c>
      <c r="R147" s="22" cm="1">
        <f t="array" ref="R147">_xlfn.IFS(Q147&gt;0,0.02,AND(Q147&gt;-0.33,Q147&lt;0),(0.02+Q147*0.02/0.33),Q147&lt;-0.33,0)</f>
        <v>0.02</v>
      </c>
      <c r="S147" s="20">
        <f t="shared" si="55"/>
        <v>0</v>
      </c>
      <c r="T147" s="20">
        <f t="shared" si="56"/>
        <v>0</v>
      </c>
      <c r="U147" s="20">
        <f t="shared" si="57"/>
        <v>0</v>
      </c>
      <c r="V147" s="20">
        <f t="shared" si="58"/>
        <v>0</v>
      </c>
      <c r="W147" s="9"/>
      <c r="X147" s="9"/>
      <c r="Y147" s="9"/>
      <c r="Z147" s="9"/>
    </row>
    <row r="148" spans="1:26" ht="14.25" customHeight="1" x14ac:dyDescent="0.35">
      <c r="A148" s="4">
        <f t="shared" si="4"/>
        <v>137</v>
      </c>
      <c r="B148" s="19">
        <f t="shared" si="44"/>
        <v>44914</v>
      </c>
      <c r="C148" s="5">
        <v>0</v>
      </c>
      <c r="D148" s="20">
        <f t="shared" si="45"/>
        <v>3.6179283854726116</v>
      </c>
      <c r="E148" s="20">
        <f t="shared" si="46"/>
        <v>44.494921969252559</v>
      </c>
      <c r="F148" s="20">
        <f t="shared" si="47"/>
        <v>48.112850354725168</v>
      </c>
      <c r="G148" s="20">
        <f t="shared" si="48"/>
        <v>365.22987051346013</v>
      </c>
      <c r="H148" s="20">
        <f t="shared" si="49"/>
        <v>2270.4533062996165</v>
      </c>
      <c r="I148" s="4">
        <v>1</v>
      </c>
      <c r="J148" s="4">
        <v>1</v>
      </c>
      <c r="K148" s="20">
        <f t="shared" si="50"/>
        <v>3.437031966198981</v>
      </c>
      <c r="L148" s="20">
        <f t="shared" si="51"/>
        <v>42.270175870789927</v>
      </c>
      <c r="M148" s="20" cm="1">
        <f t="array" ref="M148">_xlfn.IFS(I148=0,D148,I148=1,D148,I148=2,0)</f>
        <v>3.6179283854726116</v>
      </c>
      <c r="N148" s="20" cm="1">
        <f t="array" ref="N148">_xlfn.IFS(J148=0,E148,J148=1,E148,J148=2,0)</f>
        <v>44.494921969252559</v>
      </c>
      <c r="O148" s="20">
        <f t="shared" si="52"/>
        <v>279.18933738258966</v>
      </c>
      <c r="P148" s="20">
        <f t="shared" si="53"/>
        <v>86.040533130870472</v>
      </c>
      <c r="Q148" s="21">
        <f t="shared" si="54"/>
        <v>0.23557912448373947</v>
      </c>
      <c r="R148" s="22" cm="1">
        <f t="array" ref="R148">_xlfn.IFS(Q148&gt;0,0.02,AND(Q148&gt;-0.33,Q148&lt;0),(0.02+Q148*0.02/0.33),Q148&lt;-0.33,0)</f>
        <v>0.02</v>
      </c>
      <c r="S148" s="20">
        <f t="shared" si="55"/>
        <v>0</v>
      </c>
      <c r="T148" s="20">
        <f t="shared" si="56"/>
        <v>0</v>
      </c>
      <c r="U148" s="20">
        <f t="shared" si="57"/>
        <v>0</v>
      </c>
      <c r="V148" s="20">
        <f t="shared" si="58"/>
        <v>0</v>
      </c>
      <c r="W148" s="9"/>
      <c r="X148" s="9"/>
      <c r="Y148" s="9"/>
      <c r="Z148" s="9"/>
    </row>
    <row r="149" spans="1:26" ht="14.25" customHeight="1" x14ac:dyDescent="0.35">
      <c r="A149" s="4">
        <f t="shared" si="4"/>
        <v>138</v>
      </c>
      <c r="B149" s="19">
        <f t="shared" si="44"/>
        <v>44915</v>
      </c>
      <c r="C149" s="5">
        <v>0</v>
      </c>
      <c r="D149" s="20">
        <f t="shared" si="45"/>
        <v>3.6522987051346014</v>
      </c>
      <c r="E149" s="20">
        <f t="shared" si="46"/>
        <v>45.409066125992332</v>
      </c>
      <c r="F149" s="20">
        <f t="shared" si="47"/>
        <v>49.061364831126937</v>
      </c>
      <c r="G149" s="20">
        <f t="shared" si="48"/>
        <v>368.69955428333799</v>
      </c>
      <c r="H149" s="20">
        <f t="shared" si="49"/>
        <v>2317.0616028891873</v>
      </c>
      <c r="I149" s="4">
        <v>1</v>
      </c>
      <c r="J149" s="4">
        <v>1</v>
      </c>
      <c r="K149" s="20">
        <f t="shared" si="50"/>
        <v>3.4696837698778711</v>
      </c>
      <c r="L149" s="20">
        <f t="shared" si="51"/>
        <v>43.13861281969271</v>
      </c>
      <c r="M149" s="20" cm="1">
        <f t="array" ref="M149">_xlfn.IFS(I149=0,D149,I149=1,D149,I149=2,0)</f>
        <v>3.6522987051346014</v>
      </c>
      <c r="N149" s="20" cm="1">
        <f t="array" ref="N149">_xlfn.IFS(J149=0,E149,J149=1,E149,J149=2,0)</f>
        <v>45.409066125992332</v>
      </c>
      <c r="O149" s="20">
        <f t="shared" si="52"/>
        <v>282.84163608772428</v>
      </c>
      <c r="P149" s="20">
        <f t="shared" si="53"/>
        <v>85.857918195613706</v>
      </c>
      <c r="Q149" s="21">
        <f t="shared" si="54"/>
        <v>0.23286688903787953</v>
      </c>
      <c r="R149" s="22" cm="1">
        <f t="array" ref="R149">_xlfn.IFS(Q149&gt;0,0.02,AND(Q149&gt;-0.33,Q149&lt;0),(0.02+Q149*0.02/0.33),Q149&lt;-0.33,0)</f>
        <v>0.02</v>
      </c>
      <c r="S149" s="20">
        <f t="shared" si="55"/>
        <v>0</v>
      </c>
      <c r="T149" s="20">
        <f t="shared" si="56"/>
        <v>0</v>
      </c>
      <c r="U149" s="20">
        <f t="shared" si="57"/>
        <v>0</v>
      </c>
      <c r="V149" s="20">
        <f t="shared" si="58"/>
        <v>0</v>
      </c>
      <c r="W149" s="9"/>
      <c r="X149" s="9"/>
      <c r="Y149" s="9"/>
      <c r="Z149" s="9"/>
    </row>
    <row r="150" spans="1:26" ht="14.25" customHeight="1" x14ac:dyDescent="0.35">
      <c r="A150" s="4">
        <f t="shared" si="4"/>
        <v>139</v>
      </c>
      <c r="B150" s="19">
        <f t="shared" si="44"/>
        <v>44916</v>
      </c>
      <c r="C150" s="5">
        <v>0</v>
      </c>
      <c r="D150" s="20">
        <f t="shared" si="45"/>
        <v>3.68699554283338</v>
      </c>
      <c r="E150" s="20">
        <f t="shared" si="46"/>
        <v>46.341232057783749</v>
      </c>
      <c r="F150" s="20">
        <f t="shared" si="47"/>
        <v>50.028227600617129</v>
      </c>
      <c r="G150" s="20">
        <f t="shared" si="48"/>
        <v>372.20220004902973</v>
      </c>
      <c r="H150" s="20">
        <f t="shared" si="49"/>
        <v>2364.5884191097734</v>
      </c>
      <c r="I150" s="4">
        <v>1</v>
      </c>
      <c r="J150" s="4">
        <v>1</v>
      </c>
      <c r="K150" s="20">
        <f t="shared" si="50"/>
        <v>3.5026457656917107</v>
      </c>
      <c r="L150" s="20">
        <f t="shared" si="51"/>
        <v>44.024170454894559</v>
      </c>
      <c r="M150" s="20" cm="1">
        <f t="array" ref="M150">_xlfn.IFS(I150=0,D150,I150=1,D150,I150=2,0)</f>
        <v>3.68699554283338</v>
      </c>
      <c r="N150" s="20" cm="1">
        <f t="array" ref="N150">_xlfn.IFS(J150=0,E150,J150=1,E150,J150=2,0)</f>
        <v>46.341232057783749</v>
      </c>
      <c r="O150" s="20">
        <f t="shared" si="52"/>
        <v>286.52863163055764</v>
      </c>
      <c r="P150" s="20">
        <f t="shared" si="53"/>
        <v>85.673568418472087</v>
      </c>
      <c r="Q150" s="21">
        <f t="shared" si="54"/>
        <v>0.2301801773530259</v>
      </c>
      <c r="R150" s="22" cm="1">
        <f t="array" ref="R150">_xlfn.IFS(Q150&gt;0,0.02,AND(Q150&gt;-0.33,Q150&lt;0),(0.02+Q150*0.02/0.33),Q150&lt;-0.33,0)</f>
        <v>0.02</v>
      </c>
      <c r="S150" s="20">
        <f t="shared" si="55"/>
        <v>0</v>
      </c>
      <c r="T150" s="20">
        <f t="shared" si="56"/>
        <v>0</v>
      </c>
      <c r="U150" s="20">
        <f t="shared" si="57"/>
        <v>0</v>
      </c>
      <c r="V150" s="20">
        <f t="shared" si="58"/>
        <v>0</v>
      </c>
      <c r="W150" s="9"/>
      <c r="X150" s="9"/>
      <c r="Y150" s="9"/>
      <c r="Z150" s="9"/>
    </row>
    <row r="151" spans="1:26" ht="14.25" customHeight="1" x14ac:dyDescent="0.35">
      <c r="A151" s="4">
        <f t="shared" si="4"/>
        <v>140</v>
      </c>
      <c r="B151" s="19">
        <f t="shared" si="44"/>
        <v>44917</v>
      </c>
      <c r="C151" s="5">
        <v>0</v>
      </c>
      <c r="D151" s="20">
        <f t="shared" si="45"/>
        <v>3.7220220004902975</v>
      </c>
      <c r="E151" s="20">
        <f t="shared" si="46"/>
        <v>47.291768382195471</v>
      </c>
      <c r="F151" s="20">
        <f t="shared" si="47"/>
        <v>51.013790382685769</v>
      </c>
      <c r="G151" s="20">
        <f t="shared" si="48"/>
        <v>375.73812094949551</v>
      </c>
      <c r="H151" s="20">
        <f t="shared" si="49"/>
        <v>2413.051519973325</v>
      </c>
      <c r="I151" s="4">
        <v>1</v>
      </c>
      <c r="J151" s="4">
        <v>1</v>
      </c>
      <c r="K151" s="20">
        <f t="shared" si="50"/>
        <v>3.5359209004657823</v>
      </c>
      <c r="L151" s="20">
        <f t="shared" si="51"/>
        <v>44.927179963085699</v>
      </c>
      <c r="M151" s="20" cm="1">
        <f t="array" ref="M151">_xlfn.IFS(I151=0,D151,I151=1,D151,I151=2,0)</f>
        <v>3.7220220004902975</v>
      </c>
      <c r="N151" s="20" cm="1">
        <f t="array" ref="N151">_xlfn.IFS(J151=0,E151,J151=1,E151,J151=2,0)</f>
        <v>47.291768382195471</v>
      </c>
      <c r="O151" s="20">
        <f t="shared" si="52"/>
        <v>290.25065363104795</v>
      </c>
      <c r="P151" s="20">
        <f t="shared" si="53"/>
        <v>85.487467318447557</v>
      </c>
      <c r="Q151" s="21">
        <f t="shared" si="54"/>
        <v>0.22751874923529058</v>
      </c>
      <c r="R151" s="22" cm="1">
        <f t="array" ref="R151">_xlfn.IFS(Q151&gt;0,0.02,AND(Q151&gt;-0.33,Q151&lt;0),(0.02+Q151*0.02/0.33),Q151&lt;-0.33,0)</f>
        <v>0.02</v>
      </c>
      <c r="S151" s="20">
        <f t="shared" si="55"/>
        <v>0</v>
      </c>
      <c r="T151" s="20">
        <f t="shared" si="56"/>
        <v>0</v>
      </c>
      <c r="U151" s="20">
        <f t="shared" si="57"/>
        <v>0</v>
      </c>
      <c r="V151" s="20">
        <f t="shared" si="58"/>
        <v>0</v>
      </c>
      <c r="W151" s="9"/>
      <c r="X151" s="9"/>
      <c r="Y151" s="9"/>
      <c r="Z151" s="9"/>
    </row>
    <row r="152" spans="1:26" ht="14.25" customHeight="1" x14ac:dyDescent="0.35">
      <c r="A152" s="4">
        <f t="shared" si="4"/>
        <v>141</v>
      </c>
      <c r="B152" s="19">
        <f t="shared" si="44"/>
        <v>44918</v>
      </c>
      <c r="C152" s="5">
        <v>0</v>
      </c>
      <c r="D152" s="20">
        <f t="shared" si="45"/>
        <v>3.7573812094949552</v>
      </c>
      <c r="E152" s="20">
        <f t="shared" si="46"/>
        <v>48.261030399466499</v>
      </c>
      <c r="F152" s="20">
        <f t="shared" si="47"/>
        <v>52.018411608961458</v>
      </c>
      <c r="G152" s="20">
        <f t="shared" si="48"/>
        <v>379.30763309851574</v>
      </c>
      <c r="H152" s="20">
        <f t="shared" si="49"/>
        <v>2462.4690110018382</v>
      </c>
      <c r="I152" s="4">
        <v>1</v>
      </c>
      <c r="J152" s="4">
        <v>1</v>
      </c>
      <c r="K152" s="20">
        <f t="shared" si="50"/>
        <v>3.5695121490202073</v>
      </c>
      <c r="L152" s="20">
        <f t="shared" si="51"/>
        <v>45.847978879493169</v>
      </c>
      <c r="M152" s="20" cm="1">
        <f t="array" ref="M152">_xlfn.IFS(I152=0,D152,I152=1,D152,I152=2,0)</f>
        <v>3.7573812094949552</v>
      </c>
      <c r="N152" s="20" cm="1">
        <f t="array" ref="N152">_xlfn.IFS(J152=0,E152,J152=1,E152,J152=2,0)</f>
        <v>48.261030399466499</v>
      </c>
      <c r="O152" s="20">
        <f t="shared" si="52"/>
        <v>294.0080348405429</v>
      </c>
      <c r="P152" s="20">
        <f t="shared" si="53"/>
        <v>85.299598257972832</v>
      </c>
      <c r="Q152" s="21">
        <f t="shared" si="54"/>
        <v>0.22488236675115467</v>
      </c>
      <c r="R152" s="22" cm="1">
        <f t="array" ref="R152">_xlfn.IFS(Q152&gt;0,0.02,AND(Q152&gt;-0.33,Q152&lt;0),(0.02+Q152*0.02/0.33),Q152&lt;-0.33,0)</f>
        <v>0.02</v>
      </c>
      <c r="S152" s="20">
        <f t="shared" si="55"/>
        <v>0</v>
      </c>
      <c r="T152" s="20">
        <f t="shared" si="56"/>
        <v>0</v>
      </c>
      <c r="U152" s="20">
        <f t="shared" si="57"/>
        <v>0</v>
      </c>
      <c r="V152" s="20">
        <f t="shared" si="58"/>
        <v>0</v>
      </c>
      <c r="W152" s="9"/>
      <c r="X152" s="9"/>
      <c r="Y152" s="9"/>
      <c r="Z152" s="9"/>
    </row>
    <row r="153" spans="1:26" ht="14.25" customHeight="1" x14ac:dyDescent="0.35">
      <c r="A153" s="4">
        <f t="shared" si="4"/>
        <v>142</v>
      </c>
      <c r="B153" s="19">
        <f t="shared" si="44"/>
        <v>44919</v>
      </c>
      <c r="C153" s="5">
        <v>0</v>
      </c>
      <c r="D153" s="20">
        <f t="shared" si="45"/>
        <v>3.7930763309851576</v>
      </c>
      <c r="E153" s="20">
        <f t="shared" si="46"/>
        <v>49.249380220036763</v>
      </c>
      <c r="F153" s="20">
        <f t="shared" si="47"/>
        <v>53.042456551021921</v>
      </c>
      <c r="G153" s="20">
        <f t="shared" si="48"/>
        <v>382.91105561295166</v>
      </c>
      <c r="H153" s="20">
        <f t="shared" si="49"/>
        <v>2512.8593447253088</v>
      </c>
      <c r="I153" s="4">
        <v>1</v>
      </c>
      <c r="J153" s="4">
        <v>1</v>
      </c>
      <c r="K153" s="20">
        <f t="shared" si="50"/>
        <v>3.6034225144358998</v>
      </c>
      <c r="L153" s="20">
        <f t="shared" si="51"/>
        <v>46.786911209034919</v>
      </c>
      <c r="M153" s="20" cm="1">
        <f t="array" ref="M153">_xlfn.IFS(I153=0,D153,I153=1,D153,I153=2,0)</f>
        <v>3.7930763309851576</v>
      </c>
      <c r="N153" s="20" cm="1">
        <f t="array" ref="N153">_xlfn.IFS(J153=0,E153,J153=1,E153,J153=2,0)</f>
        <v>49.249380220036763</v>
      </c>
      <c r="O153" s="20">
        <f t="shared" si="52"/>
        <v>297.80111117152808</v>
      </c>
      <c r="P153" s="20">
        <f t="shared" si="53"/>
        <v>85.109944441423579</v>
      </c>
      <c r="Q153" s="21">
        <f t="shared" si="54"/>
        <v>0.2222707942061958</v>
      </c>
      <c r="R153" s="22" cm="1">
        <f t="array" ref="R153">_xlfn.IFS(Q153&gt;0,0.02,AND(Q153&gt;-0.33,Q153&lt;0),(0.02+Q153*0.02/0.33),Q153&lt;-0.33,0)</f>
        <v>0.02</v>
      </c>
      <c r="S153" s="20">
        <f t="shared" si="55"/>
        <v>0</v>
      </c>
      <c r="T153" s="20">
        <f t="shared" si="56"/>
        <v>0</v>
      </c>
      <c r="U153" s="20">
        <f t="shared" si="57"/>
        <v>0</v>
      </c>
      <c r="V153" s="20">
        <f t="shared" si="58"/>
        <v>0</v>
      </c>
      <c r="W153" s="9"/>
      <c r="X153" s="9"/>
      <c r="Y153" s="9"/>
      <c r="Z153" s="9"/>
    </row>
    <row r="154" spans="1:26" ht="14.25" customHeight="1" x14ac:dyDescent="0.35">
      <c r="A154" s="4">
        <f t="shared" si="4"/>
        <v>143</v>
      </c>
      <c r="B154" s="19">
        <f t="shared" si="44"/>
        <v>44920</v>
      </c>
      <c r="C154" s="5">
        <v>0</v>
      </c>
      <c r="D154" s="20">
        <f t="shared" si="45"/>
        <v>3.8291105561295167</v>
      </c>
      <c r="E154" s="20">
        <f t="shared" si="46"/>
        <v>50.257186894506177</v>
      </c>
      <c r="F154" s="20">
        <f t="shared" si="47"/>
        <v>54.086297450635691</v>
      </c>
      <c r="G154" s="20">
        <f t="shared" si="48"/>
        <v>386.54871064127468</v>
      </c>
      <c r="H154" s="20">
        <f t="shared" si="49"/>
        <v>2564.2413273034126</v>
      </c>
      <c r="I154" s="4">
        <v>1</v>
      </c>
      <c r="J154" s="4">
        <v>1</v>
      </c>
      <c r="K154" s="20">
        <f t="shared" si="50"/>
        <v>3.6376550283230409</v>
      </c>
      <c r="L154" s="20">
        <f t="shared" si="51"/>
        <v>47.744327549780863</v>
      </c>
      <c r="M154" s="20" cm="1">
        <f t="array" ref="M154">_xlfn.IFS(I154=0,D154,I154=1,D154,I154=2,0)</f>
        <v>3.8291105561295167</v>
      </c>
      <c r="N154" s="20" cm="1">
        <f t="array" ref="N154">_xlfn.IFS(J154=0,E154,J154=1,E154,J154=2,0)</f>
        <v>50.257186894506177</v>
      </c>
      <c r="O154" s="20">
        <f t="shared" si="52"/>
        <v>301.63022172765761</v>
      </c>
      <c r="P154" s="20">
        <f t="shared" si="53"/>
        <v>84.918488913617068</v>
      </c>
      <c r="Q154" s="21">
        <f t="shared" si="54"/>
        <v>0.21968379812401756</v>
      </c>
      <c r="R154" s="22" cm="1">
        <f t="array" ref="R154">_xlfn.IFS(Q154&gt;0,0.02,AND(Q154&gt;-0.33,Q154&lt;0),(0.02+Q154*0.02/0.33),Q154&lt;-0.33,0)</f>
        <v>0.02</v>
      </c>
      <c r="S154" s="20">
        <f t="shared" si="55"/>
        <v>0</v>
      </c>
      <c r="T154" s="20">
        <f t="shared" si="56"/>
        <v>0</v>
      </c>
      <c r="U154" s="20">
        <f t="shared" si="57"/>
        <v>0</v>
      </c>
      <c r="V154" s="20">
        <f t="shared" si="58"/>
        <v>0</v>
      </c>
      <c r="W154" s="9"/>
      <c r="X154" s="9"/>
      <c r="Y154" s="9"/>
      <c r="Z154" s="9"/>
    </row>
    <row r="155" spans="1:26" ht="14.25" customHeight="1" x14ac:dyDescent="0.35">
      <c r="A155" s="4">
        <f t="shared" si="4"/>
        <v>144</v>
      </c>
      <c r="B155" s="19">
        <f t="shared" si="44"/>
        <v>44921</v>
      </c>
      <c r="C155" s="5">
        <v>0</v>
      </c>
      <c r="D155" s="20">
        <f t="shared" si="45"/>
        <v>3.865487106412747</v>
      </c>
      <c r="E155" s="20">
        <f t="shared" si="46"/>
        <v>51.284826546068253</v>
      </c>
      <c r="F155" s="20">
        <f t="shared" si="47"/>
        <v>55.150313652481003</v>
      </c>
      <c r="G155" s="20">
        <f t="shared" si="48"/>
        <v>390.22092339236679</v>
      </c>
      <c r="H155" s="20">
        <f t="shared" si="49"/>
        <v>2616.6341252732695</v>
      </c>
      <c r="I155" s="4">
        <v>1</v>
      </c>
      <c r="J155" s="4">
        <v>1</v>
      </c>
      <c r="K155" s="20">
        <f t="shared" si="50"/>
        <v>3.6722127510921094</v>
      </c>
      <c r="L155" s="20">
        <f t="shared" si="51"/>
        <v>48.720585218764839</v>
      </c>
      <c r="M155" s="20" cm="1">
        <f t="array" ref="M155">_xlfn.IFS(I155=0,D155,I155=1,D155,I155=2,0)</f>
        <v>3.865487106412747</v>
      </c>
      <c r="N155" s="20" cm="1">
        <f t="array" ref="N155">_xlfn.IFS(J155=0,E155,J155=1,E155,J155=2,0)</f>
        <v>51.284826546068253</v>
      </c>
      <c r="O155" s="20">
        <f t="shared" si="52"/>
        <v>305.49570883407034</v>
      </c>
      <c r="P155" s="20">
        <f t="shared" si="53"/>
        <v>84.725214558296443</v>
      </c>
      <c r="Q155" s="21">
        <f t="shared" si="54"/>
        <v>0.21712114722537654</v>
      </c>
      <c r="R155" s="22" cm="1">
        <f t="array" ref="R155">_xlfn.IFS(Q155&gt;0,0.02,AND(Q155&gt;-0.33,Q155&lt;0),(0.02+Q155*0.02/0.33),Q155&lt;-0.33,0)</f>
        <v>0.02</v>
      </c>
      <c r="S155" s="20">
        <f t="shared" si="55"/>
        <v>0</v>
      </c>
      <c r="T155" s="20">
        <f t="shared" si="56"/>
        <v>0</v>
      </c>
      <c r="U155" s="20">
        <f t="shared" si="57"/>
        <v>0</v>
      </c>
      <c r="V155" s="20">
        <f t="shared" si="58"/>
        <v>0</v>
      </c>
      <c r="W155" s="9"/>
      <c r="X155" s="9"/>
      <c r="Y155" s="9"/>
      <c r="Z155" s="9"/>
    </row>
    <row r="156" spans="1:26" ht="14.25" customHeight="1" x14ac:dyDescent="0.35">
      <c r="A156" s="4">
        <f t="shared" si="4"/>
        <v>145</v>
      </c>
      <c r="B156" s="19">
        <f t="shared" si="44"/>
        <v>44922</v>
      </c>
      <c r="C156" s="5">
        <v>0</v>
      </c>
      <c r="D156" s="20">
        <f t="shared" si="45"/>
        <v>3.902209233923668</v>
      </c>
      <c r="E156" s="20">
        <f t="shared" si="46"/>
        <v>52.332682505465392</v>
      </c>
      <c r="F156" s="20">
        <f t="shared" si="47"/>
        <v>56.234891739389063</v>
      </c>
      <c r="G156" s="20">
        <f t="shared" si="48"/>
        <v>393.92802216459427</v>
      </c>
      <c r="H156" s="20">
        <f t="shared" si="49"/>
        <v>2670.0572724256895</v>
      </c>
      <c r="I156" s="4">
        <v>1</v>
      </c>
      <c r="J156" s="4">
        <v>1</v>
      </c>
      <c r="K156" s="20">
        <f t="shared" si="50"/>
        <v>3.7070987722274844</v>
      </c>
      <c r="L156" s="20">
        <f t="shared" si="51"/>
        <v>49.71604838019212</v>
      </c>
      <c r="M156" s="20" cm="1">
        <f t="array" ref="M156">_xlfn.IFS(I156=0,D156,I156=1,D156,I156=2,0)</f>
        <v>3.902209233923668</v>
      </c>
      <c r="N156" s="20" cm="1">
        <f t="array" ref="N156">_xlfn.IFS(J156=0,E156,J156=1,E156,J156=2,0)</f>
        <v>52.332682505465392</v>
      </c>
      <c r="O156" s="20">
        <f t="shared" si="52"/>
        <v>309.397918067994</v>
      </c>
      <c r="P156" s="20">
        <f t="shared" si="53"/>
        <v>84.530104096600269</v>
      </c>
      <c r="Q156" s="21">
        <f t="shared" si="54"/>
        <v>0.21458261240750526</v>
      </c>
      <c r="R156" s="22" cm="1">
        <f t="array" ref="R156">_xlfn.IFS(Q156&gt;0,0.02,AND(Q156&gt;-0.33,Q156&lt;0),(0.02+Q156*0.02/0.33),Q156&lt;-0.33,0)</f>
        <v>0.02</v>
      </c>
      <c r="S156" s="20">
        <f t="shared" si="55"/>
        <v>0</v>
      </c>
      <c r="T156" s="20">
        <f t="shared" si="56"/>
        <v>0</v>
      </c>
      <c r="U156" s="20">
        <f t="shared" si="57"/>
        <v>0</v>
      </c>
      <c r="V156" s="20">
        <f t="shared" si="58"/>
        <v>0</v>
      </c>
      <c r="W156" s="9"/>
      <c r="X156" s="9"/>
      <c r="Y156" s="9"/>
      <c r="Z156" s="9"/>
    </row>
    <row r="157" spans="1:26" ht="14.25" customHeight="1" x14ac:dyDescent="0.35">
      <c r="A157" s="4">
        <f t="shared" si="4"/>
        <v>146</v>
      </c>
      <c r="B157" s="19">
        <f t="shared" si="44"/>
        <v>44923</v>
      </c>
      <c r="C157" s="5">
        <v>0</v>
      </c>
      <c r="D157" s="20">
        <f t="shared" si="45"/>
        <v>3.9392802216459426</v>
      </c>
      <c r="E157" s="20">
        <f t="shared" si="46"/>
        <v>53.401145448513788</v>
      </c>
      <c r="F157" s="20">
        <f t="shared" si="47"/>
        <v>57.340425670159732</v>
      </c>
      <c r="G157" s="20">
        <f t="shared" si="48"/>
        <v>397.67033837515794</v>
      </c>
      <c r="H157" s="20">
        <f t="shared" si="49"/>
        <v>2724.5306768123414</v>
      </c>
      <c r="I157" s="4">
        <v>1</v>
      </c>
      <c r="J157" s="4">
        <v>1</v>
      </c>
      <c r="K157" s="20">
        <f t="shared" si="50"/>
        <v>3.7423162105636454</v>
      </c>
      <c r="L157" s="20">
        <f t="shared" si="51"/>
        <v>50.731088176088093</v>
      </c>
      <c r="M157" s="20" cm="1">
        <f t="array" ref="M157">_xlfn.IFS(I157=0,D157,I157=1,D157,I157=2,0)</f>
        <v>3.9392802216459426</v>
      </c>
      <c r="N157" s="20" cm="1">
        <f t="array" ref="N157">_xlfn.IFS(J157=0,E157,J157=1,E157,J157=2,0)</f>
        <v>53.401145448513788</v>
      </c>
      <c r="O157" s="20">
        <f t="shared" si="52"/>
        <v>313.33719828963996</v>
      </c>
      <c r="P157" s="20">
        <f t="shared" si="53"/>
        <v>84.333140085517982</v>
      </c>
      <c r="Q157" s="21">
        <f t="shared" si="54"/>
        <v>0.21206796672363076</v>
      </c>
      <c r="R157" s="22" cm="1">
        <f t="array" ref="R157">_xlfn.IFS(Q157&gt;0,0.02,AND(Q157&gt;-0.33,Q157&lt;0),(0.02+Q157*0.02/0.33),Q157&lt;-0.33,0)</f>
        <v>0.02</v>
      </c>
      <c r="S157" s="20">
        <f t="shared" si="55"/>
        <v>0</v>
      </c>
      <c r="T157" s="20">
        <f t="shared" si="56"/>
        <v>0</v>
      </c>
      <c r="U157" s="20">
        <f t="shared" si="57"/>
        <v>0</v>
      </c>
      <c r="V157" s="20">
        <f t="shared" si="58"/>
        <v>0</v>
      </c>
      <c r="W157" s="9"/>
      <c r="X157" s="9"/>
      <c r="Y157" s="9"/>
      <c r="Z157" s="9"/>
    </row>
    <row r="158" spans="1:26" ht="14.25" customHeight="1" x14ac:dyDescent="0.35">
      <c r="A158" s="4">
        <f t="shared" si="4"/>
        <v>147</v>
      </c>
      <c r="B158" s="19">
        <f t="shared" si="44"/>
        <v>44924</v>
      </c>
      <c r="C158" s="5">
        <v>0</v>
      </c>
      <c r="D158" s="20">
        <f t="shared" si="45"/>
        <v>3.9767033837515795</v>
      </c>
      <c r="E158" s="20">
        <f t="shared" si="46"/>
        <v>54.490613536246826</v>
      </c>
      <c r="F158" s="20">
        <f t="shared" si="47"/>
        <v>58.467316919998403</v>
      </c>
      <c r="G158" s="20">
        <f t="shared" si="48"/>
        <v>401.44820658972196</v>
      </c>
      <c r="H158" s="20">
        <f t="shared" si="49"/>
        <v>2780.0746278863398</v>
      </c>
      <c r="I158" s="4">
        <v>1</v>
      </c>
      <c r="J158" s="4">
        <v>1</v>
      </c>
      <c r="K158" s="20">
        <f t="shared" si="50"/>
        <v>3.7778682145640006</v>
      </c>
      <c r="L158" s="20">
        <f t="shared" si="51"/>
        <v>51.766082859434484</v>
      </c>
      <c r="M158" s="20" cm="1">
        <f t="array" ref="M158">_xlfn.IFS(I158=0,D158,I158=1,D158,I158=2,0)</f>
        <v>3.9767033837515795</v>
      </c>
      <c r="N158" s="20" cm="1">
        <f t="array" ref="N158">_xlfn.IFS(J158=0,E158,J158=1,E158,J158=2,0)</f>
        <v>54.490613536246826</v>
      </c>
      <c r="O158" s="20">
        <f t="shared" si="52"/>
        <v>317.31390167339151</v>
      </c>
      <c r="P158" s="20">
        <f t="shared" si="53"/>
        <v>84.13430491633045</v>
      </c>
      <c r="Q158" s="21">
        <f t="shared" si="54"/>
        <v>0.20957698536268538</v>
      </c>
      <c r="R158" s="22" cm="1">
        <f t="array" ref="R158">_xlfn.IFS(Q158&gt;0,0.02,AND(Q158&gt;-0.33,Q158&lt;0),(0.02+Q158*0.02/0.33),Q158&lt;-0.33,0)</f>
        <v>0.02</v>
      </c>
      <c r="S158" s="20">
        <f t="shared" si="55"/>
        <v>0</v>
      </c>
      <c r="T158" s="20">
        <f t="shared" si="56"/>
        <v>0</v>
      </c>
      <c r="U158" s="20">
        <f t="shared" si="57"/>
        <v>0</v>
      </c>
      <c r="V158" s="20">
        <f t="shared" si="58"/>
        <v>0</v>
      </c>
      <c r="W158" s="9"/>
      <c r="X158" s="9"/>
      <c r="Y158" s="9"/>
      <c r="Z158" s="9"/>
    </row>
    <row r="159" spans="1:26" ht="14.25" customHeight="1" x14ac:dyDescent="0.35">
      <c r="A159" s="4">
        <f t="shared" si="4"/>
        <v>148</v>
      </c>
      <c r="B159" s="19">
        <f t="shared" si="44"/>
        <v>44925</v>
      </c>
      <c r="C159" s="5">
        <v>0</v>
      </c>
      <c r="D159" s="20">
        <f t="shared" si="45"/>
        <v>4.0144820658972193</v>
      </c>
      <c r="E159" s="20">
        <f t="shared" si="46"/>
        <v>55.6014925577268</v>
      </c>
      <c r="F159" s="20">
        <f t="shared" si="47"/>
        <v>59.61597462362402</v>
      </c>
      <c r="G159" s="20">
        <f t="shared" si="48"/>
        <v>405.26196455232434</v>
      </c>
      <c r="H159" s="20">
        <f t="shared" si="49"/>
        <v>2836.7098037787828</v>
      </c>
      <c r="I159" s="4">
        <v>1</v>
      </c>
      <c r="J159" s="4">
        <v>1</v>
      </c>
      <c r="K159" s="20">
        <f t="shared" si="50"/>
        <v>3.8137579626023581</v>
      </c>
      <c r="L159" s="20">
        <f t="shared" si="51"/>
        <v>52.821417929840457</v>
      </c>
      <c r="M159" s="20" cm="1">
        <f t="array" ref="M159">_xlfn.IFS(I159=0,D159,I159=1,D159,I159=2,0)</f>
        <v>4.0144820658972193</v>
      </c>
      <c r="N159" s="20" cm="1">
        <f t="array" ref="N159">_xlfn.IFS(J159=0,E159,J159=1,E159,J159=2,0)</f>
        <v>55.6014925577268</v>
      </c>
      <c r="O159" s="20">
        <f t="shared" si="52"/>
        <v>321.32838373928871</v>
      </c>
      <c r="P159" s="20">
        <f t="shared" si="53"/>
        <v>83.933580813035633</v>
      </c>
      <c r="Q159" s="21">
        <f t="shared" si="54"/>
        <v>0.20710944562920799</v>
      </c>
      <c r="R159" s="22" cm="1">
        <f t="array" ref="R159">_xlfn.IFS(Q159&gt;0,0.02,AND(Q159&gt;-0.33,Q159&lt;0),(0.02+Q159*0.02/0.33),Q159&lt;-0.33,0)</f>
        <v>0.02</v>
      </c>
      <c r="S159" s="20">
        <f t="shared" si="55"/>
        <v>0</v>
      </c>
      <c r="T159" s="20">
        <f t="shared" si="56"/>
        <v>0</v>
      </c>
      <c r="U159" s="20">
        <f t="shared" si="57"/>
        <v>0</v>
      </c>
      <c r="V159" s="20">
        <f t="shared" si="58"/>
        <v>0</v>
      </c>
      <c r="W159" s="9"/>
      <c r="X159" s="9"/>
      <c r="Y159" s="9"/>
      <c r="Z159" s="9"/>
    </row>
    <row r="160" spans="1:26" ht="14.25" customHeight="1" x14ac:dyDescent="0.35">
      <c r="A160" s="4">
        <f t="shared" si="4"/>
        <v>149</v>
      </c>
      <c r="B160" s="19">
        <f t="shared" si="44"/>
        <v>44926</v>
      </c>
      <c r="C160" s="5">
        <v>0</v>
      </c>
      <c r="D160" s="20">
        <f t="shared" si="45"/>
        <v>4.0526196455232437</v>
      </c>
      <c r="E160" s="20">
        <f t="shared" si="46"/>
        <v>56.734196075575653</v>
      </c>
      <c r="F160" s="20">
        <f t="shared" si="47"/>
        <v>60.786815721098897</v>
      </c>
      <c r="G160" s="20">
        <f t="shared" si="48"/>
        <v>409.11195321557142</v>
      </c>
      <c r="H160" s="20">
        <f t="shared" si="49"/>
        <v>2894.4572787138268</v>
      </c>
      <c r="I160" s="4">
        <v>1</v>
      </c>
      <c r="J160" s="4">
        <v>1</v>
      </c>
      <c r="K160" s="20">
        <f t="shared" si="50"/>
        <v>3.8499886632470814</v>
      </c>
      <c r="L160" s="20">
        <f t="shared" si="51"/>
        <v>53.897486271796865</v>
      </c>
      <c r="M160" s="20" cm="1">
        <f t="array" ref="M160">_xlfn.IFS(I160=0,D160,I160=1,D160,I160=2,0)</f>
        <v>4.0526196455232437</v>
      </c>
      <c r="N160" s="20" cm="1">
        <f t="array" ref="N160">_xlfn.IFS(J160=0,E160,J160=1,E160,J160=2,0)</f>
        <v>56.734196075575653</v>
      </c>
      <c r="O160" s="20">
        <f t="shared" si="52"/>
        <v>325.38100338481195</v>
      </c>
      <c r="P160" s="20">
        <f t="shared" si="53"/>
        <v>83.730949830759471</v>
      </c>
      <c r="Q160" s="21">
        <f t="shared" si="54"/>
        <v>0.20466512692343536</v>
      </c>
      <c r="R160" s="22" cm="1">
        <f t="array" ref="R160">_xlfn.IFS(Q160&gt;0,0.02,AND(Q160&gt;-0.33,Q160&lt;0),(0.02+Q160*0.02/0.33),Q160&lt;-0.33,0)</f>
        <v>0.02</v>
      </c>
      <c r="S160" s="20">
        <f t="shared" si="55"/>
        <v>0</v>
      </c>
      <c r="T160" s="20">
        <f t="shared" si="56"/>
        <v>0</v>
      </c>
      <c r="U160" s="20">
        <f t="shared" si="57"/>
        <v>0</v>
      </c>
      <c r="V160" s="20">
        <f t="shared" si="58"/>
        <v>0</v>
      </c>
      <c r="W160" s="9"/>
      <c r="X160" s="9"/>
      <c r="Y160" s="9"/>
      <c r="Z160" s="9"/>
    </row>
    <row r="161" spans="1:26" ht="14.25" customHeight="1" x14ac:dyDescent="0.35">
      <c r="A161" s="4">
        <f t="shared" si="4"/>
        <v>150</v>
      </c>
      <c r="B161" s="19">
        <f t="shared" si="44"/>
        <v>44927</v>
      </c>
      <c r="C161" s="5">
        <v>0</v>
      </c>
      <c r="D161" s="20">
        <f t="shared" si="45"/>
        <v>4.0911195321557141</v>
      </c>
      <c r="E161" s="20">
        <f t="shared" si="46"/>
        <v>57.88914557427654</v>
      </c>
      <c r="F161" s="20">
        <f t="shared" si="47"/>
        <v>61.980265106432256</v>
      </c>
      <c r="G161" s="20">
        <f t="shared" si="48"/>
        <v>412.99851677111934</v>
      </c>
      <c r="H161" s="20">
        <f t="shared" si="49"/>
        <v>2953.3385305649376</v>
      </c>
      <c r="I161" s="4">
        <v>1</v>
      </c>
      <c r="J161" s="4">
        <v>1</v>
      </c>
      <c r="K161" s="20">
        <f t="shared" si="50"/>
        <v>3.8865635555479283</v>
      </c>
      <c r="L161" s="20">
        <f t="shared" si="51"/>
        <v>54.99468829556271</v>
      </c>
      <c r="M161" s="20" cm="1">
        <f t="array" ref="M161">_xlfn.IFS(I161=0,D161,I161=1,D161,I161=2,0)</f>
        <v>4.0911195321557141</v>
      </c>
      <c r="N161" s="20" cm="1">
        <f t="array" ref="N161">_xlfn.IFS(J161=0,E161,J161=1,E161,J161=2,0)</f>
        <v>57.88914557427654</v>
      </c>
      <c r="O161" s="20">
        <f t="shared" si="52"/>
        <v>329.47212291696763</v>
      </c>
      <c r="P161" s="20">
        <f t="shared" si="53"/>
        <v>83.526393854151706</v>
      </c>
      <c r="Q161" s="21">
        <f t="shared" si="54"/>
        <v>0.2022438107215804</v>
      </c>
      <c r="R161" s="22" cm="1">
        <f t="array" ref="R161">_xlfn.IFS(Q161&gt;0,0.02,AND(Q161&gt;-0.33,Q161&lt;0),(0.02+Q161*0.02/0.33),Q161&lt;-0.33,0)</f>
        <v>0.02</v>
      </c>
      <c r="S161" s="20">
        <f t="shared" si="55"/>
        <v>0</v>
      </c>
      <c r="T161" s="20">
        <f t="shared" si="56"/>
        <v>0</v>
      </c>
      <c r="U161" s="20">
        <f t="shared" si="57"/>
        <v>0</v>
      </c>
      <c r="V161" s="20">
        <f t="shared" si="58"/>
        <v>0</v>
      </c>
      <c r="W161" s="9"/>
      <c r="X161" s="9"/>
      <c r="Y161" s="9"/>
      <c r="Z161" s="9"/>
    </row>
    <row r="162" spans="1:26" ht="14.25" customHeight="1" x14ac:dyDescent="0.35">
      <c r="A162" s="4">
        <f t="shared" si="4"/>
        <v>151</v>
      </c>
      <c r="B162" s="19">
        <f t="shared" si="44"/>
        <v>44928</v>
      </c>
      <c r="C162" s="5">
        <v>0</v>
      </c>
      <c r="D162" s="20">
        <f t="shared" si="45"/>
        <v>4.1299851677111938</v>
      </c>
      <c r="E162" s="20">
        <f t="shared" si="46"/>
        <v>59.06677061129875</v>
      </c>
      <c r="F162" s="20">
        <f t="shared" si="47"/>
        <v>63.196755779009948</v>
      </c>
      <c r="G162" s="20">
        <f t="shared" si="48"/>
        <v>416.92200268044496</v>
      </c>
      <c r="H162" s="20">
        <f t="shared" si="49"/>
        <v>3013.3754485549971</v>
      </c>
      <c r="I162" s="4">
        <v>1</v>
      </c>
      <c r="J162" s="4">
        <v>1</v>
      </c>
      <c r="K162" s="20">
        <f t="shared" si="50"/>
        <v>3.9234859093256338</v>
      </c>
      <c r="L162" s="20">
        <f t="shared" si="51"/>
        <v>56.113432080733809</v>
      </c>
      <c r="M162" s="20" cm="1">
        <f t="array" ref="M162">_xlfn.IFS(I162=0,D162,I162=1,D162,I162=2,0)</f>
        <v>4.1299851677111938</v>
      </c>
      <c r="N162" s="20" cm="1">
        <f t="array" ref="N162">_xlfn.IFS(J162=0,E162,J162=1,E162,J162=2,0)</f>
        <v>59.06677061129875</v>
      </c>
      <c r="O162" s="20">
        <f t="shared" si="52"/>
        <v>333.60210808467883</v>
      </c>
      <c r="P162" s="20">
        <f t="shared" si="53"/>
        <v>83.319894595766129</v>
      </c>
      <c r="Q162" s="21">
        <f t="shared" si="54"/>
        <v>0.19984528055629555</v>
      </c>
      <c r="R162" s="22" cm="1">
        <f t="array" ref="R162">_xlfn.IFS(Q162&gt;0,0.02,AND(Q162&gt;-0.33,Q162&lt;0),(0.02+Q162*0.02/0.33),Q162&lt;-0.33,0)</f>
        <v>0.02</v>
      </c>
      <c r="S162" s="20">
        <f t="shared" si="55"/>
        <v>0</v>
      </c>
      <c r="T162" s="20">
        <f t="shared" si="56"/>
        <v>0</v>
      </c>
      <c r="U162" s="20">
        <f t="shared" si="57"/>
        <v>0</v>
      </c>
      <c r="V162" s="20">
        <f t="shared" si="58"/>
        <v>0</v>
      </c>
      <c r="W162" s="9"/>
      <c r="X162" s="9"/>
      <c r="Y162" s="9"/>
      <c r="Z162" s="9"/>
    </row>
    <row r="163" spans="1:26" ht="14.25" customHeight="1" x14ac:dyDescent="0.35">
      <c r="A163" s="4">
        <f t="shared" si="4"/>
        <v>152</v>
      </c>
      <c r="B163" s="19">
        <f t="shared" si="44"/>
        <v>44929</v>
      </c>
      <c r="C163" s="5">
        <v>0</v>
      </c>
      <c r="D163" s="20">
        <f t="shared" si="45"/>
        <v>4.1692200268044495</v>
      </c>
      <c r="E163" s="20">
        <f t="shared" si="46"/>
        <v>60.267508971099943</v>
      </c>
      <c r="F163" s="20">
        <f t="shared" si="47"/>
        <v>64.436728997904396</v>
      </c>
      <c r="G163" s="20">
        <f t="shared" si="48"/>
        <v>420.88276170590916</v>
      </c>
      <c r="H163" s="20">
        <f t="shared" si="49"/>
        <v>3074.5903411030063</v>
      </c>
      <c r="I163" s="4">
        <v>1</v>
      </c>
      <c r="J163" s="4">
        <v>1</v>
      </c>
      <c r="K163" s="20">
        <f t="shared" si="50"/>
        <v>3.9607590254642266</v>
      </c>
      <c r="L163" s="20">
        <f t="shared" si="51"/>
        <v>57.25413352254494</v>
      </c>
      <c r="M163" s="20" cm="1">
        <f t="array" ref="M163">_xlfn.IFS(I163=0,D163,I163=1,D163,I163=2,0)</f>
        <v>4.1692200268044495</v>
      </c>
      <c r="N163" s="20" cm="1">
        <f t="array" ref="N163">_xlfn.IFS(J163=0,E163,J163=1,E163,J163=2,0)</f>
        <v>60.267508971099943</v>
      </c>
      <c r="O163" s="20">
        <f t="shared" si="52"/>
        <v>337.77132811148329</v>
      </c>
      <c r="P163" s="20">
        <f t="shared" si="53"/>
        <v>83.111433594425876</v>
      </c>
      <c r="Q163" s="21">
        <f t="shared" si="54"/>
        <v>0.19746932199732095</v>
      </c>
      <c r="R163" s="22" cm="1">
        <f t="array" ref="R163">_xlfn.IFS(Q163&gt;0,0.02,AND(Q163&gt;-0.33,Q163&lt;0),(0.02+Q163*0.02/0.33),Q163&lt;-0.33,0)</f>
        <v>0.02</v>
      </c>
      <c r="S163" s="20">
        <f t="shared" si="55"/>
        <v>0</v>
      </c>
      <c r="T163" s="20">
        <f t="shared" si="56"/>
        <v>0</v>
      </c>
      <c r="U163" s="20">
        <f t="shared" si="57"/>
        <v>0</v>
      </c>
      <c r="V163" s="20">
        <f t="shared" si="58"/>
        <v>0</v>
      </c>
      <c r="W163" s="9"/>
      <c r="X163" s="9"/>
      <c r="Y163" s="9"/>
      <c r="Z163" s="9"/>
    </row>
    <row r="164" spans="1:26" ht="14.25" customHeight="1" x14ac:dyDescent="0.35">
      <c r="A164" s="4">
        <f t="shared" si="4"/>
        <v>153</v>
      </c>
      <c r="B164" s="19">
        <f t="shared" si="44"/>
        <v>44930</v>
      </c>
      <c r="C164" s="5">
        <v>0</v>
      </c>
      <c r="D164" s="20">
        <f t="shared" si="45"/>
        <v>4.2088276170590913</v>
      </c>
      <c r="E164" s="20">
        <f t="shared" si="46"/>
        <v>61.491806822060127</v>
      </c>
      <c r="F164" s="20">
        <f t="shared" si="47"/>
        <v>65.700634439119213</v>
      </c>
      <c r="G164" s="20">
        <f t="shared" si="48"/>
        <v>424.88114794211532</v>
      </c>
      <c r="H164" s="20">
        <f t="shared" si="49"/>
        <v>3137.0059438201693</v>
      </c>
      <c r="I164" s="4">
        <v>1</v>
      </c>
      <c r="J164" s="4">
        <v>1</v>
      </c>
      <c r="K164" s="20">
        <f t="shared" si="50"/>
        <v>3.9983862362061364</v>
      </c>
      <c r="L164" s="20">
        <f t="shared" si="51"/>
        <v>58.417216480957116</v>
      </c>
      <c r="M164" s="20" cm="1">
        <f t="array" ref="M164">_xlfn.IFS(I164=0,D164,I164=1,D164,I164=2,0)</f>
        <v>4.2088276170590913</v>
      </c>
      <c r="N164" s="20" cm="1">
        <f t="array" ref="N164">_xlfn.IFS(J164=0,E164,J164=1,E164,J164=2,0)</f>
        <v>61.491806822060127</v>
      </c>
      <c r="O164" s="20">
        <f t="shared" si="52"/>
        <v>341.9801557285424</v>
      </c>
      <c r="P164" s="20">
        <f t="shared" si="53"/>
        <v>82.90099221357292</v>
      </c>
      <c r="Q164" s="21">
        <f t="shared" si="54"/>
        <v>0.19511572263231394</v>
      </c>
      <c r="R164" s="22" cm="1">
        <f t="array" ref="R164">_xlfn.IFS(Q164&gt;0,0.02,AND(Q164&gt;-0.33,Q164&lt;0),(0.02+Q164*0.02/0.33),Q164&lt;-0.33,0)</f>
        <v>0.02</v>
      </c>
      <c r="S164" s="20">
        <f t="shared" si="55"/>
        <v>0</v>
      </c>
      <c r="T164" s="20">
        <f t="shared" si="56"/>
        <v>0</v>
      </c>
      <c r="U164" s="20">
        <f t="shared" si="57"/>
        <v>0</v>
      </c>
      <c r="V164" s="20">
        <f t="shared" si="58"/>
        <v>0</v>
      </c>
      <c r="W164" s="9"/>
      <c r="X164" s="9"/>
      <c r="Y164" s="9"/>
      <c r="Z164" s="9"/>
    </row>
    <row r="165" spans="1:26" ht="14.25" customHeight="1" x14ac:dyDescent="0.35">
      <c r="A165" s="4">
        <f t="shared" si="4"/>
        <v>154</v>
      </c>
      <c r="B165" s="19">
        <f t="shared" si="44"/>
        <v>44931</v>
      </c>
      <c r="C165" s="5">
        <v>0</v>
      </c>
      <c r="D165" s="20">
        <f t="shared" si="45"/>
        <v>4.2488114794211533</v>
      </c>
      <c r="E165" s="20">
        <f t="shared" si="46"/>
        <v>62.740118876403386</v>
      </c>
      <c r="F165" s="20">
        <f t="shared" si="47"/>
        <v>66.988930355824536</v>
      </c>
      <c r="G165" s="20">
        <f t="shared" si="48"/>
        <v>428.91751884756542</v>
      </c>
      <c r="H165" s="20">
        <f t="shared" si="49"/>
        <v>3200.6454276582026</v>
      </c>
      <c r="I165" s="4">
        <v>1</v>
      </c>
      <c r="J165" s="4">
        <v>1</v>
      </c>
      <c r="K165" s="20">
        <f t="shared" si="50"/>
        <v>4.0363709054500951</v>
      </c>
      <c r="L165" s="20">
        <f t="shared" si="51"/>
        <v>59.603112932583215</v>
      </c>
      <c r="M165" s="20" cm="1">
        <f t="array" ref="M165">_xlfn.IFS(I165=0,D165,I165=1,D165,I165=2,0)</f>
        <v>4.2488114794211533</v>
      </c>
      <c r="N165" s="20" cm="1">
        <f t="array" ref="N165">_xlfn.IFS(J165=0,E165,J165=1,E165,J165=2,0)</f>
        <v>62.740118876403386</v>
      </c>
      <c r="O165" s="20">
        <f t="shared" si="52"/>
        <v>346.22896720796359</v>
      </c>
      <c r="P165" s="20">
        <f t="shared" si="53"/>
        <v>82.688551639601826</v>
      </c>
      <c r="Q165" s="21">
        <f t="shared" si="54"/>
        <v>0.1927842720478592</v>
      </c>
      <c r="R165" s="22" cm="1">
        <f t="array" ref="R165">_xlfn.IFS(Q165&gt;0,0.02,AND(Q165&gt;-0.33,Q165&lt;0),(0.02+Q165*0.02/0.33),Q165&lt;-0.33,0)</f>
        <v>0.02</v>
      </c>
      <c r="S165" s="20">
        <f t="shared" si="55"/>
        <v>0</v>
      </c>
      <c r="T165" s="20">
        <f t="shared" si="56"/>
        <v>0</v>
      </c>
      <c r="U165" s="20">
        <f t="shared" si="57"/>
        <v>0</v>
      </c>
      <c r="V165" s="20">
        <f t="shared" si="58"/>
        <v>0</v>
      </c>
      <c r="W165" s="9"/>
      <c r="X165" s="9"/>
      <c r="Y165" s="9"/>
      <c r="Z165" s="9"/>
    </row>
    <row r="166" spans="1:26" ht="14.25" customHeight="1" x14ac:dyDescent="0.35">
      <c r="A166" s="4">
        <f t="shared" si="4"/>
        <v>155</v>
      </c>
      <c r="B166" s="19">
        <f t="shared" si="44"/>
        <v>44932</v>
      </c>
      <c r="C166" s="5">
        <v>0</v>
      </c>
      <c r="D166" s="20">
        <f t="shared" si="45"/>
        <v>4.2891751884756539</v>
      </c>
      <c r="E166" s="20">
        <f t="shared" si="46"/>
        <v>64.012908553164053</v>
      </c>
      <c r="F166" s="20">
        <f t="shared" si="47"/>
        <v>68.302083741639706</v>
      </c>
      <c r="G166" s="20">
        <f t="shared" si="48"/>
        <v>432.99223527661729</v>
      </c>
      <c r="H166" s="20">
        <f t="shared" si="49"/>
        <v>3265.5324072127605</v>
      </c>
      <c r="I166" s="4">
        <v>1</v>
      </c>
      <c r="J166" s="4">
        <v>1</v>
      </c>
      <c r="K166" s="20">
        <f t="shared" si="50"/>
        <v>4.0747164290518709</v>
      </c>
      <c r="L166" s="20">
        <f t="shared" si="51"/>
        <v>60.812263125505851</v>
      </c>
      <c r="M166" s="20" cm="1">
        <f t="array" ref="M166">_xlfn.IFS(I166=0,D166,I166=1,D166,I166=2,0)</f>
        <v>4.2891751884756539</v>
      </c>
      <c r="N166" s="20" cm="1">
        <f t="array" ref="N166">_xlfn.IFS(J166=0,E166,J166=1,E166,J166=2,0)</f>
        <v>64.012908553164053</v>
      </c>
      <c r="O166" s="20">
        <f t="shared" si="52"/>
        <v>350.51814239643926</v>
      </c>
      <c r="P166" s="20">
        <f t="shared" si="53"/>
        <v>82.474092880178034</v>
      </c>
      <c r="Q166" s="21">
        <f t="shared" si="54"/>
        <v>0.19047476181065792</v>
      </c>
      <c r="R166" s="22" cm="1">
        <f t="array" ref="R166">_xlfn.IFS(Q166&gt;0,0.02,AND(Q166&gt;-0.33,Q166&lt;0),(0.02+Q166*0.02/0.33),Q166&lt;-0.33,0)</f>
        <v>0.02</v>
      </c>
      <c r="S166" s="20">
        <f t="shared" si="55"/>
        <v>0</v>
      </c>
      <c r="T166" s="20">
        <f t="shared" si="56"/>
        <v>0</v>
      </c>
      <c r="U166" s="20">
        <f t="shared" si="57"/>
        <v>0</v>
      </c>
      <c r="V166" s="20">
        <f t="shared" si="58"/>
        <v>0</v>
      </c>
      <c r="W166" s="9"/>
      <c r="X166" s="9"/>
      <c r="Y166" s="9"/>
      <c r="Z166" s="9"/>
    </row>
    <row r="167" spans="1:26" ht="14.25" customHeight="1" x14ac:dyDescent="0.35">
      <c r="A167" s="4">
        <f t="shared" si="4"/>
        <v>156</v>
      </c>
      <c r="B167" s="19">
        <f t="shared" si="44"/>
        <v>44933</v>
      </c>
      <c r="C167" s="5">
        <v>0</v>
      </c>
      <c r="D167" s="20">
        <f t="shared" si="45"/>
        <v>4.3299223527661734</v>
      </c>
      <c r="E167" s="20">
        <f t="shared" si="46"/>
        <v>65.310648144255211</v>
      </c>
      <c r="F167" s="20">
        <f t="shared" si="47"/>
        <v>69.640570497021386</v>
      </c>
      <c r="G167" s="20">
        <f t="shared" si="48"/>
        <v>437.10566151174515</v>
      </c>
      <c r="H167" s="20">
        <f t="shared" si="49"/>
        <v>3331.690949184931</v>
      </c>
      <c r="I167" s="4">
        <v>1</v>
      </c>
      <c r="J167" s="4">
        <v>1</v>
      </c>
      <c r="K167" s="20">
        <f t="shared" si="50"/>
        <v>4.1134262351278643</v>
      </c>
      <c r="L167" s="20">
        <f t="shared" si="51"/>
        <v>62.045115737042444</v>
      </c>
      <c r="M167" s="20" cm="1">
        <f t="array" ref="M167">_xlfn.IFS(I167=0,D167,I167=1,D167,I167=2,0)</f>
        <v>4.3299223527661734</v>
      </c>
      <c r="N167" s="20" cm="1">
        <f t="array" ref="N167">_xlfn.IFS(J167=0,E167,J167=1,E167,J167=2,0)</f>
        <v>65.310648144255211</v>
      </c>
      <c r="O167" s="20">
        <f t="shared" si="52"/>
        <v>354.84806474920543</v>
      </c>
      <c r="P167" s="20">
        <f t="shared" si="53"/>
        <v>82.25759676253972</v>
      </c>
      <c r="Q167" s="21">
        <f t="shared" si="54"/>
        <v>0.18818698544889342</v>
      </c>
      <c r="R167" s="22" cm="1">
        <f t="array" ref="R167">_xlfn.IFS(Q167&gt;0,0.02,AND(Q167&gt;-0.33,Q167&lt;0),(0.02+Q167*0.02/0.33),Q167&lt;-0.33,0)</f>
        <v>0.02</v>
      </c>
      <c r="S167" s="20">
        <f t="shared" si="55"/>
        <v>0</v>
      </c>
      <c r="T167" s="20">
        <f t="shared" si="56"/>
        <v>0</v>
      </c>
      <c r="U167" s="20">
        <f t="shared" si="57"/>
        <v>0</v>
      </c>
      <c r="V167" s="20">
        <f t="shared" si="58"/>
        <v>0</v>
      </c>
      <c r="W167" s="9"/>
      <c r="X167" s="9"/>
      <c r="Y167" s="9"/>
      <c r="Z167" s="9"/>
    </row>
    <row r="168" spans="1:26" ht="14.25" customHeight="1" x14ac:dyDescent="0.35">
      <c r="A168" s="4">
        <f t="shared" si="4"/>
        <v>157</v>
      </c>
      <c r="B168" s="19">
        <f t="shared" si="44"/>
        <v>44934</v>
      </c>
      <c r="C168" s="5">
        <v>0</v>
      </c>
      <c r="D168" s="20">
        <f t="shared" si="45"/>
        <v>4.3710566151174515</v>
      </c>
      <c r="E168" s="20">
        <f t="shared" si="46"/>
        <v>66.633818983698617</v>
      </c>
      <c r="F168" s="20">
        <f t="shared" si="47"/>
        <v>71.004875598816071</v>
      </c>
      <c r="G168" s="20">
        <f t="shared" si="48"/>
        <v>441.25816529610671</v>
      </c>
      <c r="H168" s="20">
        <f t="shared" si="49"/>
        <v>3399.1455810038065</v>
      </c>
      <c r="I168" s="4">
        <v>1</v>
      </c>
      <c r="J168" s="4">
        <v>1</v>
      </c>
      <c r="K168" s="20">
        <f t="shared" si="50"/>
        <v>4.1525037843615786</v>
      </c>
      <c r="L168" s="20">
        <f t="shared" si="51"/>
        <v>63.302128034513686</v>
      </c>
      <c r="M168" s="20" cm="1">
        <f t="array" ref="M168">_xlfn.IFS(I168=0,D168,I168=1,D168,I168=2,0)</f>
        <v>4.3710566151174515</v>
      </c>
      <c r="N168" s="20" cm="1">
        <f t="array" ref="N168">_xlfn.IFS(J168=0,E168,J168=1,E168,J168=2,0)</f>
        <v>66.633818983698617</v>
      </c>
      <c r="O168" s="20">
        <f t="shared" si="52"/>
        <v>359.21912136432286</v>
      </c>
      <c r="P168" s="20">
        <f t="shared" si="53"/>
        <v>82.039043931783851</v>
      </c>
      <c r="Q168" s="21">
        <f t="shared" si="54"/>
        <v>0.1859207384337726</v>
      </c>
      <c r="R168" s="22" cm="1">
        <f t="array" ref="R168">_xlfn.IFS(Q168&gt;0,0.02,AND(Q168&gt;-0.33,Q168&lt;0),(0.02+Q168*0.02/0.33),Q168&lt;-0.33,0)</f>
        <v>0.02</v>
      </c>
      <c r="S168" s="20">
        <f t="shared" si="55"/>
        <v>0</v>
      </c>
      <c r="T168" s="20">
        <f t="shared" si="56"/>
        <v>0</v>
      </c>
      <c r="U168" s="20">
        <f t="shared" si="57"/>
        <v>0</v>
      </c>
      <c r="V168" s="20">
        <f t="shared" si="58"/>
        <v>0</v>
      </c>
      <c r="W168" s="9"/>
      <c r="X168" s="9"/>
      <c r="Y168" s="9"/>
      <c r="Z168" s="9"/>
    </row>
    <row r="169" spans="1:26" ht="14.25" customHeight="1" x14ac:dyDescent="0.35">
      <c r="A169" s="4">
        <f t="shared" si="4"/>
        <v>158</v>
      </c>
      <c r="B169" s="19">
        <f t="shared" si="44"/>
        <v>44935</v>
      </c>
      <c r="C169" s="5">
        <v>0</v>
      </c>
      <c r="D169" s="20">
        <f t="shared" si="45"/>
        <v>4.4125816529610669</v>
      </c>
      <c r="E169" s="20">
        <f t="shared" si="46"/>
        <v>67.982911620076123</v>
      </c>
      <c r="F169" s="20">
        <f t="shared" si="47"/>
        <v>72.395493273037189</v>
      </c>
      <c r="G169" s="20">
        <f t="shared" si="48"/>
        <v>445.4501178664197</v>
      </c>
      <c r="H169" s="20">
        <f t="shared" si="49"/>
        <v>3467.9212996131919</v>
      </c>
      <c r="I169" s="4">
        <v>1</v>
      </c>
      <c r="J169" s="4">
        <v>1</v>
      </c>
      <c r="K169" s="20">
        <f t="shared" si="50"/>
        <v>4.1919525703130134</v>
      </c>
      <c r="L169" s="20">
        <f t="shared" si="51"/>
        <v>64.583766039072316</v>
      </c>
      <c r="M169" s="20" cm="1">
        <f t="array" ref="M169">_xlfn.IFS(I169=0,D169,I169=1,D169,I169=2,0)</f>
        <v>4.4125816529610669</v>
      </c>
      <c r="N169" s="20" cm="1">
        <f t="array" ref="N169">_xlfn.IFS(J169=0,E169,J169=1,E169,J169=2,0)</f>
        <v>67.982911620076123</v>
      </c>
      <c r="O169" s="20">
        <f t="shared" si="52"/>
        <v>363.63170301728394</v>
      </c>
      <c r="P169" s="20">
        <f t="shared" si="53"/>
        <v>81.818414849135763</v>
      </c>
      <c r="Q169" s="21">
        <f t="shared" si="54"/>
        <v>0.18367581816124073</v>
      </c>
      <c r="R169" s="22" cm="1">
        <f t="array" ref="R169">_xlfn.IFS(Q169&gt;0,0.02,AND(Q169&gt;-0.33,Q169&lt;0),(0.02+Q169*0.02/0.33),Q169&lt;-0.33,0)</f>
        <v>0.02</v>
      </c>
      <c r="S169" s="20">
        <f t="shared" si="55"/>
        <v>0</v>
      </c>
      <c r="T169" s="20">
        <f t="shared" si="56"/>
        <v>0</v>
      </c>
      <c r="U169" s="20">
        <f t="shared" si="57"/>
        <v>0</v>
      </c>
      <c r="V169" s="20">
        <f t="shared" si="58"/>
        <v>0</v>
      </c>
      <c r="W169" s="9"/>
      <c r="X169" s="9"/>
      <c r="Y169" s="9"/>
      <c r="Z169" s="9"/>
    </row>
    <row r="170" spans="1:26" ht="14.25" customHeight="1" x14ac:dyDescent="0.35">
      <c r="A170" s="4">
        <f t="shared" si="4"/>
        <v>159</v>
      </c>
      <c r="B170" s="19">
        <f t="shared" si="44"/>
        <v>44936</v>
      </c>
      <c r="C170" s="5">
        <v>0</v>
      </c>
      <c r="D170" s="20">
        <f t="shared" si="45"/>
        <v>4.4545011786641968</v>
      </c>
      <c r="E170" s="20">
        <f t="shared" si="46"/>
        <v>69.358425992263832</v>
      </c>
      <c r="F170" s="20">
        <f t="shared" si="47"/>
        <v>73.812927170928035</v>
      </c>
      <c r="G170" s="20">
        <f t="shared" si="48"/>
        <v>449.68189398615067</v>
      </c>
      <c r="H170" s="20">
        <f t="shared" si="49"/>
        <v>3538.0435804255735</v>
      </c>
      <c r="I170" s="4">
        <v>1</v>
      </c>
      <c r="J170" s="4">
        <v>1</v>
      </c>
      <c r="K170" s="20">
        <f t="shared" si="50"/>
        <v>4.2317761197309869</v>
      </c>
      <c r="L170" s="20">
        <f t="shared" si="51"/>
        <v>65.890504692650637</v>
      </c>
      <c r="M170" s="20" cm="1">
        <f t="array" ref="M170">_xlfn.IFS(I170=0,D170,I170=1,D170,I170=2,0)</f>
        <v>4.4545011786641968</v>
      </c>
      <c r="N170" s="20" cm="1">
        <f t="array" ref="N170">_xlfn.IFS(J170=0,E170,J170=1,E170,J170=2,0)</f>
        <v>69.358425992263832</v>
      </c>
      <c r="O170" s="20">
        <f t="shared" si="52"/>
        <v>368.08620419594814</v>
      </c>
      <c r="P170" s="20">
        <f t="shared" si="53"/>
        <v>81.595689790202528</v>
      </c>
      <c r="Q170" s="21">
        <f t="shared" si="54"/>
        <v>0.18145202393386894</v>
      </c>
      <c r="R170" s="22" cm="1">
        <f t="array" ref="R170">_xlfn.IFS(Q170&gt;0,0.02,AND(Q170&gt;-0.33,Q170&lt;0),(0.02+Q170*0.02/0.33),Q170&lt;-0.33,0)</f>
        <v>0.02</v>
      </c>
      <c r="S170" s="20">
        <f t="shared" si="55"/>
        <v>0</v>
      </c>
      <c r="T170" s="20">
        <f t="shared" si="56"/>
        <v>0</v>
      </c>
      <c r="U170" s="20">
        <f t="shared" si="57"/>
        <v>0</v>
      </c>
      <c r="V170" s="20">
        <f t="shared" si="58"/>
        <v>0</v>
      </c>
      <c r="W170" s="9"/>
      <c r="X170" s="9"/>
      <c r="Y170" s="9"/>
      <c r="Z170" s="9"/>
    </row>
    <row r="171" spans="1:26" ht="14.25" customHeight="1" x14ac:dyDescent="0.35">
      <c r="A171" s="4">
        <f t="shared" si="4"/>
        <v>160</v>
      </c>
      <c r="B171" s="19">
        <f t="shared" si="44"/>
        <v>44937</v>
      </c>
      <c r="C171" s="5">
        <v>0</v>
      </c>
      <c r="D171" s="20">
        <f t="shared" si="45"/>
        <v>4.496818939861507</v>
      </c>
      <c r="E171" s="20">
        <f t="shared" si="46"/>
        <v>70.760871608511465</v>
      </c>
      <c r="F171" s="20">
        <f t="shared" si="47"/>
        <v>75.257690548372977</v>
      </c>
      <c r="G171" s="20">
        <f t="shared" si="48"/>
        <v>453.95387197901908</v>
      </c>
      <c r="H171" s="20">
        <f t="shared" si="49"/>
        <v>3609.538386446528</v>
      </c>
      <c r="I171" s="4">
        <v>1</v>
      </c>
      <c r="J171" s="4">
        <v>1</v>
      </c>
      <c r="K171" s="20">
        <f t="shared" si="50"/>
        <v>4.2719779928684316</v>
      </c>
      <c r="L171" s="20">
        <f t="shared" si="51"/>
        <v>67.222828028085885</v>
      </c>
      <c r="M171" s="20" cm="1">
        <f t="array" ref="M171">_xlfn.IFS(I171=0,D171,I171=1,D171,I171=2,0)</f>
        <v>4.496818939861507</v>
      </c>
      <c r="N171" s="20" cm="1">
        <f t="array" ref="N171">_xlfn.IFS(J171=0,E171,J171=1,E171,J171=2,0)</f>
        <v>70.760871608511465</v>
      </c>
      <c r="O171" s="20">
        <f t="shared" si="52"/>
        <v>372.58302313580964</v>
      </c>
      <c r="P171" s="20">
        <f t="shared" si="53"/>
        <v>81.370848843209444</v>
      </c>
      <c r="Q171" s="21">
        <f t="shared" si="54"/>
        <v>0.17924915694291127</v>
      </c>
      <c r="R171" s="22" cm="1">
        <f t="array" ref="R171">_xlfn.IFS(Q171&gt;0,0.02,AND(Q171&gt;-0.33,Q171&lt;0),(0.02+Q171*0.02/0.33),Q171&lt;-0.33,0)</f>
        <v>0.02</v>
      </c>
      <c r="S171" s="20">
        <f t="shared" si="55"/>
        <v>0</v>
      </c>
      <c r="T171" s="20">
        <f t="shared" si="56"/>
        <v>0</v>
      </c>
      <c r="U171" s="20">
        <f t="shared" si="57"/>
        <v>0</v>
      </c>
      <c r="V171" s="20">
        <f t="shared" si="58"/>
        <v>0</v>
      </c>
      <c r="W171" s="9"/>
      <c r="X171" s="9"/>
      <c r="Y171" s="9"/>
      <c r="Z171" s="9"/>
    </row>
    <row r="172" spans="1:26" ht="14.25" customHeight="1" x14ac:dyDescent="0.35">
      <c r="A172" s="4">
        <f t="shared" si="4"/>
        <v>161</v>
      </c>
      <c r="B172" s="19">
        <f t="shared" si="44"/>
        <v>44938</v>
      </c>
      <c r="C172" s="5">
        <v>0</v>
      </c>
      <c r="D172" s="20">
        <f t="shared" si="45"/>
        <v>4.5395387197901913</v>
      </c>
      <c r="E172" s="20">
        <f t="shared" si="46"/>
        <v>72.190767728930567</v>
      </c>
      <c r="F172" s="20">
        <f t="shared" si="47"/>
        <v>76.730306448720754</v>
      </c>
      <c r="G172" s="20">
        <f t="shared" si="48"/>
        <v>458.26643376281976</v>
      </c>
      <c r="H172" s="20">
        <f t="shared" si="49"/>
        <v>3682.4321775728131</v>
      </c>
      <c r="I172" s="4">
        <v>1</v>
      </c>
      <c r="J172" s="4">
        <v>1</v>
      </c>
      <c r="K172" s="20">
        <f t="shared" si="50"/>
        <v>4.3125617838006818</v>
      </c>
      <c r="L172" s="20">
        <f t="shared" si="51"/>
        <v>68.581229342484036</v>
      </c>
      <c r="M172" s="20" cm="1">
        <f t="array" ref="M172">_xlfn.IFS(I172=0,D172,I172=1,D172,I172=2,0)</f>
        <v>4.5395387197901913</v>
      </c>
      <c r="N172" s="20" cm="1">
        <f t="array" ref="N172">_xlfn.IFS(J172=0,E172,J172=1,E172,J172=2,0)</f>
        <v>72.190767728930567</v>
      </c>
      <c r="O172" s="20">
        <f t="shared" si="52"/>
        <v>377.12256185559983</v>
      </c>
      <c r="P172" s="20">
        <f t="shared" si="53"/>
        <v>81.143871907219932</v>
      </c>
      <c r="Q172" s="21">
        <f t="shared" si="54"/>
        <v>0.17706702025053123</v>
      </c>
      <c r="R172" s="22" cm="1">
        <f t="array" ref="R172">_xlfn.IFS(Q172&gt;0,0.02,AND(Q172&gt;-0.33,Q172&lt;0),(0.02+Q172*0.02/0.33),Q172&lt;-0.33,0)</f>
        <v>0.02</v>
      </c>
      <c r="S172" s="20">
        <f t="shared" si="55"/>
        <v>0</v>
      </c>
      <c r="T172" s="20">
        <f t="shared" si="56"/>
        <v>0</v>
      </c>
      <c r="U172" s="20">
        <f t="shared" si="57"/>
        <v>0</v>
      </c>
      <c r="V172" s="20">
        <f t="shared" si="58"/>
        <v>0</v>
      </c>
      <c r="W172" s="9"/>
      <c r="X172" s="9"/>
      <c r="Y172" s="9"/>
      <c r="Z172" s="9"/>
    </row>
    <row r="173" spans="1:26" ht="14.25" customHeight="1" x14ac:dyDescent="0.35">
      <c r="A173" s="4">
        <f t="shared" si="4"/>
        <v>162</v>
      </c>
      <c r="B173" s="19">
        <f t="shared" si="44"/>
        <v>44939</v>
      </c>
      <c r="C173" s="5">
        <v>0</v>
      </c>
      <c r="D173" s="20">
        <f t="shared" si="45"/>
        <v>4.5826643376281977</v>
      </c>
      <c r="E173" s="20">
        <f t="shared" si="46"/>
        <v>73.64864355145626</v>
      </c>
      <c r="F173" s="20">
        <f t="shared" si="47"/>
        <v>78.231307889084462</v>
      </c>
      <c r="G173" s="20">
        <f t="shared" si="48"/>
        <v>462.61996488356652</v>
      </c>
      <c r="H173" s="20">
        <f t="shared" si="49"/>
        <v>3756.7519200674437</v>
      </c>
      <c r="I173" s="4">
        <v>1</v>
      </c>
      <c r="J173" s="4">
        <v>1</v>
      </c>
      <c r="K173" s="20">
        <f t="shared" si="50"/>
        <v>4.3535311207467879</v>
      </c>
      <c r="L173" s="20">
        <f t="shared" si="51"/>
        <v>69.966211373883439</v>
      </c>
      <c r="M173" s="20" cm="1">
        <f t="array" ref="M173">_xlfn.IFS(I173=0,D173,I173=1,D173,I173=2,0)</f>
        <v>4.5826643376281977</v>
      </c>
      <c r="N173" s="20" cm="1">
        <f t="array" ref="N173">_xlfn.IFS(J173=0,E173,J173=1,E173,J173=2,0)</f>
        <v>73.64864355145626</v>
      </c>
      <c r="O173" s="20">
        <f t="shared" si="52"/>
        <v>381.70522619322804</v>
      </c>
      <c r="P173" s="20">
        <f t="shared" si="53"/>
        <v>80.914738690338481</v>
      </c>
      <c r="Q173" s="21">
        <f t="shared" si="54"/>
        <v>0.17490541877219529</v>
      </c>
      <c r="R173" s="22" cm="1">
        <f t="array" ref="R173">_xlfn.IFS(Q173&gt;0,0.02,AND(Q173&gt;-0.33,Q173&lt;0),(0.02+Q173*0.02/0.33),Q173&lt;-0.33,0)</f>
        <v>0.02</v>
      </c>
      <c r="S173" s="20">
        <f t="shared" si="55"/>
        <v>0</v>
      </c>
      <c r="T173" s="20">
        <f t="shared" si="56"/>
        <v>0</v>
      </c>
      <c r="U173" s="20">
        <f t="shared" si="57"/>
        <v>0</v>
      </c>
      <c r="V173" s="20">
        <f t="shared" si="58"/>
        <v>0</v>
      </c>
      <c r="W173" s="9"/>
      <c r="X173" s="9"/>
      <c r="Y173" s="9"/>
      <c r="Z173" s="9"/>
    </row>
    <row r="174" spans="1:26" ht="14.25" customHeight="1" x14ac:dyDescent="0.35">
      <c r="A174" s="4">
        <f t="shared" si="4"/>
        <v>163</v>
      </c>
      <c r="B174" s="19">
        <f t="shared" si="44"/>
        <v>44940</v>
      </c>
      <c r="C174" s="5">
        <v>0</v>
      </c>
      <c r="D174" s="20">
        <f t="shared" si="45"/>
        <v>4.6261996488356649</v>
      </c>
      <c r="E174" s="20">
        <f t="shared" si="46"/>
        <v>75.135038401348879</v>
      </c>
      <c r="F174" s="20">
        <f t="shared" si="47"/>
        <v>79.761238050184545</v>
      </c>
      <c r="G174" s="20">
        <f t="shared" si="48"/>
        <v>467.01485454996043</v>
      </c>
      <c r="H174" s="20">
        <f t="shared" si="49"/>
        <v>3832.525096215119</v>
      </c>
      <c r="I174" s="4">
        <v>1</v>
      </c>
      <c r="J174" s="4">
        <v>1</v>
      </c>
      <c r="K174" s="20">
        <f t="shared" si="50"/>
        <v>4.3948896663938815</v>
      </c>
      <c r="L174" s="20">
        <f t="shared" si="51"/>
        <v>71.378286481281435</v>
      </c>
      <c r="M174" s="20" cm="1">
        <f t="array" ref="M174">_xlfn.IFS(I174=0,D174,I174=1,D174,I174=2,0)</f>
        <v>4.6261996488356649</v>
      </c>
      <c r="N174" s="20" cm="1">
        <f t="array" ref="N174">_xlfn.IFS(J174=0,E174,J174=1,E174,J174=2,0)</f>
        <v>75.135038401348879</v>
      </c>
      <c r="O174" s="20">
        <f t="shared" si="52"/>
        <v>386.33142584206371</v>
      </c>
      <c r="P174" s="20">
        <f t="shared" si="53"/>
        <v>80.683428707896724</v>
      </c>
      <c r="Q174" s="21">
        <f t="shared" si="54"/>
        <v>0.17276415925923264</v>
      </c>
      <c r="R174" s="22" cm="1">
        <f t="array" ref="R174">_xlfn.IFS(Q174&gt;0,0.02,AND(Q174&gt;-0.33,Q174&lt;0),(0.02+Q174*0.02/0.33),Q174&lt;-0.33,0)</f>
        <v>0.02</v>
      </c>
      <c r="S174" s="20">
        <f t="shared" si="55"/>
        <v>0</v>
      </c>
      <c r="T174" s="20">
        <f t="shared" si="56"/>
        <v>0</v>
      </c>
      <c r="U174" s="20">
        <f t="shared" si="57"/>
        <v>0</v>
      </c>
      <c r="V174" s="20">
        <f t="shared" si="58"/>
        <v>0</v>
      </c>
      <c r="W174" s="9"/>
      <c r="X174" s="9"/>
      <c r="Y174" s="9"/>
      <c r="Z174" s="9"/>
    </row>
    <row r="175" spans="1:26" ht="14.25" customHeight="1" x14ac:dyDescent="0.35">
      <c r="A175" s="4">
        <f t="shared" si="4"/>
        <v>164</v>
      </c>
      <c r="B175" s="19">
        <f t="shared" si="44"/>
        <v>44941</v>
      </c>
      <c r="C175" s="5">
        <v>0</v>
      </c>
      <c r="D175" s="20">
        <f t="shared" si="45"/>
        <v>4.6701485454996048</v>
      </c>
      <c r="E175" s="20">
        <f t="shared" si="46"/>
        <v>76.650501924302375</v>
      </c>
      <c r="F175" s="20">
        <f t="shared" si="47"/>
        <v>81.320650469801976</v>
      </c>
      <c r="G175" s="20">
        <f t="shared" si="48"/>
        <v>471.45149566818503</v>
      </c>
      <c r="H175" s="20">
        <f t="shared" si="49"/>
        <v>3909.779714161431</v>
      </c>
      <c r="I175" s="4">
        <v>1</v>
      </c>
      <c r="J175" s="4">
        <v>1</v>
      </c>
      <c r="K175" s="20">
        <f t="shared" si="50"/>
        <v>4.4366411182246246</v>
      </c>
      <c r="L175" s="20">
        <f t="shared" si="51"/>
        <v>72.817976828087254</v>
      </c>
      <c r="M175" s="20" cm="1">
        <f t="array" ref="M175">_xlfn.IFS(I175=0,D175,I175=1,D175,I175=2,0)</f>
        <v>4.6701485454996048</v>
      </c>
      <c r="N175" s="20" cm="1">
        <f t="array" ref="N175">_xlfn.IFS(J175=0,E175,J175=1,E175,J175=2,0)</f>
        <v>76.650501924302375</v>
      </c>
      <c r="O175" s="20">
        <f t="shared" si="52"/>
        <v>391.00157438756332</v>
      </c>
      <c r="P175" s="20">
        <f t="shared" si="53"/>
        <v>80.449921280621709</v>
      </c>
      <c r="Q175" s="21">
        <f t="shared" si="54"/>
        <v>0.17064305028155777</v>
      </c>
      <c r="R175" s="22" cm="1">
        <f t="array" ref="R175">_xlfn.IFS(Q175&gt;0,0.02,AND(Q175&gt;-0.33,Q175&lt;0),(0.02+Q175*0.02/0.33),Q175&lt;-0.33,0)</f>
        <v>0.02</v>
      </c>
      <c r="S175" s="20">
        <f t="shared" si="55"/>
        <v>0</v>
      </c>
      <c r="T175" s="20">
        <f t="shared" si="56"/>
        <v>0</v>
      </c>
      <c r="U175" s="20">
        <f t="shared" si="57"/>
        <v>0</v>
      </c>
      <c r="V175" s="20">
        <f t="shared" si="58"/>
        <v>0</v>
      </c>
      <c r="W175" s="9"/>
      <c r="X175" s="9"/>
      <c r="Y175" s="9"/>
      <c r="Z175" s="9"/>
    </row>
    <row r="176" spans="1:26" ht="14.25" customHeight="1" x14ac:dyDescent="0.35">
      <c r="A176" s="4">
        <f t="shared" si="4"/>
        <v>165</v>
      </c>
      <c r="B176" s="19">
        <f t="shared" si="44"/>
        <v>44942</v>
      </c>
      <c r="C176" s="5">
        <v>0</v>
      </c>
      <c r="D176" s="20">
        <f t="shared" si="45"/>
        <v>4.7145149566818505</v>
      </c>
      <c r="E176" s="20">
        <f t="shared" si="46"/>
        <v>78.195594283228615</v>
      </c>
      <c r="F176" s="20">
        <f t="shared" si="47"/>
        <v>82.910109239910469</v>
      </c>
      <c r="G176" s="20">
        <f t="shared" si="48"/>
        <v>475.93028487703282</v>
      </c>
      <c r="H176" s="20">
        <f t="shared" si="49"/>
        <v>3988.544317939346</v>
      </c>
      <c r="I176" s="4">
        <v>1</v>
      </c>
      <c r="J176" s="4">
        <v>1</v>
      </c>
      <c r="K176" s="20">
        <f t="shared" si="50"/>
        <v>4.4787892088477577</v>
      </c>
      <c r="L176" s="20">
        <f t="shared" si="51"/>
        <v>74.285814569067185</v>
      </c>
      <c r="M176" s="20" cm="1">
        <f t="array" ref="M176">_xlfn.IFS(I176=0,D176,I176=1,D176,I176=2,0)</f>
        <v>4.7145149566818505</v>
      </c>
      <c r="N176" s="20" cm="1">
        <f t="array" ref="N176">_xlfn.IFS(J176=0,E176,J176=1,E176,J176=2,0)</f>
        <v>78.195594283228615</v>
      </c>
      <c r="O176" s="20">
        <f t="shared" si="52"/>
        <v>395.71608934424518</v>
      </c>
      <c r="P176" s="20">
        <f t="shared" si="53"/>
        <v>80.214195532787642</v>
      </c>
      <c r="Q176" s="21">
        <f t="shared" si="54"/>
        <v>0.16854190221055751</v>
      </c>
      <c r="R176" s="22" cm="1">
        <f t="array" ref="R176">_xlfn.IFS(Q176&gt;0,0.02,AND(Q176&gt;-0.33,Q176&lt;0),(0.02+Q176*0.02/0.33),Q176&lt;-0.33,0)</f>
        <v>0.02</v>
      </c>
      <c r="S176" s="20">
        <f t="shared" si="55"/>
        <v>0</v>
      </c>
      <c r="T176" s="20">
        <f t="shared" si="56"/>
        <v>0</v>
      </c>
      <c r="U176" s="20">
        <f t="shared" si="57"/>
        <v>0</v>
      </c>
      <c r="V176" s="20">
        <f t="shared" si="58"/>
        <v>0</v>
      </c>
      <c r="W176" s="9"/>
      <c r="X176" s="9"/>
      <c r="Y176" s="9"/>
      <c r="Z176" s="9"/>
    </row>
    <row r="177" spans="1:26" ht="14.25" customHeight="1" x14ac:dyDescent="0.35">
      <c r="A177" s="4">
        <f t="shared" si="4"/>
        <v>166</v>
      </c>
      <c r="B177" s="19">
        <f t="shared" si="44"/>
        <v>44943</v>
      </c>
      <c r="C177" s="5">
        <v>0</v>
      </c>
      <c r="D177" s="20">
        <f t="shared" si="45"/>
        <v>4.7593028487703286</v>
      </c>
      <c r="E177" s="20">
        <f t="shared" si="46"/>
        <v>79.770886358786925</v>
      </c>
      <c r="F177" s="20">
        <f t="shared" si="47"/>
        <v>84.530189207557257</v>
      </c>
      <c r="G177" s="20">
        <f t="shared" si="48"/>
        <v>480.45162258336461</v>
      </c>
      <c r="H177" s="20">
        <f t="shared" si="49"/>
        <v>4068.8479976865256</v>
      </c>
      <c r="I177" s="4">
        <v>1</v>
      </c>
      <c r="J177" s="4">
        <v>1</v>
      </c>
      <c r="K177" s="20">
        <f t="shared" si="50"/>
        <v>4.5213377063318116</v>
      </c>
      <c r="L177" s="20">
        <f t="shared" si="51"/>
        <v>75.782342040847581</v>
      </c>
      <c r="M177" s="20" cm="1">
        <f t="array" ref="M177">_xlfn.IFS(I177=0,D177,I177=1,D177,I177=2,0)</f>
        <v>4.7593028487703286</v>
      </c>
      <c r="N177" s="20" cm="1">
        <f t="array" ref="N177">_xlfn.IFS(J177=0,E177,J177=1,E177,J177=2,0)</f>
        <v>79.770886358786925</v>
      </c>
      <c r="O177" s="20">
        <f t="shared" si="52"/>
        <v>400.47539219301552</v>
      </c>
      <c r="P177" s="20">
        <f t="shared" si="53"/>
        <v>79.976230390349087</v>
      </c>
      <c r="Q177" s="21">
        <f t="shared" si="54"/>
        <v>0.16646052720213714</v>
      </c>
      <c r="R177" s="22" cm="1">
        <f t="array" ref="R177">_xlfn.IFS(Q177&gt;0,0.02,AND(Q177&gt;-0.33,Q177&lt;0),(0.02+Q177*0.02/0.33),Q177&lt;-0.33,0)</f>
        <v>0.02</v>
      </c>
      <c r="S177" s="20">
        <f t="shared" si="55"/>
        <v>0</v>
      </c>
      <c r="T177" s="20">
        <f t="shared" si="56"/>
        <v>0</v>
      </c>
      <c r="U177" s="20">
        <f t="shared" si="57"/>
        <v>0</v>
      </c>
      <c r="V177" s="20">
        <f t="shared" si="58"/>
        <v>0</v>
      </c>
      <c r="W177" s="9"/>
      <c r="X177" s="9"/>
      <c r="Y177" s="9"/>
      <c r="Z177" s="9"/>
    </row>
    <row r="178" spans="1:26" ht="14.25" customHeight="1" x14ac:dyDescent="0.35">
      <c r="A178" s="4">
        <f t="shared" si="4"/>
        <v>167</v>
      </c>
      <c r="B178" s="19">
        <f t="shared" si="44"/>
        <v>44944</v>
      </c>
      <c r="C178" s="5">
        <v>0</v>
      </c>
      <c r="D178" s="20">
        <f t="shared" si="45"/>
        <v>4.8045162258336465</v>
      </c>
      <c r="E178" s="20">
        <f t="shared" si="46"/>
        <v>81.37695995373052</v>
      </c>
      <c r="F178" s="20">
        <f t="shared" si="47"/>
        <v>86.181476179564172</v>
      </c>
      <c r="G178" s="20">
        <f t="shared" si="48"/>
        <v>485.01591299790658</v>
      </c>
      <c r="H178" s="20">
        <f t="shared" si="49"/>
        <v>4150.7204000571119</v>
      </c>
      <c r="I178" s="4">
        <v>1</v>
      </c>
      <c r="J178" s="4">
        <v>1</v>
      </c>
      <c r="K178" s="20">
        <f t="shared" si="50"/>
        <v>4.564290414541964</v>
      </c>
      <c r="L178" s="20">
        <f t="shared" si="51"/>
        <v>77.308111956043987</v>
      </c>
      <c r="M178" s="20" cm="1">
        <f t="array" ref="M178">_xlfn.IFS(I178=0,D178,I178=1,D178,I178=2,0)</f>
        <v>4.8045162258336465</v>
      </c>
      <c r="N178" s="20" cm="1">
        <f t="array" ref="N178">_xlfn.IFS(J178=0,E178,J178=1,E178,J178=2,0)</f>
        <v>81.37695995373052</v>
      </c>
      <c r="O178" s="20">
        <f t="shared" si="52"/>
        <v>405.27990841884917</v>
      </c>
      <c r="P178" s="20">
        <f t="shared" si="53"/>
        <v>79.736004579057408</v>
      </c>
      <c r="Q178" s="21">
        <f t="shared" si="54"/>
        <v>0.16439873917992781</v>
      </c>
      <c r="R178" s="22" cm="1">
        <f t="array" ref="R178">_xlfn.IFS(Q178&gt;0,0.02,AND(Q178&gt;-0.33,Q178&lt;0),(0.02+Q178*0.02/0.33),Q178&lt;-0.33,0)</f>
        <v>0.02</v>
      </c>
      <c r="S178" s="20">
        <f t="shared" si="55"/>
        <v>0</v>
      </c>
      <c r="T178" s="20">
        <f t="shared" si="56"/>
        <v>0</v>
      </c>
      <c r="U178" s="20">
        <f t="shared" si="57"/>
        <v>0</v>
      </c>
      <c r="V178" s="20">
        <f t="shared" si="58"/>
        <v>0</v>
      </c>
      <c r="W178" s="9"/>
      <c r="X178" s="9"/>
      <c r="Y178" s="9"/>
      <c r="Z178" s="9"/>
    </row>
    <row r="179" spans="1:26" ht="14.25" customHeight="1" x14ac:dyDescent="0.35">
      <c r="A179" s="4">
        <f t="shared" si="4"/>
        <v>168</v>
      </c>
      <c r="B179" s="19">
        <f t="shared" si="44"/>
        <v>44945</v>
      </c>
      <c r="C179" s="5">
        <v>0</v>
      </c>
      <c r="D179" s="20">
        <f t="shared" si="45"/>
        <v>4.8501591299790663</v>
      </c>
      <c r="E179" s="20">
        <f t="shared" si="46"/>
        <v>83.014408001142243</v>
      </c>
      <c r="F179" s="20">
        <f t="shared" si="47"/>
        <v>87.864567131121305</v>
      </c>
      <c r="G179" s="20">
        <f t="shared" si="48"/>
        <v>489.6235641713867</v>
      </c>
      <c r="H179" s="20">
        <f t="shared" si="49"/>
        <v>4234.191738831677</v>
      </c>
      <c r="I179" s="4">
        <v>1</v>
      </c>
      <c r="J179" s="4">
        <v>1</v>
      </c>
      <c r="K179" s="20">
        <f t="shared" si="50"/>
        <v>4.6076511734801127</v>
      </c>
      <c r="L179" s="20">
        <f t="shared" si="51"/>
        <v>78.863687601085132</v>
      </c>
      <c r="M179" s="20" cm="1">
        <f t="array" ref="M179">_xlfn.IFS(I179=0,D179,I179=1,D179,I179=2,0)</f>
        <v>4.8501591299790663</v>
      </c>
      <c r="N179" s="20" cm="1">
        <f t="array" ref="N179">_xlfn.IFS(J179=0,E179,J179=1,E179,J179=2,0)</f>
        <v>83.014408001142243</v>
      </c>
      <c r="O179" s="20">
        <f t="shared" si="52"/>
        <v>410.13006754882826</v>
      </c>
      <c r="P179" s="20">
        <f t="shared" si="53"/>
        <v>79.493496622558439</v>
      </c>
      <c r="Q179" s="21">
        <f t="shared" si="54"/>
        <v>0.1623563538186506</v>
      </c>
      <c r="R179" s="22" cm="1">
        <f t="array" ref="R179">_xlfn.IFS(Q179&gt;0,0.02,AND(Q179&gt;-0.33,Q179&lt;0),(0.02+Q179*0.02/0.33),Q179&lt;-0.33,0)</f>
        <v>0.02</v>
      </c>
      <c r="S179" s="20">
        <f t="shared" si="55"/>
        <v>0</v>
      </c>
      <c r="T179" s="20">
        <f t="shared" si="56"/>
        <v>0</v>
      </c>
      <c r="U179" s="20">
        <f t="shared" si="57"/>
        <v>0</v>
      </c>
      <c r="V179" s="20">
        <f t="shared" si="58"/>
        <v>0</v>
      </c>
      <c r="W179" s="9"/>
      <c r="X179" s="9"/>
      <c r="Y179" s="9"/>
      <c r="Z179" s="9"/>
    </row>
    <row r="180" spans="1:26" ht="14.25" customHeight="1" x14ac:dyDescent="0.35">
      <c r="A180" s="4">
        <f t="shared" si="4"/>
        <v>169</v>
      </c>
      <c r="B180" s="19">
        <f t="shared" si="44"/>
        <v>44946</v>
      </c>
      <c r="C180" s="5">
        <v>0</v>
      </c>
      <c r="D180" s="20">
        <f t="shared" si="45"/>
        <v>4.8962356417138668</v>
      </c>
      <c r="E180" s="20">
        <f t="shared" si="46"/>
        <v>84.683834776633546</v>
      </c>
      <c r="F180" s="20">
        <f t="shared" si="47"/>
        <v>89.580070418347418</v>
      </c>
      <c r="G180" s="20">
        <f t="shared" si="48"/>
        <v>494.27498803101486</v>
      </c>
      <c r="H180" s="20">
        <f t="shared" si="49"/>
        <v>4319.2928057291074</v>
      </c>
      <c r="I180" s="4">
        <v>1</v>
      </c>
      <c r="J180" s="4">
        <v>1</v>
      </c>
      <c r="K180" s="20">
        <f t="shared" si="50"/>
        <v>4.6514238596281734</v>
      </c>
      <c r="L180" s="20">
        <f t="shared" si="51"/>
        <v>80.449643037801863</v>
      </c>
      <c r="M180" s="20" cm="1">
        <f t="array" ref="M180">_xlfn.IFS(I180=0,D180,I180=1,D180,I180=2,0)</f>
        <v>4.8962356417138668</v>
      </c>
      <c r="N180" s="20" cm="1">
        <f t="array" ref="N180">_xlfn.IFS(J180=0,E180,J180=1,E180,J180=2,0)</f>
        <v>84.683834776633546</v>
      </c>
      <c r="O180" s="20">
        <f t="shared" si="52"/>
        <v>415.02630319054214</v>
      </c>
      <c r="P180" s="20">
        <f t="shared" si="53"/>
        <v>79.24868484047272</v>
      </c>
      <c r="Q180" s="21">
        <f t="shared" si="54"/>
        <v>0.160333188527638</v>
      </c>
      <c r="R180" s="22" cm="1">
        <f t="array" ref="R180">_xlfn.IFS(Q180&gt;0,0.02,AND(Q180&gt;-0.33,Q180&lt;0),(0.02+Q180*0.02/0.33),Q180&lt;-0.33,0)</f>
        <v>0.02</v>
      </c>
      <c r="S180" s="20">
        <f t="shared" si="55"/>
        <v>0</v>
      </c>
      <c r="T180" s="20">
        <f t="shared" si="56"/>
        <v>0</v>
      </c>
      <c r="U180" s="20">
        <f t="shared" si="57"/>
        <v>0</v>
      </c>
      <c r="V180" s="20">
        <f t="shared" si="58"/>
        <v>0</v>
      </c>
      <c r="W180" s="9"/>
      <c r="X180" s="9"/>
      <c r="Y180" s="9"/>
      <c r="Z180" s="9"/>
    </row>
    <row r="181" spans="1:26" ht="14.25" customHeight="1" x14ac:dyDescent="0.35">
      <c r="A181" s="4">
        <f t="shared" si="4"/>
        <v>170</v>
      </c>
      <c r="B181" s="19">
        <f t="shared" si="44"/>
        <v>44947</v>
      </c>
      <c r="C181" s="5">
        <v>0</v>
      </c>
      <c r="D181" s="20">
        <f t="shared" si="45"/>
        <v>4.9427498803101484</v>
      </c>
      <c r="E181" s="20">
        <f t="shared" si="46"/>
        <v>86.385856114582154</v>
      </c>
      <c r="F181" s="20">
        <f t="shared" si="47"/>
        <v>91.3286059948923</v>
      </c>
      <c r="G181" s="20">
        <f t="shared" si="48"/>
        <v>498.97060041730947</v>
      </c>
      <c r="H181" s="20">
        <f t="shared" si="49"/>
        <v>4406.0549814242549</v>
      </c>
      <c r="I181" s="4">
        <v>1</v>
      </c>
      <c r="J181" s="4">
        <v>1</v>
      </c>
      <c r="K181" s="20">
        <f t="shared" si="50"/>
        <v>4.6956123862946404</v>
      </c>
      <c r="L181" s="20">
        <f t="shared" si="51"/>
        <v>82.066563308853048</v>
      </c>
      <c r="M181" s="20" cm="1">
        <f t="array" ref="M181">_xlfn.IFS(I181=0,D181,I181=1,D181,I181=2,0)</f>
        <v>4.9427498803101484</v>
      </c>
      <c r="N181" s="20" cm="1">
        <f t="array" ref="N181">_xlfn.IFS(J181=0,E181,J181=1,E181,J181=2,0)</f>
        <v>86.385856114582154</v>
      </c>
      <c r="O181" s="20">
        <f t="shared" si="52"/>
        <v>419.96905307085228</v>
      </c>
      <c r="P181" s="20">
        <f t="shared" si="53"/>
        <v>79.001547346457187</v>
      </c>
      <c r="Q181" s="21">
        <f t="shared" si="54"/>
        <v>0.15832906243451011</v>
      </c>
      <c r="R181" s="22" cm="1">
        <f t="array" ref="R181">_xlfn.IFS(Q181&gt;0,0.02,AND(Q181&gt;-0.33,Q181&lt;0),(0.02+Q181*0.02/0.33),Q181&lt;-0.33,0)</f>
        <v>0.02</v>
      </c>
      <c r="S181" s="20">
        <f t="shared" si="55"/>
        <v>0</v>
      </c>
      <c r="T181" s="20">
        <f t="shared" si="56"/>
        <v>0</v>
      </c>
      <c r="U181" s="20">
        <f t="shared" si="57"/>
        <v>0</v>
      </c>
      <c r="V181" s="20">
        <f t="shared" si="58"/>
        <v>0</v>
      </c>
      <c r="W181" s="9"/>
      <c r="X181" s="9"/>
      <c r="Y181" s="9"/>
      <c r="Z181" s="9"/>
    </row>
    <row r="182" spans="1:26" ht="14.25" customHeight="1" x14ac:dyDescent="0.35">
      <c r="A182" s="4">
        <f t="shared" si="4"/>
        <v>171</v>
      </c>
      <c r="B182" s="19">
        <f t="shared" si="44"/>
        <v>44948</v>
      </c>
      <c r="C182" s="5">
        <v>0</v>
      </c>
      <c r="D182" s="20">
        <f t="shared" si="45"/>
        <v>4.9897060041730947</v>
      </c>
      <c r="E182" s="20">
        <f t="shared" si="46"/>
        <v>88.121099628485098</v>
      </c>
      <c r="F182" s="20">
        <f t="shared" si="47"/>
        <v>93.110805632658199</v>
      </c>
      <c r="G182" s="20">
        <f t="shared" si="48"/>
        <v>503.71082112127391</v>
      </c>
      <c r="H182" s="20">
        <f t="shared" si="49"/>
        <v>4494.5102467752795</v>
      </c>
      <c r="I182" s="4">
        <v>1</v>
      </c>
      <c r="J182" s="4">
        <v>1</v>
      </c>
      <c r="K182" s="20">
        <f t="shared" si="50"/>
        <v>4.7402207039644395</v>
      </c>
      <c r="L182" s="20">
        <f t="shared" si="51"/>
        <v>83.715044647060836</v>
      </c>
      <c r="M182" s="20" cm="1">
        <f t="array" ref="M182">_xlfn.IFS(I182=0,D182,I182=1,D182,I182=2,0)</f>
        <v>4.9897060041730947</v>
      </c>
      <c r="N182" s="20" cm="1">
        <f t="array" ref="N182">_xlfn.IFS(J182=0,E182,J182=1,E182,J182=2,0)</f>
        <v>88.121099628485098</v>
      </c>
      <c r="O182" s="20">
        <f t="shared" si="52"/>
        <v>424.95875907502534</v>
      </c>
      <c r="P182" s="20">
        <f t="shared" si="53"/>
        <v>78.752062046248568</v>
      </c>
      <c r="Q182" s="21">
        <f t="shared" si="54"/>
        <v>0.15634379636900464</v>
      </c>
      <c r="R182" s="22" cm="1">
        <f t="array" ref="R182">_xlfn.IFS(Q182&gt;0,0.02,AND(Q182&gt;-0.33,Q182&lt;0),(0.02+Q182*0.02/0.33),Q182&lt;-0.33,0)</f>
        <v>0.02</v>
      </c>
      <c r="S182" s="20">
        <f t="shared" si="55"/>
        <v>0</v>
      </c>
      <c r="T182" s="20">
        <f t="shared" si="56"/>
        <v>0</v>
      </c>
      <c r="U182" s="20">
        <f t="shared" si="57"/>
        <v>0</v>
      </c>
      <c r="V182" s="20">
        <f t="shared" si="58"/>
        <v>0</v>
      </c>
      <c r="W182" s="9"/>
      <c r="X182" s="9"/>
      <c r="Y182" s="9"/>
      <c r="Z182" s="9"/>
    </row>
    <row r="183" spans="1:26" ht="14.25" customHeight="1" x14ac:dyDescent="0.35">
      <c r="A183" s="4">
        <f t="shared" si="4"/>
        <v>172</v>
      </c>
      <c r="B183" s="19">
        <f t="shared" si="44"/>
        <v>44949</v>
      </c>
      <c r="C183" s="5">
        <v>0</v>
      </c>
      <c r="D183" s="20">
        <f t="shared" si="45"/>
        <v>5.0371082112127388</v>
      </c>
      <c r="E183" s="20">
        <f t="shared" si="46"/>
        <v>89.890204935505594</v>
      </c>
      <c r="F183" s="20">
        <f t="shared" si="47"/>
        <v>94.927313146718333</v>
      </c>
      <c r="G183" s="20">
        <f t="shared" si="48"/>
        <v>508.49607392192598</v>
      </c>
      <c r="H183" s="20">
        <f t="shared" si="49"/>
        <v>4584.691194264662</v>
      </c>
      <c r="I183" s="4">
        <v>1</v>
      </c>
      <c r="J183" s="4">
        <v>1</v>
      </c>
      <c r="K183" s="20">
        <f t="shared" si="50"/>
        <v>4.7852528006521018</v>
      </c>
      <c r="L183" s="20">
        <f t="shared" si="51"/>
        <v>85.395694688730316</v>
      </c>
      <c r="M183" s="20" cm="1">
        <f t="array" ref="M183">_xlfn.IFS(I183=0,D183,I183=1,D183,I183=2,0)</f>
        <v>5.0371082112127388</v>
      </c>
      <c r="N183" s="20" cm="1">
        <f t="array" ref="N183">_xlfn.IFS(J183=0,E183,J183=1,E183,J183=2,0)</f>
        <v>89.890204935505594</v>
      </c>
      <c r="O183" s="20">
        <f t="shared" si="52"/>
        <v>429.99586728623808</v>
      </c>
      <c r="P183" s="20">
        <f t="shared" si="53"/>
        <v>78.500206635687903</v>
      </c>
      <c r="Q183" s="21">
        <f t="shared" si="54"/>
        <v>0.15437721284695849</v>
      </c>
      <c r="R183" s="22" cm="1">
        <f t="array" ref="R183">_xlfn.IFS(Q183&gt;0,0.02,AND(Q183&gt;-0.33,Q183&lt;0),(0.02+Q183*0.02/0.33),Q183&lt;-0.33,0)</f>
        <v>0.02</v>
      </c>
      <c r="S183" s="20">
        <f t="shared" si="55"/>
        <v>0</v>
      </c>
      <c r="T183" s="20">
        <f t="shared" si="56"/>
        <v>0</v>
      </c>
      <c r="U183" s="20">
        <f t="shared" si="57"/>
        <v>0</v>
      </c>
      <c r="V183" s="20">
        <f t="shared" si="58"/>
        <v>0</v>
      </c>
      <c r="W183" s="9"/>
      <c r="X183" s="9"/>
      <c r="Y183" s="9"/>
      <c r="Z183" s="9"/>
    </row>
    <row r="184" spans="1:26" ht="14.25" customHeight="1" x14ac:dyDescent="0.35">
      <c r="A184" s="4">
        <f t="shared" si="4"/>
        <v>173</v>
      </c>
      <c r="B184" s="19">
        <f t="shared" si="44"/>
        <v>44950</v>
      </c>
      <c r="C184" s="5">
        <v>0</v>
      </c>
      <c r="D184" s="20">
        <f t="shared" si="45"/>
        <v>5.0849607392192597</v>
      </c>
      <c r="E184" s="20">
        <f t="shared" si="46"/>
        <v>91.693823885293241</v>
      </c>
      <c r="F184" s="20">
        <f t="shared" si="47"/>
        <v>96.778784624512497</v>
      </c>
      <c r="G184" s="20">
        <f t="shared" si="48"/>
        <v>513.32678662418425</v>
      </c>
      <c r="H184" s="20">
        <f t="shared" si="49"/>
        <v>4676.6310396579483</v>
      </c>
      <c r="I184" s="4">
        <v>1</v>
      </c>
      <c r="J184" s="4">
        <v>1</v>
      </c>
      <c r="K184" s="20">
        <f t="shared" si="50"/>
        <v>4.8307127022582961</v>
      </c>
      <c r="L184" s="20">
        <f t="shared" si="51"/>
        <v>87.109132691028577</v>
      </c>
      <c r="M184" s="20" cm="1">
        <f t="array" ref="M184">_xlfn.IFS(I184=0,D184,I184=1,D184,I184=2,0)</f>
        <v>5.0849607392192597</v>
      </c>
      <c r="N184" s="20" cm="1">
        <f t="array" ref="N184">_xlfn.IFS(J184=0,E184,J184=1,E184,J184=2,0)</f>
        <v>91.693823885293241</v>
      </c>
      <c r="O184" s="20">
        <f t="shared" si="52"/>
        <v>435.08082802545732</v>
      </c>
      <c r="P184" s="20">
        <f t="shared" si="53"/>
        <v>78.245958598726929</v>
      </c>
      <c r="Q184" s="21">
        <f t="shared" si="54"/>
        <v>0.15242913605444128</v>
      </c>
      <c r="R184" s="22" cm="1">
        <f t="array" ref="R184">_xlfn.IFS(Q184&gt;0,0.02,AND(Q184&gt;-0.33,Q184&lt;0),(0.02+Q184*0.02/0.33),Q184&lt;-0.33,0)</f>
        <v>0.02</v>
      </c>
      <c r="S184" s="20">
        <f t="shared" si="55"/>
        <v>0</v>
      </c>
      <c r="T184" s="20">
        <f t="shared" si="56"/>
        <v>0</v>
      </c>
      <c r="U184" s="20">
        <f t="shared" si="57"/>
        <v>0</v>
      </c>
      <c r="V184" s="20">
        <f t="shared" si="58"/>
        <v>0</v>
      </c>
      <c r="W184" s="9"/>
      <c r="X184" s="9"/>
      <c r="Y184" s="9"/>
      <c r="Z184" s="9"/>
    </row>
    <row r="185" spans="1:26" ht="14.25" customHeight="1" x14ac:dyDescent="0.35">
      <c r="A185" s="4">
        <f t="shared" si="4"/>
        <v>174</v>
      </c>
      <c r="B185" s="19">
        <f t="shared" si="44"/>
        <v>44951</v>
      </c>
      <c r="C185" s="5">
        <v>0</v>
      </c>
      <c r="D185" s="20">
        <f t="shared" si="45"/>
        <v>5.1332678662418427</v>
      </c>
      <c r="E185" s="20">
        <f t="shared" si="46"/>
        <v>93.532620793158969</v>
      </c>
      <c r="F185" s="20">
        <f t="shared" si="47"/>
        <v>98.665888659400807</v>
      </c>
      <c r="G185" s="20">
        <f t="shared" si="48"/>
        <v>518.20339109711404</v>
      </c>
      <c r="H185" s="20">
        <f t="shared" si="49"/>
        <v>4770.3636338843789</v>
      </c>
      <c r="I185" s="4">
        <v>1</v>
      </c>
      <c r="J185" s="4">
        <v>1</v>
      </c>
      <c r="K185" s="20">
        <f t="shared" si="50"/>
        <v>4.87660447292975</v>
      </c>
      <c r="L185" s="20">
        <f t="shared" si="51"/>
        <v>88.855989753501021</v>
      </c>
      <c r="M185" s="20" cm="1">
        <f t="array" ref="M185">_xlfn.IFS(I185=0,D185,I185=1,D185,I185=2,0)</f>
        <v>5.1332678662418427</v>
      </c>
      <c r="N185" s="20" cm="1">
        <f t="array" ref="N185">_xlfn.IFS(J185=0,E185,J185=1,E185,J185=2,0)</f>
        <v>93.532620793158969</v>
      </c>
      <c r="O185" s="20">
        <f t="shared" si="52"/>
        <v>440.21409589169917</v>
      </c>
      <c r="P185" s="20">
        <f t="shared" si="53"/>
        <v>77.989295205414862</v>
      </c>
      <c r="Q185" s="21">
        <f t="shared" si="54"/>
        <v>0.15049939183203698</v>
      </c>
      <c r="R185" s="22" cm="1">
        <f t="array" ref="R185">_xlfn.IFS(Q185&gt;0,0.02,AND(Q185&gt;-0.33,Q185&lt;0),(0.02+Q185*0.02/0.33),Q185&lt;-0.33,0)</f>
        <v>0.02</v>
      </c>
      <c r="S185" s="20">
        <f t="shared" si="55"/>
        <v>0</v>
      </c>
      <c r="T185" s="20">
        <f t="shared" si="56"/>
        <v>0</v>
      </c>
      <c r="U185" s="20">
        <f t="shared" si="57"/>
        <v>0</v>
      </c>
      <c r="V185" s="20">
        <f t="shared" si="58"/>
        <v>0</v>
      </c>
      <c r="W185" s="9"/>
      <c r="X185" s="9"/>
      <c r="Y185" s="9"/>
      <c r="Z185" s="9"/>
    </row>
    <row r="186" spans="1:26" ht="14.25" customHeight="1" x14ac:dyDescent="0.35">
      <c r="A186" s="4">
        <f t="shared" si="4"/>
        <v>175</v>
      </c>
      <c r="B186" s="19">
        <f t="shared" si="44"/>
        <v>44952</v>
      </c>
      <c r="C186" s="5">
        <v>0</v>
      </c>
      <c r="D186" s="20">
        <f t="shared" si="45"/>
        <v>5.1820339109711409</v>
      </c>
      <c r="E186" s="20">
        <f t="shared" si="46"/>
        <v>95.407272677687587</v>
      </c>
      <c r="F186" s="20">
        <f t="shared" si="47"/>
        <v>100.58930658865873</v>
      </c>
      <c r="G186" s="20">
        <f t="shared" si="48"/>
        <v>523.12632331253667</v>
      </c>
      <c r="H186" s="20">
        <f t="shared" si="49"/>
        <v>4865.9234751436043</v>
      </c>
      <c r="I186" s="4">
        <v>1</v>
      </c>
      <c r="J186" s="4">
        <v>1</v>
      </c>
      <c r="K186" s="20">
        <f t="shared" si="50"/>
        <v>4.9229322154225832</v>
      </c>
      <c r="L186" s="20">
        <f t="shared" si="51"/>
        <v>90.6369090438032</v>
      </c>
      <c r="M186" s="20" cm="1">
        <f t="array" ref="M186">_xlfn.IFS(I186=0,D186,I186=1,D186,I186=2,0)</f>
        <v>5.1820339109711409</v>
      </c>
      <c r="N186" s="20" cm="1">
        <f t="array" ref="N186">_xlfn.IFS(J186=0,E186,J186=1,E186,J186=2,0)</f>
        <v>95.407272677687587</v>
      </c>
      <c r="O186" s="20">
        <f t="shared" si="52"/>
        <v>445.39612980267032</v>
      </c>
      <c r="P186" s="20">
        <f t="shared" si="53"/>
        <v>77.730193509866353</v>
      </c>
      <c r="Q186" s="21">
        <f t="shared" si="54"/>
        <v>0.14858780765927396</v>
      </c>
      <c r="R186" s="22" cm="1">
        <f t="array" ref="R186">_xlfn.IFS(Q186&gt;0,0.02,AND(Q186&gt;-0.33,Q186&lt;0),(0.02+Q186*0.02/0.33),Q186&lt;-0.33,0)</f>
        <v>0.02</v>
      </c>
      <c r="S186" s="20">
        <f t="shared" si="55"/>
        <v>0</v>
      </c>
      <c r="T186" s="20">
        <f t="shared" si="56"/>
        <v>0</v>
      </c>
      <c r="U186" s="20">
        <f t="shared" si="57"/>
        <v>0</v>
      </c>
      <c r="V186" s="20">
        <f t="shared" si="58"/>
        <v>0</v>
      </c>
      <c r="W186" s="9"/>
      <c r="X186" s="9"/>
      <c r="Y186" s="9"/>
      <c r="Z186" s="9"/>
    </row>
    <row r="187" spans="1:26" ht="14.25" customHeight="1" x14ac:dyDescent="0.35">
      <c r="A187" s="4">
        <f t="shared" si="4"/>
        <v>176</v>
      </c>
      <c r="B187" s="19">
        <f t="shared" si="44"/>
        <v>44953</v>
      </c>
      <c r="C187" s="5">
        <v>0</v>
      </c>
      <c r="D187" s="20">
        <f t="shared" si="45"/>
        <v>5.2312632331253672</v>
      </c>
      <c r="E187" s="20">
        <f t="shared" si="46"/>
        <v>97.318469502872091</v>
      </c>
      <c r="F187" s="20">
        <f t="shared" si="47"/>
        <v>102.54973273599745</v>
      </c>
      <c r="G187" s="20">
        <f t="shared" si="48"/>
        <v>528.09602338400578</v>
      </c>
      <c r="H187" s="20">
        <f t="shared" si="49"/>
        <v>4963.3457212428011</v>
      </c>
      <c r="I187" s="4">
        <v>1</v>
      </c>
      <c r="J187" s="4">
        <v>1</v>
      </c>
      <c r="K187" s="20">
        <f t="shared" si="50"/>
        <v>4.9697000714690986</v>
      </c>
      <c r="L187" s="20">
        <f t="shared" si="51"/>
        <v>92.452546027728488</v>
      </c>
      <c r="M187" s="20" cm="1">
        <f t="array" ref="M187">_xlfn.IFS(I187=0,D187,I187=1,D187,I187=2,0)</f>
        <v>5.2312632331253672</v>
      </c>
      <c r="N187" s="20" cm="1">
        <f t="array" ref="N187">_xlfn.IFS(J187=0,E187,J187=1,E187,J187=2,0)</f>
        <v>97.318469502872091</v>
      </c>
      <c r="O187" s="20">
        <f t="shared" si="52"/>
        <v>450.62739303579576</v>
      </c>
      <c r="P187" s="20">
        <f t="shared" si="53"/>
        <v>77.468630348210013</v>
      </c>
      <c r="Q187" s="21">
        <f t="shared" si="54"/>
        <v>0.14669421263920138</v>
      </c>
      <c r="R187" s="22" cm="1">
        <f t="array" ref="R187">_xlfn.IFS(Q187&gt;0,0.02,AND(Q187&gt;-0.33,Q187&lt;0),(0.02+Q187*0.02/0.33),Q187&lt;-0.33,0)</f>
        <v>0.02</v>
      </c>
      <c r="S187" s="20">
        <f t="shared" si="55"/>
        <v>0</v>
      </c>
      <c r="T187" s="20">
        <f t="shared" si="56"/>
        <v>0</v>
      </c>
      <c r="U187" s="20">
        <f t="shared" si="57"/>
        <v>0</v>
      </c>
      <c r="V187" s="20">
        <f t="shared" si="58"/>
        <v>0</v>
      </c>
      <c r="W187" s="9"/>
      <c r="X187" s="9"/>
      <c r="Y187" s="9"/>
      <c r="Z187" s="9"/>
    </row>
    <row r="188" spans="1:26" ht="14.25" customHeight="1" x14ac:dyDescent="0.35">
      <c r="A188" s="4">
        <f t="shared" si="4"/>
        <v>177</v>
      </c>
      <c r="B188" s="19">
        <f t="shared" si="44"/>
        <v>44954</v>
      </c>
      <c r="C188" s="5">
        <v>0</v>
      </c>
      <c r="D188" s="20">
        <f t="shared" si="45"/>
        <v>5.2809602338400579</v>
      </c>
      <c r="E188" s="20">
        <f t="shared" si="46"/>
        <v>99.266914424856026</v>
      </c>
      <c r="F188" s="20">
        <f t="shared" si="47"/>
        <v>104.54787465869609</v>
      </c>
      <c r="G188" s="20">
        <f t="shared" si="48"/>
        <v>533.11293560615388</v>
      </c>
      <c r="H188" s="20">
        <f t="shared" si="49"/>
        <v>5062.6662021685624</v>
      </c>
      <c r="I188" s="4">
        <v>1</v>
      </c>
      <c r="J188" s="4">
        <v>1</v>
      </c>
      <c r="K188" s="20">
        <f t="shared" si="50"/>
        <v>5.0169122221480551</v>
      </c>
      <c r="L188" s="20">
        <f t="shared" si="51"/>
        <v>94.303568703613223</v>
      </c>
      <c r="M188" s="20" cm="1">
        <f t="array" ref="M188">_xlfn.IFS(I188=0,D188,I188=1,D188,I188=2,0)</f>
        <v>5.2809602338400579</v>
      </c>
      <c r="N188" s="20" cm="1">
        <f t="array" ref="N188">_xlfn.IFS(J188=0,E188,J188=1,E188,J188=2,0)</f>
        <v>99.266914424856026</v>
      </c>
      <c r="O188" s="20">
        <f t="shared" si="52"/>
        <v>455.90835326963577</v>
      </c>
      <c r="P188" s="20">
        <f t="shared" si="53"/>
        <v>77.204582336518115</v>
      </c>
      <c r="Q188" s="21">
        <f t="shared" si="54"/>
        <v>0.14481843748311202</v>
      </c>
      <c r="R188" s="22" cm="1">
        <f t="array" ref="R188">_xlfn.IFS(Q188&gt;0,0.02,AND(Q188&gt;-0.33,Q188&lt;0),(0.02+Q188*0.02/0.33),Q188&lt;-0.33,0)</f>
        <v>0.02</v>
      </c>
      <c r="S188" s="20">
        <f t="shared" si="55"/>
        <v>0</v>
      </c>
      <c r="T188" s="20">
        <f t="shared" si="56"/>
        <v>0</v>
      </c>
      <c r="U188" s="20">
        <f t="shared" si="57"/>
        <v>0</v>
      </c>
      <c r="V188" s="20">
        <f t="shared" si="58"/>
        <v>0</v>
      </c>
      <c r="W188" s="9"/>
      <c r="X188" s="9"/>
      <c r="Y188" s="9"/>
      <c r="Z188" s="9"/>
    </row>
    <row r="189" spans="1:26" ht="14.25" customHeight="1" x14ac:dyDescent="0.35">
      <c r="A189" s="4">
        <f t="shared" si="4"/>
        <v>178</v>
      </c>
      <c r="B189" s="19">
        <f t="shared" si="44"/>
        <v>44955</v>
      </c>
      <c r="C189" s="5">
        <v>0</v>
      </c>
      <c r="D189" s="20">
        <f t="shared" si="45"/>
        <v>5.3311293560615391</v>
      </c>
      <c r="E189" s="20">
        <f t="shared" si="46"/>
        <v>101.25332404337125</v>
      </c>
      <c r="F189" s="20">
        <f t="shared" si="47"/>
        <v>106.58445339943279</v>
      </c>
      <c r="G189" s="20">
        <f t="shared" si="48"/>
        <v>538.17750849441234</v>
      </c>
      <c r="H189" s="20">
        <f t="shared" si="49"/>
        <v>5163.9214328980233</v>
      </c>
      <c r="I189" s="4">
        <v>1</v>
      </c>
      <c r="J189" s="4">
        <v>1</v>
      </c>
      <c r="K189" s="20">
        <f t="shared" si="50"/>
        <v>5.0645728882584615</v>
      </c>
      <c r="L189" s="20">
        <f t="shared" si="51"/>
        <v>96.190657841202679</v>
      </c>
      <c r="M189" s="20" cm="1">
        <f t="array" ref="M189">_xlfn.IFS(I189=0,D189,I189=1,D189,I189=2,0)</f>
        <v>5.3311293560615391</v>
      </c>
      <c r="N189" s="20" cm="1">
        <f t="array" ref="N189">_xlfn.IFS(J189=0,E189,J189=1,E189,J189=2,0)</f>
        <v>101.25332404337125</v>
      </c>
      <c r="O189" s="20">
        <f t="shared" si="52"/>
        <v>461.23948262569724</v>
      </c>
      <c r="P189" s="20">
        <f t="shared" si="53"/>
        <v>76.938025868715101</v>
      </c>
      <c r="Q189" s="21">
        <f t="shared" si="54"/>
        <v>0.14296031449540578</v>
      </c>
      <c r="R189" s="22" cm="1">
        <f t="array" ref="R189">_xlfn.IFS(Q189&gt;0,0.02,AND(Q189&gt;-0.33,Q189&lt;0),(0.02+Q189*0.02/0.33),Q189&lt;-0.33,0)</f>
        <v>0.02</v>
      </c>
      <c r="S189" s="20">
        <f t="shared" si="55"/>
        <v>0</v>
      </c>
      <c r="T189" s="20">
        <f t="shared" si="56"/>
        <v>0</v>
      </c>
      <c r="U189" s="20">
        <f t="shared" si="57"/>
        <v>0</v>
      </c>
      <c r="V189" s="20">
        <f t="shared" si="58"/>
        <v>0</v>
      </c>
      <c r="W189" s="9"/>
      <c r="X189" s="9"/>
      <c r="Y189" s="9"/>
      <c r="Z189" s="9"/>
    </row>
    <row r="190" spans="1:26" ht="14.25" customHeight="1" x14ac:dyDescent="0.35">
      <c r="A190" s="4">
        <f t="shared" si="4"/>
        <v>179</v>
      </c>
      <c r="B190" s="19">
        <f t="shared" si="44"/>
        <v>44956</v>
      </c>
      <c r="C190" s="5">
        <v>0</v>
      </c>
      <c r="D190" s="20">
        <f t="shared" si="45"/>
        <v>5.381775084944123</v>
      </c>
      <c r="E190" s="20">
        <f t="shared" si="46"/>
        <v>103.27842865796048</v>
      </c>
      <c r="F190" s="20">
        <f t="shared" si="47"/>
        <v>108.6602037429046</v>
      </c>
      <c r="G190" s="20">
        <f t="shared" si="48"/>
        <v>543.29019482510921</v>
      </c>
      <c r="H190" s="20">
        <f t="shared" si="49"/>
        <v>5267.1486264537834</v>
      </c>
      <c r="I190" s="4">
        <v>1</v>
      </c>
      <c r="J190" s="4">
        <v>1</v>
      </c>
      <c r="K190" s="20">
        <f t="shared" si="50"/>
        <v>5.112686330696917</v>
      </c>
      <c r="L190" s="20">
        <f t="shared" si="51"/>
        <v>98.114507225062454</v>
      </c>
      <c r="M190" s="20" cm="1">
        <f t="array" ref="M190">_xlfn.IFS(I190=0,D190,I190=1,D190,I190=2,0)</f>
        <v>5.381775084944123</v>
      </c>
      <c r="N190" s="20" cm="1">
        <f t="array" ref="N190">_xlfn.IFS(J190=0,E190,J190=1,E190,J190=2,0)</f>
        <v>103.27842865796048</v>
      </c>
      <c r="O190" s="20">
        <f t="shared" si="52"/>
        <v>466.62125771064132</v>
      </c>
      <c r="P190" s="20">
        <f t="shared" si="53"/>
        <v>76.668937114467894</v>
      </c>
      <c r="Q190" s="21">
        <f t="shared" si="54"/>
        <v>0.14111967755859908</v>
      </c>
      <c r="R190" s="22" cm="1">
        <f t="array" ref="R190">_xlfn.IFS(Q190&gt;0,0.02,AND(Q190&gt;-0.33,Q190&lt;0),(0.02+Q190*0.02/0.33),Q190&lt;-0.33,0)</f>
        <v>0.02</v>
      </c>
      <c r="S190" s="20">
        <f t="shared" si="55"/>
        <v>0</v>
      </c>
      <c r="T190" s="20">
        <f t="shared" si="56"/>
        <v>0</v>
      </c>
      <c r="U190" s="20">
        <f t="shared" si="57"/>
        <v>0</v>
      </c>
      <c r="V190" s="20">
        <f t="shared" si="58"/>
        <v>0</v>
      </c>
      <c r="W190" s="9"/>
      <c r="X190" s="9"/>
      <c r="Y190" s="9"/>
      <c r="Z190" s="9"/>
    </row>
    <row r="191" spans="1:26" ht="14.25" customHeight="1" x14ac:dyDescent="0.35">
      <c r="A191" s="4">
        <f t="shared" si="4"/>
        <v>180</v>
      </c>
      <c r="B191" s="19">
        <f t="shared" si="44"/>
        <v>44957</v>
      </c>
      <c r="C191" s="5">
        <v>0</v>
      </c>
      <c r="D191" s="20">
        <f t="shared" si="45"/>
        <v>5.4329019482510921</v>
      </c>
      <c r="E191" s="20">
        <f t="shared" si="46"/>
        <v>105.34297252907567</v>
      </c>
      <c r="F191" s="20">
        <f t="shared" si="47"/>
        <v>110.77587447732675</v>
      </c>
      <c r="G191" s="20">
        <f t="shared" si="48"/>
        <v>548.45145167594774</v>
      </c>
      <c r="H191" s="20">
        <f t="shared" si="49"/>
        <v>5372.3857072072442</v>
      </c>
      <c r="I191" s="4">
        <v>1</v>
      </c>
      <c r="J191" s="4">
        <v>1</v>
      </c>
      <c r="K191" s="20">
        <f t="shared" si="50"/>
        <v>5.1612568508385372</v>
      </c>
      <c r="L191" s="20">
        <f t="shared" si="51"/>
        <v>100.07582390262188</v>
      </c>
      <c r="M191" s="20" cm="1">
        <f t="array" ref="M191">_xlfn.IFS(I191=0,D191,I191=1,D191,I191=2,0)</f>
        <v>5.4329019482510921</v>
      </c>
      <c r="N191" s="20" cm="1">
        <f t="array" ref="N191">_xlfn.IFS(J191=0,E191,J191=1,E191,J191=2,0)</f>
        <v>105.34297252907567</v>
      </c>
      <c r="O191" s="20">
        <f t="shared" si="52"/>
        <v>472.05415965889239</v>
      </c>
      <c r="P191" s="20">
        <f t="shared" si="53"/>
        <v>76.397292017055349</v>
      </c>
      <c r="Q191" s="21">
        <f t="shared" si="54"/>
        <v>0.13929636211847363</v>
      </c>
      <c r="R191" s="22" cm="1">
        <f t="array" ref="R191">_xlfn.IFS(Q191&gt;0,0.02,AND(Q191&gt;-0.33,Q191&lt;0),(0.02+Q191*0.02/0.33),Q191&lt;-0.33,0)</f>
        <v>0.02</v>
      </c>
      <c r="S191" s="20">
        <f t="shared" si="55"/>
        <v>0</v>
      </c>
      <c r="T191" s="20">
        <f t="shared" si="56"/>
        <v>0</v>
      </c>
      <c r="U191" s="20">
        <f t="shared" si="57"/>
        <v>0</v>
      </c>
      <c r="V191" s="20">
        <f t="shared" si="58"/>
        <v>0</v>
      </c>
      <c r="W191" s="9"/>
      <c r="X191" s="9"/>
      <c r="Y191" s="9"/>
      <c r="Z191" s="9"/>
    </row>
    <row r="192" spans="1:26" ht="14.25" customHeight="1" x14ac:dyDescent="0.35">
      <c r="A192" s="4">
        <f t="shared" si="4"/>
        <v>181</v>
      </c>
      <c r="B192" s="19">
        <f t="shared" si="44"/>
        <v>44958</v>
      </c>
      <c r="C192" s="5">
        <v>0</v>
      </c>
      <c r="D192" s="20">
        <f t="shared" si="45"/>
        <v>5.4845145167594778</v>
      </c>
      <c r="E192" s="20">
        <f t="shared" si="46"/>
        <v>107.44771414414488</v>
      </c>
      <c r="F192" s="20">
        <f t="shared" si="47"/>
        <v>112.93222866090436</v>
      </c>
      <c r="G192" s="20">
        <f t="shared" si="48"/>
        <v>553.66174046686922</v>
      </c>
      <c r="H192" s="20">
        <f t="shared" si="49"/>
        <v>5479.6713244351031</v>
      </c>
      <c r="I192" s="4">
        <v>1</v>
      </c>
      <c r="J192" s="4">
        <v>1</v>
      </c>
      <c r="K192" s="20">
        <f t="shared" si="50"/>
        <v>5.2102887909215037</v>
      </c>
      <c r="L192" s="20">
        <f t="shared" si="51"/>
        <v>102.07532843693764</v>
      </c>
      <c r="M192" s="20" cm="1">
        <f t="array" ref="M192">_xlfn.IFS(I192=0,D192,I192=1,D192,I192=2,0)</f>
        <v>5.4845145167594778</v>
      </c>
      <c r="N192" s="20" cm="1">
        <f t="array" ref="N192">_xlfn.IFS(J192=0,E192,J192=1,E192,J192=2,0)</f>
        <v>107.44771414414488</v>
      </c>
      <c r="O192" s="20">
        <f t="shared" si="52"/>
        <v>477.53867417565192</v>
      </c>
      <c r="P192" s="20">
        <f t="shared" si="53"/>
        <v>76.123066291217299</v>
      </c>
      <c r="Q192" s="21">
        <f t="shared" si="54"/>
        <v>0.13749020516936453</v>
      </c>
      <c r="R192" s="22" cm="1">
        <f t="array" ref="R192">_xlfn.IFS(Q192&gt;0,0.02,AND(Q192&gt;-0.33,Q192&lt;0),(0.02+Q192*0.02/0.33),Q192&lt;-0.33,0)</f>
        <v>0.02</v>
      </c>
      <c r="S192" s="20">
        <f t="shared" si="55"/>
        <v>0</v>
      </c>
      <c r="T192" s="20">
        <f t="shared" si="56"/>
        <v>0</v>
      </c>
      <c r="U192" s="20">
        <f t="shared" si="57"/>
        <v>0</v>
      </c>
      <c r="V192" s="20">
        <f t="shared" si="58"/>
        <v>0</v>
      </c>
      <c r="W192" s="9"/>
      <c r="X192" s="9"/>
      <c r="Y192" s="9"/>
      <c r="Z192" s="9"/>
    </row>
    <row r="193" spans="1:26" ht="14.25" customHeight="1" x14ac:dyDescent="0.35">
      <c r="A193" s="4">
        <f t="shared" si="4"/>
        <v>182</v>
      </c>
      <c r="B193" s="19">
        <f t="shared" si="44"/>
        <v>44959</v>
      </c>
      <c r="C193" s="5">
        <v>0</v>
      </c>
      <c r="D193" s="20">
        <f t="shared" si="45"/>
        <v>5.536617404668692</v>
      </c>
      <c r="E193" s="20">
        <f t="shared" si="46"/>
        <v>109.59342648870206</v>
      </c>
      <c r="F193" s="20">
        <f t="shared" si="47"/>
        <v>115.13004389337075</v>
      </c>
      <c r="G193" s="20">
        <f t="shared" si="48"/>
        <v>558.92152700130453</v>
      </c>
      <c r="H193" s="20">
        <f t="shared" si="49"/>
        <v>5589.044866133805</v>
      </c>
      <c r="I193" s="4">
        <v>1</v>
      </c>
      <c r="J193" s="4">
        <v>1</v>
      </c>
      <c r="K193" s="20">
        <f t="shared" si="50"/>
        <v>5.259786534435257</v>
      </c>
      <c r="L193" s="20">
        <f t="shared" si="51"/>
        <v>104.11375516426696</v>
      </c>
      <c r="M193" s="20" cm="1">
        <f t="array" ref="M193">_xlfn.IFS(I193=0,D193,I193=1,D193,I193=2,0)</f>
        <v>5.536617404668692</v>
      </c>
      <c r="N193" s="20" cm="1">
        <f t="array" ref="N193">_xlfn.IFS(J193=0,E193,J193=1,E193,J193=2,0)</f>
        <v>109.59342648870206</v>
      </c>
      <c r="O193" s="20">
        <f t="shared" si="52"/>
        <v>483.07529158032065</v>
      </c>
      <c r="P193" s="20">
        <f t="shared" si="53"/>
        <v>75.846235420983874</v>
      </c>
      <c r="Q193" s="21">
        <f t="shared" si="54"/>
        <v>0.13570104523958842</v>
      </c>
      <c r="R193" s="22" cm="1">
        <f t="array" ref="R193">_xlfn.IFS(Q193&gt;0,0.02,AND(Q193&gt;-0.33,Q193&lt;0),(0.02+Q193*0.02/0.33),Q193&lt;-0.33,0)</f>
        <v>0.02</v>
      </c>
      <c r="S193" s="20">
        <f t="shared" si="55"/>
        <v>0</v>
      </c>
      <c r="T193" s="20">
        <f t="shared" si="56"/>
        <v>0</v>
      </c>
      <c r="U193" s="20">
        <f t="shared" si="57"/>
        <v>0</v>
      </c>
      <c r="V193" s="20">
        <f t="shared" si="58"/>
        <v>0</v>
      </c>
      <c r="W193" s="9"/>
      <c r="X193" s="9"/>
      <c r="Y193" s="9"/>
      <c r="Z193" s="9"/>
    </row>
    <row r="194" spans="1:26" ht="14.25" customHeight="1" x14ac:dyDescent="0.35">
      <c r="A194" s="4">
        <f t="shared" si="4"/>
        <v>183</v>
      </c>
      <c r="B194" s="19">
        <f t="shared" si="44"/>
        <v>44960</v>
      </c>
      <c r="C194" s="5">
        <v>0</v>
      </c>
      <c r="D194" s="20">
        <f t="shared" si="45"/>
        <v>5.5892152700130451</v>
      </c>
      <c r="E194" s="20">
        <f t="shared" si="46"/>
        <v>111.7808973226761</v>
      </c>
      <c r="F194" s="20">
        <f t="shared" si="47"/>
        <v>117.37011259268914</v>
      </c>
      <c r="G194" s="20">
        <f t="shared" si="48"/>
        <v>564.2312815078169</v>
      </c>
      <c r="H194" s="20">
        <f t="shared" si="49"/>
        <v>5700.5464730968597</v>
      </c>
      <c r="I194" s="4">
        <v>1</v>
      </c>
      <c r="J194" s="4">
        <v>1</v>
      </c>
      <c r="K194" s="20">
        <f t="shared" si="50"/>
        <v>5.3097545065123928</v>
      </c>
      <c r="L194" s="20">
        <f t="shared" si="51"/>
        <v>106.19185245654229</v>
      </c>
      <c r="M194" s="20" cm="1">
        <f t="array" ref="M194">_xlfn.IFS(I194=0,D194,I194=1,D194,I194=2,0)</f>
        <v>5.5892152700130451</v>
      </c>
      <c r="N194" s="20" cm="1">
        <f t="array" ref="N194">_xlfn.IFS(J194=0,E194,J194=1,E194,J194=2,0)</f>
        <v>111.7808973226761</v>
      </c>
      <c r="O194" s="20">
        <f t="shared" si="52"/>
        <v>488.66450685033374</v>
      </c>
      <c r="P194" s="20">
        <f t="shared" si="53"/>
        <v>75.566774657483165</v>
      </c>
      <c r="Q194" s="21">
        <f t="shared" si="54"/>
        <v>0.13392872237700676</v>
      </c>
      <c r="R194" s="22" cm="1">
        <f t="array" ref="R194">_xlfn.IFS(Q194&gt;0,0.02,AND(Q194&gt;-0.33,Q194&lt;0),(0.02+Q194*0.02/0.33),Q194&lt;-0.33,0)</f>
        <v>0.02</v>
      </c>
      <c r="S194" s="20">
        <f t="shared" si="55"/>
        <v>0</v>
      </c>
      <c r="T194" s="20">
        <f t="shared" si="56"/>
        <v>0</v>
      </c>
      <c r="U194" s="20">
        <f t="shared" si="57"/>
        <v>0</v>
      </c>
      <c r="V194" s="20">
        <f t="shared" si="58"/>
        <v>0</v>
      </c>
      <c r="W194" s="9"/>
      <c r="X194" s="9"/>
      <c r="Y194" s="9"/>
      <c r="Z194" s="9"/>
    </row>
    <row r="195" spans="1:26" ht="14.25" customHeight="1" x14ac:dyDescent="0.35">
      <c r="A195" s="4">
        <f t="shared" si="4"/>
        <v>184</v>
      </c>
      <c r="B195" s="19">
        <f t="shared" si="44"/>
        <v>44961</v>
      </c>
      <c r="C195" s="5">
        <v>0</v>
      </c>
      <c r="D195" s="20">
        <f t="shared" si="45"/>
        <v>5.642312815078169</v>
      </c>
      <c r="E195" s="20">
        <f t="shared" si="46"/>
        <v>114.0109294619372</v>
      </c>
      <c r="F195" s="20">
        <f t="shared" si="47"/>
        <v>119.65324227701537</v>
      </c>
      <c r="G195" s="20">
        <f t="shared" si="48"/>
        <v>569.5914786821412</v>
      </c>
      <c r="H195" s="20">
        <f t="shared" si="49"/>
        <v>5814.2170532600248</v>
      </c>
      <c r="I195" s="4">
        <v>1</v>
      </c>
      <c r="J195" s="4">
        <v>1</v>
      </c>
      <c r="K195" s="20">
        <f t="shared" si="50"/>
        <v>5.3601971743242602</v>
      </c>
      <c r="L195" s="20">
        <f t="shared" si="51"/>
        <v>108.31038298884033</v>
      </c>
      <c r="M195" s="20" cm="1">
        <f t="array" ref="M195">_xlfn.IFS(I195=0,D195,I195=1,D195,I195=2,0)</f>
        <v>5.642312815078169</v>
      </c>
      <c r="N195" s="20" cm="1">
        <f t="array" ref="N195">_xlfn.IFS(J195=0,E195,J195=1,E195,J195=2,0)</f>
        <v>114.0109294619372</v>
      </c>
      <c r="O195" s="20">
        <f t="shared" si="52"/>
        <v>494.30681966541192</v>
      </c>
      <c r="P195" s="20">
        <f t="shared" si="53"/>
        <v>75.284659016729279</v>
      </c>
      <c r="Q195" s="21">
        <f t="shared" si="54"/>
        <v>0.1321730781347269</v>
      </c>
      <c r="R195" s="22" cm="1">
        <f t="array" ref="R195">_xlfn.IFS(Q195&gt;0,0.02,AND(Q195&gt;-0.33,Q195&lt;0),(0.02+Q195*0.02/0.33),Q195&lt;-0.33,0)</f>
        <v>0.02</v>
      </c>
      <c r="S195" s="20">
        <f t="shared" si="55"/>
        <v>0</v>
      </c>
      <c r="T195" s="20">
        <f t="shared" si="56"/>
        <v>0</v>
      </c>
      <c r="U195" s="20">
        <f t="shared" si="57"/>
        <v>0</v>
      </c>
      <c r="V195" s="20">
        <f t="shared" si="58"/>
        <v>0</v>
      </c>
      <c r="W195" s="9"/>
      <c r="X195" s="9"/>
      <c r="Y195" s="9"/>
      <c r="Z195" s="9"/>
    </row>
    <row r="196" spans="1:26" ht="14.25" customHeight="1" x14ac:dyDescent="0.35">
      <c r="A196" s="4">
        <f t="shared" si="4"/>
        <v>185</v>
      </c>
      <c r="B196" s="19">
        <f t="shared" si="44"/>
        <v>44962</v>
      </c>
      <c r="C196" s="5">
        <v>0</v>
      </c>
      <c r="D196" s="20">
        <f t="shared" si="45"/>
        <v>5.6959147868214117</v>
      </c>
      <c r="E196" s="20">
        <f t="shared" si="46"/>
        <v>116.28434106520049</v>
      </c>
      <c r="F196" s="20">
        <f t="shared" si="47"/>
        <v>121.98025585202191</v>
      </c>
      <c r="G196" s="20">
        <f t="shared" si="48"/>
        <v>575.00259772962158</v>
      </c>
      <c r="H196" s="20">
        <f t="shared" si="49"/>
        <v>5930.0982963194456</v>
      </c>
      <c r="I196" s="4">
        <v>1</v>
      </c>
      <c r="J196" s="4">
        <v>1</v>
      </c>
      <c r="K196" s="20">
        <f t="shared" si="50"/>
        <v>5.4111190474803408</v>
      </c>
      <c r="L196" s="20">
        <f t="shared" si="51"/>
        <v>110.47012401194047</v>
      </c>
      <c r="M196" s="20" cm="1">
        <f t="array" ref="M196">_xlfn.IFS(I196=0,D196,I196=1,D196,I196=2,0)</f>
        <v>5.6959147868214117</v>
      </c>
      <c r="N196" s="20" cm="1">
        <f t="array" ref="N196">_xlfn.IFS(J196=0,E196,J196=1,E196,J196=2,0)</f>
        <v>116.28434106520049</v>
      </c>
      <c r="O196" s="20">
        <f t="shared" si="52"/>
        <v>500.00273445223331</v>
      </c>
      <c r="P196" s="20">
        <f t="shared" si="53"/>
        <v>74.999863277388272</v>
      </c>
      <c r="Q196" s="21">
        <f t="shared" si="54"/>
        <v>0.1304339555569361</v>
      </c>
      <c r="R196" s="22" cm="1">
        <f t="array" ref="R196">_xlfn.IFS(Q196&gt;0,0.02,AND(Q196&gt;-0.33,Q196&lt;0),(0.02+Q196*0.02/0.33),Q196&lt;-0.33,0)</f>
        <v>0.02</v>
      </c>
      <c r="S196" s="20">
        <f t="shared" si="55"/>
        <v>0</v>
      </c>
      <c r="T196" s="20">
        <f t="shared" si="56"/>
        <v>0</v>
      </c>
      <c r="U196" s="20">
        <f t="shared" si="57"/>
        <v>0</v>
      </c>
      <c r="V196" s="20">
        <f t="shared" si="58"/>
        <v>0</v>
      </c>
      <c r="W196" s="9"/>
      <c r="X196" s="9"/>
      <c r="Y196" s="9"/>
      <c r="Z196" s="9"/>
    </row>
    <row r="197" spans="1:26" ht="14.25" customHeight="1" x14ac:dyDescent="0.35">
      <c r="A197" s="4">
        <f t="shared" si="4"/>
        <v>186</v>
      </c>
      <c r="B197" s="19">
        <f t="shared" si="44"/>
        <v>44963</v>
      </c>
      <c r="C197" s="5">
        <v>0</v>
      </c>
      <c r="D197" s="20">
        <f t="shared" si="45"/>
        <v>5.7500259772962163</v>
      </c>
      <c r="E197" s="20">
        <f t="shared" si="46"/>
        <v>118.60196592638891</v>
      </c>
      <c r="F197" s="20">
        <f t="shared" si="47"/>
        <v>124.35199190368513</v>
      </c>
      <c r="G197" s="20">
        <f t="shared" si="48"/>
        <v>580.46512240805293</v>
      </c>
      <c r="H197" s="20">
        <f t="shared" si="49"/>
        <v>6048.232688627947</v>
      </c>
      <c r="I197" s="4">
        <v>1</v>
      </c>
      <c r="J197" s="4">
        <v>1</v>
      </c>
      <c r="K197" s="20">
        <f t="shared" si="50"/>
        <v>5.4625246784314054</v>
      </c>
      <c r="L197" s="20">
        <f t="shared" si="51"/>
        <v>112.67186763006946</v>
      </c>
      <c r="M197" s="20" cm="1">
        <f t="array" ref="M197">_xlfn.IFS(I197=0,D197,I197=1,D197,I197=2,0)</f>
        <v>5.7500259772962163</v>
      </c>
      <c r="N197" s="20" cm="1">
        <f t="array" ref="N197">_xlfn.IFS(J197=0,E197,J197=1,E197,J197=2,0)</f>
        <v>118.60196592638891</v>
      </c>
      <c r="O197" s="20">
        <f t="shared" si="52"/>
        <v>505.75276042952959</v>
      </c>
      <c r="P197" s="20">
        <f t="shared" si="53"/>
        <v>74.712361978523347</v>
      </c>
      <c r="Q197" s="21">
        <f t="shared" si="54"/>
        <v>0.12871119916486967</v>
      </c>
      <c r="R197" s="22" cm="1">
        <f t="array" ref="R197">_xlfn.IFS(Q197&gt;0,0.02,AND(Q197&gt;-0.33,Q197&lt;0),(0.02+Q197*0.02/0.33),Q197&lt;-0.33,0)</f>
        <v>0.02</v>
      </c>
      <c r="S197" s="20">
        <f t="shared" si="55"/>
        <v>0</v>
      </c>
      <c r="T197" s="20">
        <f t="shared" si="56"/>
        <v>0</v>
      </c>
      <c r="U197" s="20">
        <f t="shared" si="57"/>
        <v>0</v>
      </c>
      <c r="V197" s="20">
        <f t="shared" si="58"/>
        <v>0</v>
      </c>
      <c r="W197" s="9"/>
      <c r="X197" s="9"/>
      <c r="Y197" s="9"/>
      <c r="Z197" s="9"/>
    </row>
    <row r="198" spans="1:26" ht="14.25" customHeight="1" x14ac:dyDescent="0.35">
      <c r="A198" s="4">
        <f t="shared" si="4"/>
        <v>187</v>
      </c>
      <c r="B198" s="19">
        <f t="shared" si="44"/>
        <v>44964</v>
      </c>
      <c r="C198" s="5">
        <v>0</v>
      </c>
      <c r="D198" s="20">
        <f t="shared" si="45"/>
        <v>5.804651224080529</v>
      </c>
      <c r="E198" s="20">
        <f t="shared" si="46"/>
        <v>120.96465377255895</v>
      </c>
      <c r="F198" s="20">
        <f t="shared" si="47"/>
        <v>126.76930499663948</v>
      </c>
      <c r="G198" s="20">
        <f t="shared" si="48"/>
        <v>585.97954107092949</v>
      </c>
      <c r="H198" s="20">
        <f t="shared" si="49"/>
        <v>6168.6635283747546</v>
      </c>
      <c r="I198" s="4">
        <v>1</v>
      </c>
      <c r="J198" s="4">
        <v>1</v>
      </c>
      <c r="K198" s="20">
        <f t="shared" si="50"/>
        <v>5.5144186628765022</v>
      </c>
      <c r="L198" s="20">
        <f t="shared" si="51"/>
        <v>114.916421083931</v>
      </c>
      <c r="M198" s="20" cm="1">
        <f t="array" ref="M198">_xlfn.IFS(I198=0,D198,I198=1,D198,I198=2,0)</f>
        <v>5.804651224080529</v>
      </c>
      <c r="N198" s="20" cm="1">
        <f t="array" ref="N198">_xlfn.IFS(J198=0,E198,J198=1,E198,J198=2,0)</f>
        <v>120.96465377255895</v>
      </c>
      <c r="O198" s="20">
        <f t="shared" si="52"/>
        <v>511.55741165361013</v>
      </c>
      <c r="P198" s="20">
        <f t="shared" si="53"/>
        <v>74.422129417319354</v>
      </c>
      <c r="Q198" s="21">
        <f t="shared" si="54"/>
        <v>0.12700465494291205</v>
      </c>
      <c r="R198" s="22" cm="1">
        <f t="array" ref="R198">_xlfn.IFS(Q198&gt;0,0.02,AND(Q198&gt;-0.33,Q198&lt;0),(0.02+Q198*0.02/0.33),Q198&lt;-0.33,0)</f>
        <v>0.02</v>
      </c>
      <c r="S198" s="20">
        <f t="shared" si="55"/>
        <v>0</v>
      </c>
      <c r="T198" s="20">
        <f t="shared" si="56"/>
        <v>0</v>
      </c>
      <c r="U198" s="20">
        <f t="shared" si="57"/>
        <v>0</v>
      </c>
      <c r="V198" s="20">
        <f t="shared" si="58"/>
        <v>0</v>
      </c>
      <c r="W198" s="9"/>
      <c r="X198" s="9"/>
      <c r="Y198" s="9"/>
      <c r="Z198" s="9"/>
    </row>
    <row r="199" spans="1:26" ht="14.25" customHeight="1" x14ac:dyDescent="0.35">
      <c r="A199" s="4">
        <f t="shared" si="4"/>
        <v>188</v>
      </c>
      <c r="B199" s="19">
        <f t="shared" si="44"/>
        <v>44965</v>
      </c>
      <c r="C199" s="5">
        <v>0</v>
      </c>
      <c r="D199" s="20">
        <f t="shared" si="45"/>
        <v>5.8597954107092951</v>
      </c>
      <c r="E199" s="20">
        <f t="shared" si="46"/>
        <v>123.3732705674951</v>
      </c>
      <c r="F199" s="20">
        <f t="shared" si="47"/>
        <v>129.23306597820439</v>
      </c>
      <c r="G199" s="20">
        <f t="shared" si="48"/>
        <v>591.5463467111033</v>
      </c>
      <c r="H199" s="20">
        <f t="shared" si="49"/>
        <v>6291.434941054049</v>
      </c>
      <c r="I199" s="4">
        <v>1</v>
      </c>
      <c r="J199" s="4">
        <v>1</v>
      </c>
      <c r="K199" s="20">
        <f t="shared" si="50"/>
        <v>5.5668056401738299</v>
      </c>
      <c r="L199" s="20">
        <f t="shared" si="51"/>
        <v>117.20460703912033</v>
      </c>
      <c r="M199" s="20" cm="1">
        <f t="array" ref="M199">_xlfn.IFS(I199=0,D199,I199=1,D199,I199=2,0)</f>
        <v>5.8597954107092951</v>
      </c>
      <c r="N199" s="20" cm="1">
        <f t="array" ref="N199">_xlfn.IFS(J199=0,E199,J199=1,E199,J199=2,0)</f>
        <v>123.3732705674951</v>
      </c>
      <c r="O199" s="20">
        <f t="shared" si="52"/>
        <v>517.41720706431943</v>
      </c>
      <c r="P199" s="20">
        <f t="shared" si="53"/>
        <v>74.129139646783869</v>
      </c>
      <c r="Q199" s="21">
        <f t="shared" si="54"/>
        <v>0.12531417032482617</v>
      </c>
      <c r="R199" s="22" cm="1">
        <f t="array" ref="R199">_xlfn.IFS(Q199&gt;0,0.02,AND(Q199&gt;-0.33,Q199&lt;0),(0.02+Q199*0.02/0.33),Q199&lt;-0.33,0)</f>
        <v>0.02</v>
      </c>
      <c r="S199" s="20">
        <f t="shared" si="55"/>
        <v>0</v>
      </c>
      <c r="T199" s="20">
        <f t="shared" si="56"/>
        <v>0</v>
      </c>
      <c r="U199" s="20">
        <f t="shared" si="57"/>
        <v>0</v>
      </c>
      <c r="V199" s="20">
        <f t="shared" si="58"/>
        <v>0</v>
      </c>
      <c r="W199" s="9"/>
      <c r="X199" s="9"/>
      <c r="Y199" s="9"/>
      <c r="Z199" s="9"/>
    </row>
    <row r="200" spans="1:26" ht="14.25" customHeight="1" x14ac:dyDescent="0.35">
      <c r="A200" s="4">
        <f t="shared" si="4"/>
        <v>189</v>
      </c>
      <c r="B200" s="19">
        <f t="shared" si="44"/>
        <v>44966</v>
      </c>
      <c r="C200" s="5">
        <v>0</v>
      </c>
      <c r="D200" s="20">
        <f t="shared" si="45"/>
        <v>5.9154634671110333</v>
      </c>
      <c r="E200" s="20">
        <f t="shared" si="46"/>
        <v>125.82869882108098</v>
      </c>
      <c r="F200" s="20">
        <f t="shared" si="47"/>
        <v>131.744162288192</v>
      </c>
      <c r="G200" s="20">
        <f t="shared" si="48"/>
        <v>597.16603700485882</v>
      </c>
      <c r="H200" s="20">
        <f t="shared" si="49"/>
        <v>6416.5918952278316</v>
      </c>
      <c r="I200" s="4">
        <v>1</v>
      </c>
      <c r="J200" s="4">
        <v>1</v>
      </c>
      <c r="K200" s="20">
        <f t="shared" si="50"/>
        <v>5.6196902937554816</v>
      </c>
      <c r="L200" s="20">
        <f t="shared" si="51"/>
        <v>119.53726388002693</v>
      </c>
      <c r="M200" s="20" cm="1">
        <f t="array" ref="M200">_xlfn.IFS(I200=0,D200,I200=1,D200,I200=2,0)</f>
        <v>5.9154634671110333</v>
      </c>
      <c r="N200" s="20" cm="1">
        <f t="array" ref="N200">_xlfn.IFS(J200=0,E200,J200=1,E200,J200=2,0)</f>
        <v>125.82869882108098</v>
      </c>
      <c r="O200" s="20">
        <f t="shared" si="52"/>
        <v>523.33267053143049</v>
      </c>
      <c r="P200" s="20">
        <f t="shared" si="53"/>
        <v>73.833366473428327</v>
      </c>
      <c r="Q200" s="21">
        <f t="shared" si="54"/>
        <v>0.12363959418011508</v>
      </c>
      <c r="R200" s="22" cm="1">
        <f t="array" ref="R200">_xlfn.IFS(Q200&gt;0,0.02,AND(Q200&gt;-0.33,Q200&lt;0),(0.02+Q200*0.02/0.33),Q200&lt;-0.33,0)</f>
        <v>0.02</v>
      </c>
      <c r="S200" s="20">
        <f t="shared" si="55"/>
        <v>0</v>
      </c>
      <c r="T200" s="20">
        <f t="shared" si="56"/>
        <v>0</v>
      </c>
      <c r="U200" s="20">
        <f t="shared" si="57"/>
        <v>0</v>
      </c>
      <c r="V200" s="20">
        <f t="shared" si="58"/>
        <v>0</v>
      </c>
      <c r="W200" s="9"/>
      <c r="X200" s="9"/>
      <c r="Y200" s="9"/>
      <c r="Z200" s="9"/>
    </row>
    <row r="201" spans="1:26" ht="14.25" customHeight="1" x14ac:dyDescent="0.35">
      <c r="A201" s="4">
        <f t="shared" si="4"/>
        <v>190</v>
      </c>
      <c r="B201" s="19">
        <f t="shared" si="44"/>
        <v>44967</v>
      </c>
      <c r="C201" s="5">
        <v>0</v>
      </c>
      <c r="D201" s="20">
        <f t="shared" si="45"/>
        <v>5.9716603700485882</v>
      </c>
      <c r="E201" s="20">
        <f t="shared" si="46"/>
        <v>128.33183790455664</v>
      </c>
      <c r="F201" s="20">
        <f t="shared" si="47"/>
        <v>134.30349827460523</v>
      </c>
      <c r="G201" s="20">
        <f t="shared" si="48"/>
        <v>602.83911435640493</v>
      </c>
      <c r="H201" s="20">
        <f t="shared" si="49"/>
        <v>6544.1802185887072</v>
      </c>
      <c r="I201" s="4">
        <v>1</v>
      </c>
      <c r="J201" s="4">
        <v>1</v>
      </c>
      <c r="K201" s="20">
        <f t="shared" si="50"/>
        <v>5.6730773515461586</v>
      </c>
      <c r="L201" s="20">
        <f t="shared" si="51"/>
        <v>121.9152460093288</v>
      </c>
      <c r="M201" s="20" cm="1">
        <f t="array" ref="M201">_xlfn.IFS(I201=0,D201,I201=1,D201,I201=2,0)</f>
        <v>5.9716603700485882</v>
      </c>
      <c r="N201" s="20" cm="1">
        <f t="array" ref="N201">_xlfn.IFS(J201=0,E201,J201=1,E201,J201=2,0)</f>
        <v>128.33183790455664</v>
      </c>
      <c r="O201" s="20">
        <f t="shared" si="52"/>
        <v>529.30433090147903</v>
      </c>
      <c r="P201" s="20">
        <f t="shared" si="53"/>
        <v>73.534783454925901</v>
      </c>
      <c r="Q201" s="21">
        <f t="shared" si="54"/>
        <v>0.12198077680051024</v>
      </c>
      <c r="R201" s="22" cm="1">
        <f t="array" ref="R201">_xlfn.IFS(Q201&gt;0,0.02,AND(Q201&gt;-0.33,Q201&lt;0),(0.02+Q201*0.02/0.33),Q201&lt;-0.33,0)</f>
        <v>0.02</v>
      </c>
      <c r="S201" s="20">
        <f t="shared" si="55"/>
        <v>0</v>
      </c>
      <c r="T201" s="20">
        <f t="shared" si="56"/>
        <v>0</v>
      </c>
      <c r="U201" s="20">
        <f t="shared" si="57"/>
        <v>0</v>
      </c>
      <c r="V201" s="20">
        <f t="shared" si="58"/>
        <v>0</v>
      </c>
      <c r="W201" s="9"/>
      <c r="X201" s="9"/>
      <c r="Y201" s="9"/>
      <c r="Z201" s="9"/>
    </row>
    <row r="202" spans="1:26" ht="14.25" customHeight="1" x14ac:dyDescent="0.35">
      <c r="A202" s="4">
        <f t="shared" si="4"/>
        <v>191</v>
      </c>
      <c r="B202" s="19">
        <f t="shared" si="44"/>
        <v>44968</v>
      </c>
      <c r="C202" s="5">
        <v>0</v>
      </c>
      <c r="D202" s="20">
        <f t="shared" si="45"/>
        <v>6.0283911435640496</v>
      </c>
      <c r="E202" s="20">
        <f t="shared" si="46"/>
        <v>130.88360437177414</v>
      </c>
      <c r="F202" s="20">
        <f t="shared" si="47"/>
        <v>136.91199551533819</v>
      </c>
      <c r="G202" s="20">
        <f t="shared" si="48"/>
        <v>608.56608594279078</v>
      </c>
      <c r="H202" s="20">
        <f t="shared" si="49"/>
        <v>6674.2466143282782</v>
      </c>
      <c r="I202" s="4">
        <v>1</v>
      </c>
      <c r="J202" s="4">
        <v>1</v>
      </c>
      <c r="K202" s="20">
        <f t="shared" si="50"/>
        <v>5.7269715863858472</v>
      </c>
      <c r="L202" s="20">
        <f t="shared" si="51"/>
        <v>124.33942415318543</v>
      </c>
      <c r="M202" s="20" cm="1">
        <f t="array" ref="M202">_xlfn.IFS(I202=0,D202,I202=1,D202,I202=2,0)</f>
        <v>6.0283911435640496</v>
      </c>
      <c r="N202" s="20" cm="1">
        <f t="array" ref="N202">_xlfn.IFS(J202=0,E202,J202=1,E202,J202=2,0)</f>
        <v>130.88360437177414</v>
      </c>
      <c r="O202" s="20">
        <f t="shared" si="52"/>
        <v>535.33272204504306</v>
      </c>
      <c r="P202" s="20">
        <f t="shared" si="53"/>
        <v>73.233363897747722</v>
      </c>
      <c r="Q202" s="21">
        <f t="shared" si="54"/>
        <v>0.1203375698865877</v>
      </c>
      <c r="R202" s="22" cm="1">
        <f t="array" ref="R202">_xlfn.IFS(Q202&gt;0,0.02,AND(Q202&gt;-0.33,Q202&lt;0),(0.02+Q202*0.02/0.33),Q202&lt;-0.33,0)</f>
        <v>0.02</v>
      </c>
      <c r="S202" s="20">
        <f t="shared" si="55"/>
        <v>0</v>
      </c>
      <c r="T202" s="20">
        <f t="shared" si="56"/>
        <v>0</v>
      </c>
      <c r="U202" s="20">
        <f t="shared" si="57"/>
        <v>0</v>
      </c>
      <c r="V202" s="20">
        <f t="shared" si="58"/>
        <v>0</v>
      </c>
      <c r="W202" s="9"/>
      <c r="X202" s="9"/>
      <c r="Y202" s="9"/>
      <c r="Z202" s="9"/>
    </row>
    <row r="203" spans="1:26" ht="14.25" customHeight="1" x14ac:dyDescent="0.35">
      <c r="A203" s="4">
        <f t="shared" si="4"/>
        <v>192</v>
      </c>
      <c r="B203" s="19">
        <f t="shared" si="44"/>
        <v>44969</v>
      </c>
      <c r="C203" s="5">
        <v>0</v>
      </c>
      <c r="D203" s="20">
        <f t="shared" si="45"/>
        <v>6.0856608594279082</v>
      </c>
      <c r="E203" s="20">
        <f t="shared" si="46"/>
        <v>133.48493228656557</v>
      </c>
      <c r="F203" s="20">
        <f t="shared" si="47"/>
        <v>139.57059314599348</v>
      </c>
      <c r="G203" s="20">
        <f t="shared" si="48"/>
        <v>614.34746375924726</v>
      </c>
      <c r="H203" s="20">
        <f t="shared" si="49"/>
        <v>6806.8386778169715</v>
      </c>
      <c r="I203" s="4">
        <v>1</v>
      </c>
      <c r="J203" s="4">
        <v>1</v>
      </c>
      <c r="K203" s="20">
        <f t="shared" si="50"/>
        <v>5.7813778164565122</v>
      </c>
      <c r="L203" s="20">
        <f t="shared" si="51"/>
        <v>126.81068567223728</v>
      </c>
      <c r="M203" s="20" cm="1">
        <f t="array" ref="M203">_xlfn.IFS(I203=0,D203,I203=1,D203,I203=2,0)</f>
        <v>6.0856608594279082</v>
      </c>
      <c r="N203" s="20" cm="1">
        <f t="array" ref="N203">_xlfn.IFS(J203=0,E203,J203=1,E203,J203=2,0)</f>
        <v>133.48493228656557</v>
      </c>
      <c r="O203" s="20">
        <f t="shared" si="52"/>
        <v>541.41838290447095</v>
      </c>
      <c r="P203" s="20">
        <f t="shared" si="53"/>
        <v>72.929080854776316</v>
      </c>
      <c r="Q203" s="21">
        <f t="shared" si="54"/>
        <v>0.11870982653450984</v>
      </c>
      <c r="R203" s="22" cm="1">
        <f t="array" ref="R203">_xlfn.IFS(Q203&gt;0,0.02,AND(Q203&gt;-0.33,Q203&lt;0),(0.02+Q203*0.02/0.33),Q203&lt;-0.33,0)</f>
        <v>0.02</v>
      </c>
      <c r="S203" s="20">
        <f t="shared" si="55"/>
        <v>0</v>
      </c>
      <c r="T203" s="20">
        <f t="shared" si="56"/>
        <v>0</v>
      </c>
      <c r="U203" s="20">
        <f t="shared" si="57"/>
        <v>0</v>
      </c>
      <c r="V203" s="20">
        <f t="shared" si="58"/>
        <v>0</v>
      </c>
      <c r="W203" s="9"/>
      <c r="X203" s="9"/>
      <c r="Y203" s="9"/>
      <c r="Z203" s="9"/>
    </row>
    <row r="204" spans="1:26" ht="14.25" customHeight="1" x14ac:dyDescent="0.35">
      <c r="A204" s="4">
        <f t="shared" si="4"/>
        <v>193</v>
      </c>
      <c r="B204" s="19">
        <f t="shared" si="44"/>
        <v>44970</v>
      </c>
      <c r="C204" s="5">
        <v>0</v>
      </c>
      <c r="D204" s="20">
        <f t="shared" si="45"/>
        <v>6.1434746375924725</v>
      </c>
      <c r="E204" s="20">
        <f t="shared" si="46"/>
        <v>136.13677355633942</v>
      </c>
      <c r="F204" s="20">
        <f t="shared" si="47"/>
        <v>142.2802481939319</v>
      </c>
      <c r="G204" s="20">
        <f t="shared" si="48"/>
        <v>620.18376466496011</v>
      </c>
      <c r="H204" s="20">
        <f t="shared" si="49"/>
        <v>6942.0049136012067</v>
      </c>
      <c r="I204" s="4">
        <v>1</v>
      </c>
      <c r="J204" s="4">
        <v>1</v>
      </c>
      <c r="K204" s="20">
        <f t="shared" si="50"/>
        <v>5.8363009057128483</v>
      </c>
      <c r="L204" s="20">
        <f t="shared" si="51"/>
        <v>129.32993487852244</v>
      </c>
      <c r="M204" s="20" cm="1">
        <f t="array" ref="M204">_xlfn.IFS(I204=0,D204,I204=1,D204,I204=2,0)</f>
        <v>6.1434746375924725</v>
      </c>
      <c r="N204" s="20" cm="1">
        <f t="array" ref="N204">_xlfn.IFS(J204=0,E204,J204=1,E204,J204=2,0)</f>
        <v>136.13677355633942</v>
      </c>
      <c r="O204" s="20">
        <f t="shared" si="52"/>
        <v>547.56185754206342</v>
      </c>
      <c r="P204" s="20">
        <f t="shared" si="53"/>
        <v>72.621907122896687</v>
      </c>
      <c r="Q204" s="21">
        <f t="shared" si="54"/>
        <v>0.11709740122289236</v>
      </c>
      <c r="R204" s="22" cm="1">
        <f t="array" ref="R204">_xlfn.IFS(Q204&gt;0,0.02,AND(Q204&gt;-0.33,Q204&lt;0),(0.02+Q204*0.02/0.33),Q204&lt;-0.33,0)</f>
        <v>0.02</v>
      </c>
      <c r="S204" s="20">
        <f t="shared" si="55"/>
        <v>0</v>
      </c>
      <c r="T204" s="20">
        <f t="shared" si="56"/>
        <v>0</v>
      </c>
      <c r="U204" s="20">
        <f t="shared" si="57"/>
        <v>0</v>
      </c>
      <c r="V204" s="20">
        <f t="shared" si="58"/>
        <v>0</v>
      </c>
      <c r="W204" s="9"/>
      <c r="X204" s="9"/>
      <c r="Y204" s="9"/>
      <c r="Z204" s="9"/>
    </row>
    <row r="205" spans="1:26" ht="14.25" customHeight="1" x14ac:dyDescent="0.35">
      <c r="A205" s="4">
        <f t="shared" si="4"/>
        <v>194</v>
      </c>
      <c r="B205" s="19">
        <f t="shared" si="44"/>
        <v>44971</v>
      </c>
      <c r="C205" s="5">
        <v>0</v>
      </c>
      <c r="D205" s="20">
        <f t="shared" si="45"/>
        <v>6.2018376466496008</v>
      </c>
      <c r="E205" s="20">
        <f t="shared" si="46"/>
        <v>138.84009827202414</v>
      </c>
      <c r="F205" s="20">
        <f t="shared" si="47"/>
        <v>145.04193591867374</v>
      </c>
      <c r="G205" s="20">
        <f t="shared" si="48"/>
        <v>626.07551042927719</v>
      </c>
      <c r="H205" s="20">
        <f t="shared" si="49"/>
        <v>7079.7947527239467</v>
      </c>
      <c r="I205" s="4">
        <v>1</v>
      </c>
      <c r="J205" s="4">
        <v>1</v>
      </c>
      <c r="K205" s="20">
        <f t="shared" si="50"/>
        <v>5.89174576431712</v>
      </c>
      <c r="L205" s="20">
        <f t="shared" si="51"/>
        <v>131.89809335842293</v>
      </c>
      <c r="M205" s="20" cm="1">
        <f t="array" ref="M205">_xlfn.IFS(I205=0,D205,I205=1,D205,I205=2,0)</f>
        <v>6.2018376466496008</v>
      </c>
      <c r="N205" s="20" cm="1">
        <f t="array" ref="N205">_xlfn.IFS(J205=0,E205,J205=1,E205,J205=2,0)</f>
        <v>138.84009827202414</v>
      </c>
      <c r="O205" s="20">
        <f t="shared" si="52"/>
        <v>553.76369518871297</v>
      </c>
      <c r="P205" s="20">
        <f t="shared" si="53"/>
        <v>72.311815240564215</v>
      </c>
      <c r="Q205" s="21">
        <f t="shared" si="54"/>
        <v>0.11550014979979434</v>
      </c>
      <c r="R205" s="22" cm="1">
        <f t="array" ref="R205">_xlfn.IFS(Q205&gt;0,0.02,AND(Q205&gt;-0.33,Q205&lt;0),(0.02+Q205*0.02/0.33),Q205&lt;-0.33,0)</f>
        <v>0.02</v>
      </c>
      <c r="S205" s="20">
        <f t="shared" si="55"/>
        <v>0</v>
      </c>
      <c r="T205" s="20">
        <f t="shared" si="56"/>
        <v>0</v>
      </c>
      <c r="U205" s="20">
        <f t="shared" si="57"/>
        <v>0</v>
      </c>
      <c r="V205" s="20">
        <f t="shared" si="58"/>
        <v>0</v>
      </c>
      <c r="W205" s="9"/>
      <c r="X205" s="9"/>
      <c r="Y205" s="9"/>
      <c r="Z205" s="9"/>
    </row>
    <row r="206" spans="1:26" ht="14.25" customHeight="1" x14ac:dyDescent="0.35">
      <c r="A206" s="4">
        <f t="shared" si="4"/>
        <v>195</v>
      </c>
      <c r="B206" s="19">
        <f t="shared" si="44"/>
        <v>44972</v>
      </c>
      <c r="C206" s="5">
        <v>0</v>
      </c>
      <c r="D206" s="20">
        <f t="shared" si="45"/>
        <v>6.2607551042927723</v>
      </c>
      <c r="E206" s="20">
        <f t="shared" si="46"/>
        <v>141.59589505447894</v>
      </c>
      <c r="F206" s="20">
        <f t="shared" si="47"/>
        <v>147.85665015877171</v>
      </c>
      <c r="G206" s="20">
        <f t="shared" si="48"/>
        <v>632.02322777835536</v>
      </c>
      <c r="H206" s="20">
        <f t="shared" si="49"/>
        <v>7220.2585703747791</v>
      </c>
      <c r="I206" s="4">
        <v>1</v>
      </c>
      <c r="J206" s="4">
        <v>1</v>
      </c>
      <c r="K206" s="20">
        <f t="shared" si="50"/>
        <v>5.9477173490781334</v>
      </c>
      <c r="L206" s="20">
        <f t="shared" si="51"/>
        <v>134.51610030175499</v>
      </c>
      <c r="M206" s="20" cm="1">
        <f t="array" ref="M206">_xlfn.IFS(I206=0,D206,I206=1,D206,I206=2,0)</f>
        <v>6.2607551042927723</v>
      </c>
      <c r="N206" s="20" cm="1">
        <f t="array" ref="N206">_xlfn.IFS(J206=0,E206,J206=1,E206,J206=2,0)</f>
        <v>141.59589505447894</v>
      </c>
      <c r="O206" s="20">
        <f t="shared" si="52"/>
        <v>560.02445029300588</v>
      </c>
      <c r="P206" s="20">
        <f t="shared" si="53"/>
        <v>71.998777485349478</v>
      </c>
      <c r="Q206" s="21">
        <f t="shared" si="54"/>
        <v>0.11391792946983077</v>
      </c>
      <c r="R206" s="22" cm="1">
        <f t="array" ref="R206">_xlfn.IFS(Q206&gt;0,0.02,AND(Q206&gt;-0.33,Q206&lt;0),(0.02+Q206*0.02/0.33),Q206&lt;-0.33,0)</f>
        <v>0.02</v>
      </c>
      <c r="S206" s="20">
        <f t="shared" si="55"/>
        <v>0</v>
      </c>
      <c r="T206" s="20">
        <f t="shared" si="56"/>
        <v>0</v>
      </c>
      <c r="U206" s="20">
        <f t="shared" si="57"/>
        <v>0</v>
      </c>
      <c r="V206" s="20">
        <f t="shared" si="58"/>
        <v>0</v>
      </c>
      <c r="W206" s="9"/>
      <c r="X206" s="9"/>
      <c r="Y206" s="9"/>
      <c r="Z206" s="9"/>
    </row>
    <row r="207" spans="1:26" ht="14.25" customHeight="1" x14ac:dyDescent="0.35">
      <c r="A207" s="4">
        <f t="shared" si="4"/>
        <v>196</v>
      </c>
      <c r="B207" s="19">
        <f t="shared" ref="B207:B270" si="59">$B$11+A207</f>
        <v>44973</v>
      </c>
      <c r="C207" s="5">
        <v>0</v>
      </c>
      <c r="D207" s="20">
        <f t="shared" ref="D207:D270" si="60">D206-M206+(A207-A206)*G206*0.01</f>
        <v>6.3202322777835533</v>
      </c>
      <c r="E207" s="20">
        <f t="shared" ref="E207:E270" si="61">E206-N206+(A207-A206)*H206*R206</f>
        <v>144.40517140749557</v>
      </c>
      <c r="F207" s="20">
        <f t="shared" ref="F207:F270" si="62">D207+E207</f>
        <v>150.72540368527913</v>
      </c>
      <c r="G207" s="20">
        <f t="shared" ref="G207:G270" si="63">C207+G206+K207</f>
        <v>638.02744844224969</v>
      </c>
      <c r="H207" s="20">
        <f t="shared" ref="H207:H270" si="64">H206+C207+K207+L207</f>
        <v>7363.4477038757941</v>
      </c>
      <c r="I207" s="4">
        <v>1</v>
      </c>
      <c r="J207" s="4">
        <v>1</v>
      </c>
      <c r="K207" s="20">
        <f t="shared" ref="K207:K270" si="65">IF(I207=1,D207*0.95,0)</f>
        <v>6.0042206638943751</v>
      </c>
      <c r="L207" s="20">
        <f t="shared" ref="L207:L270" si="66">IF(J207=1,E207*0.95,0)</f>
        <v>137.18491283712078</v>
      </c>
      <c r="M207" s="20" cm="1">
        <f t="array" ref="M207">_xlfn.IFS(I207=0,D207,I207=1,D207,I207=2,0)</f>
        <v>6.3202322777835533</v>
      </c>
      <c r="N207" s="20" cm="1">
        <f t="array" ref="N207">_xlfn.IFS(J207=0,E207,J207=1,E207,J207=2,0)</f>
        <v>144.40517140749557</v>
      </c>
      <c r="O207" s="20">
        <f t="shared" ref="O207:O270" si="67">O206+M207+N207-(L207/0.95)</f>
        <v>566.34468257078947</v>
      </c>
      <c r="P207" s="20">
        <f t="shared" ref="P207:P270" si="68">G207-O207</f>
        <v>71.682765871460219</v>
      </c>
      <c r="Q207" s="21">
        <f t="shared" ref="Q207:Q270" si="69">P207/G207</f>
        <v>0.11235059878140728</v>
      </c>
      <c r="R207" s="22" cm="1">
        <f t="array" ref="R207">_xlfn.IFS(Q207&gt;0,0.02,AND(Q207&gt;-0.33,Q207&lt;0),(0.02+Q207*0.02/0.33),Q207&lt;-0.33,0)</f>
        <v>0.02</v>
      </c>
      <c r="S207" s="20">
        <f t="shared" ref="S207:S270" si="70">0.9*0.82*IF(I207=0,M207,0)</f>
        <v>0</v>
      </c>
      <c r="T207" s="20">
        <f t="shared" ref="T207:T270" si="71">0.9*0.82*IF(J207=0,N207,0)</f>
        <v>0</v>
      </c>
      <c r="U207" s="20">
        <f t="shared" ref="U207:U270" si="72">S207+T207</f>
        <v>0</v>
      </c>
      <c r="V207" s="20">
        <f t="shared" ref="V207:V270" si="73">V206+U207</f>
        <v>0</v>
      </c>
      <c r="W207" s="9"/>
      <c r="X207" s="9"/>
      <c r="Y207" s="9"/>
      <c r="Z207" s="9"/>
    </row>
    <row r="208" spans="1:26" ht="14.25" customHeight="1" x14ac:dyDescent="0.35">
      <c r="A208" s="4">
        <f t="shared" si="4"/>
        <v>197</v>
      </c>
      <c r="B208" s="19">
        <f t="shared" si="59"/>
        <v>44974</v>
      </c>
      <c r="C208" s="5">
        <v>0</v>
      </c>
      <c r="D208" s="20">
        <f t="shared" si="60"/>
        <v>6.3802744844224968</v>
      </c>
      <c r="E208" s="20">
        <f t="shared" si="61"/>
        <v>147.26895407751587</v>
      </c>
      <c r="F208" s="20">
        <f t="shared" si="62"/>
        <v>153.64922856193837</v>
      </c>
      <c r="G208" s="20">
        <f t="shared" si="63"/>
        <v>644.08870920245101</v>
      </c>
      <c r="H208" s="20">
        <f t="shared" si="64"/>
        <v>7509.4144710096361</v>
      </c>
      <c r="I208" s="4">
        <v>1</v>
      </c>
      <c r="J208" s="4">
        <v>1</v>
      </c>
      <c r="K208" s="20">
        <f t="shared" si="65"/>
        <v>6.0612607602013719</v>
      </c>
      <c r="L208" s="20">
        <f t="shared" si="66"/>
        <v>139.90550637364007</v>
      </c>
      <c r="M208" s="20" cm="1">
        <f t="array" ref="M208">_xlfn.IFS(I208=0,D208,I208=1,D208,I208=2,0)</f>
        <v>6.3802744844224968</v>
      </c>
      <c r="N208" s="20" cm="1">
        <f t="array" ref="N208">_xlfn.IFS(J208=0,E208,J208=1,E208,J208=2,0)</f>
        <v>147.26895407751587</v>
      </c>
      <c r="O208" s="20">
        <f t="shared" si="67"/>
        <v>572.72495705521192</v>
      </c>
      <c r="P208" s="20">
        <f t="shared" si="68"/>
        <v>71.363752147239097</v>
      </c>
      <c r="Q208" s="21">
        <f t="shared" si="69"/>
        <v>0.1107980176140736</v>
      </c>
      <c r="R208" s="22" cm="1">
        <f t="array" ref="R208">_xlfn.IFS(Q208&gt;0,0.02,AND(Q208&gt;-0.33,Q208&lt;0),(0.02+Q208*0.02/0.33),Q208&lt;-0.33,0)</f>
        <v>0.02</v>
      </c>
      <c r="S208" s="20">
        <f t="shared" si="70"/>
        <v>0</v>
      </c>
      <c r="T208" s="20">
        <f t="shared" si="71"/>
        <v>0</v>
      </c>
      <c r="U208" s="20">
        <f t="shared" si="72"/>
        <v>0</v>
      </c>
      <c r="V208" s="20">
        <f t="shared" si="73"/>
        <v>0</v>
      </c>
      <c r="W208" s="9"/>
      <c r="X208" s="9"/>
      <c r="Y208" s="9"/>
      <c r="Z208" s="9"/>
    </row>
    <row r="209" spans="1:26" ht="14.25" customHeight="1" x14ac:dyDescent="0.35">
      <c r="A209" s="4">
        <f t="shared" si="4"/>
        <v>198</v>
      </c>
      <c r="B209" s="19">
        <f t="shared" si="59"/>
        <v>44975</v>
      </c>
      <c r="C209" s="5">
        <v>0</v>
      </c>
      <c r="D209" s="20">
        <f t="shared" si="60"/>
        <v>6.4408870920245107</v>
      </c>
      <c r="E209" s="20">
        <f t="shared" si="61"/>
        <v>150.18828942019272</v>
      </c>
      <c r="F209" s="20">
        <f t="shared" si="62"/>
        <v>156.62917651221721</v>
      </c>
      <c r="G209" s="20">
        <f t="shared" si="63"/>
        <v>650.20755193987429</v>
      </c>
      <c r="H209" s="20">
        <f t="shared" si="64"/>
        <v>7658.2121886962432</v>
      </c>
      <c r="I209" s="4">
        <v>1</v>
      </c>
      <c r="J209" s="4">
        <v>1</v>
      </c>
      <c r="K209" s="20">
        <f t="shared" si="65"/>
        <v>6.118842737423285</v>
      </c>
      <c r="L209" s="20">
        <f t="shared" si="66"/>
        <v>142.67887494918307</v>
      </c>
      <c r="M209" s="20" cm="1">
        <f t="array" ref="M209">_xlfn.IFS(I209=0,D209,I209=1,D209,I209=2,0)</f>
        <v>6.4408870920245107</v>
      </c>
      <c r="N209" s="20" cm="1">
        <f t="array" ref="N209">_xlfn.IFS(J209=0,E209,J209=1,E209,J209=2,0)</f>
        <v>150.18828942019272</v>
      </c>
      <c r="O209" s="20">
        <f t="shared" si="67"/>
        <v>579.16584414723638</v>
      </c>
      <c r="P209" s="20">
        <f t="shared" si="68"/>
        <v>71.041707792637908</v>
      </c>
      <c r="Q209" s="21">
        <f t="shared" si="69"/>
        <v>0.10926004716599669</v>
      </c>
      <c r="R209" s="22" cm="1">
        <f t="array" ref="R209">_xlfn.IFS(Q209&gt;0,0.02,AND(Q209&gt;-0.33,Q209&lt;0),(0.02+Q209*0.02/0.33),Q209&lt;-0.33,0)</f>
        <v>0.02</v>
      </c>
      <c r="S209" s="20">
        <f t="shared" si="70"/>
        <v>0</v>
      </c>
      <c r="T209" s="20">
        <f t="shared" si="71"/>
        <v>0</v>
      </c>
      <c r="U209" s="20">
        <f t="shared" si="72"/>
        <v>0</v>
      </c>
      <c r="V209" s="20">
        <f t="shared" si="73"/>
        <v>0</v>
      </c>
      <c r="W209" s="9"/>
      <c r="X209" s="9"/>
      <c r="Y209" s="9"/>
      <c r="Z209" s="9"/>
    </row>
    <row r="210" spans="1:26" ht="14.25" customHeight="1" x14ac:dyDescent="0.35">
      <c r="A210" s="4">
        <f t="shared" si="4"/>
        <v>199</v>
      </c>
      <c r="B210" s="19">
        <f t="shared" si="59"/>
        <v>44976</v>
      </c>
      <c r="C210" s="5">
        <v>0</v>
      </c>
      <c r="D210" s="20">
        <f t="shared" si="60"/>
        <v>6.5020755193987432</v>
      </c>
      <c r="E210" s="20">
        <f t="shared" si="61"/>
        <v>153.16424377392488</v>
      </c>
      <c r="F210" s="20">
        <f t="shared" si="62"/>
        <v>159.66631929332362</v>
      </c>
      <c r="G210" s="20">
        <f t="shared" si="63"/>
        <v>656.38452368330309</v>
      </c>
      <c r="H210" s="20">
        <f t="shared" si="64"/>
        <v>7809.895192024901</v>
      </c>
      <c r="I210" s="4">
        <v>1</v>
      </c>
      <c r="J210" s="4">
        <v>1</v>
      </c>
      <c r="K210" s="20">
        <f t="shared" si="65"/>
        <v>6.1769717434288056</v>
      </c>
      <c r="L210" s="20">
        <f t="shared" si="66"/>
        <v>145.50603158522864</v>
      </c>
      <c r="M210" s="20" cm="1">
        <f t="array" ref="M210">_xlfn.IFS(I210=0,D210,I210=1,D210,I210=2,0)</f>
        <v>6.5020755193987432</v>
      </c>
      <c r="N210" s="20" cm="1">
        <f t="array" ref="N210">_xlfn.IFS(J210=0,E210,J210=1,E210,J210=2,0)</f>
        <v>153.16424377392488</v>
      </c>
      <c r="O210" s="20">
        <f t="shared" si="67"/>
        <v>585.66791966663516</v>
      </c>
      <c r="P210" s="20">
        <f t="shared" si="68"/>
        <v>70.716604016667929</v>
      </c>
      <c r="Q210" s="21">
        <f t="shared" si="69"/>
        <v>0.10773654994155188</v>
      </c>
      <c r="R210" s="22" cm="1">
        <f t="array" ref="R210">_xlfn.IFS(Q210&gt;0,0.02,AND(Q210&gt;-0.33,Q210&lt;0),(0.02+Q210*0.02/0.33),Q210&lt;-0.33,0)</f>
        <v>0.02</v>
      </c>
      <c r="S210" s="20">
        <f t="shared" si="70"/>
        <v>0</v>
      </c>
      <c r="T210" s="20">
        <f t="shared" si="71"/>
        <v>0</v>
      </c>
      <c r="U210" s="20">
        <f t="shared" si="72"/>
        <v>0</v>
      </c>
      <c r="V210" s="20">
        <f t="shared" si="73"/>
        <v>0</v>
      </c>
      <c r="W210" s="9"/>
      <c r="X210" s="9"/>
      <c r="Y210" s="9"/>
      <c r="Z210" s="9"/>
    </row>
    <row r="211" spans="1:26" ht="14.25" customHeight="1" x14ac:dyDescent="0.35">
      <c r="A211" s="4">
        <f t="shared" si="4"/>
        <v>200</v>
      </c>
      <c r="B211" s="19">
        <f t="shared" si="59"/>
        <v>44977</v>
      </c>
      <c r="C211" s="5">
        <v>0</v>
      </c>
      <c r="D211" s="20">
        <f t="shared" si="60"/>
        <v>6.5638452368330311</v>
      </c>
      <c r="E211" s="20">
        <f t="shared" si="61"/>
        <v>156.19790384049801</v>
      </c>
      <c r="F211" s="20">
        <f t="shared" si="62"/>
        <v>162.76174907733105</v>
      </c>
      <c r="G211" s="20">
        <f t="shared" si="63"/>
        <v>662.62017665829444</v>
      </c>
      <c r="H211" s="20">
        <f t="shared" si="64"/>
        <v>7964.5188536483656</v>
      </c>
      <c r="I211" s="4">
        <v>1</v>
      </c>
      <c r="J211" s="4">
        <v>1</v>
      </c>
      <c r="K211" s="20">
        <f t="shared" si="65"/>
        <v>6.2356529749913792</v>
      </c>
      <c r="L211" s="20">
        <f t="shared" si="66"/>
        <v>148.38800864847312</v>
      </c>
      <c r="M211" s="20" cm="1">
        <f t="array" ref="M211">_xlfn.IFS(I211=0,D211,I211=1,D211,I211=2,0)</f>
        <v>6.5638452368330311</v>
      </c>
      <c r="N211" s="20" cm="1">
        <f t="array" ref="N211">_xlfn.IFS(J211=0,E211,J211=1,E211,J211=2,0)</f>
        <v>156.19790384049801</v>
      </c>
      <c r="O211" s="20">
        <f t="shared" si="67"/>
        <v>592.23176490346816</v>
      </c>
      <c r="P211" s="20">
        <f t="shared" si="68"/>
        <v>70.388411754826279</v>
      </c>
      <c r="Q211" s="21">
        <f t="shared" si="69"/>
        <v>0.10622738973903109</v>
      </c>
      <c r="R211" s="22" cm="1">
        <f t="array" ref="R211">_xlfn.IFS(Q211&gt;0,0.02,AND(Q211&gt;-0.33,Q211&lt;0),(0.02+Q211*0.02/0.33),Q211&lt;-0.33,0)</f>
        <v>0.02</v>
      </c>
      <c r="S211" s="20">
        <f t="shared" si="70"/>
        <v>0</v>
      </c>
      <c r="T211" s="20">
        <f t="shared" si="71"/>
        <v>0</v>
      </c>
      <c r="U211" s="20">
        <f t="shared" si="72"/>
        <v>0</v>
      </c>
      <c r="V211" s="20">
        <f t="shared" si="73"/>
        <v>0</v>
      </c>
      <c r="W211" s="9"/>
      <c r="X211" s="9"/>
      <c r="Y211" s="9"/>
      <c r="Z211" s="9"/>
    </row>
    <row r="212" spans="1:26" ht="14.25" customHeight="1" x14ac:dyDescent="0.35">
      <c r="A212" s="4">
        <f t="shared" si="4"/>
        <v>201</v>
      </c>
      <c r="B212" s="19">
        <f t="shared" si="59"/>
        <v>44978</v>
      </c>
      <c r="C212" s="5">
        <v>0</v>
      </c>
      <c r="D212" s="20">
        <f t="shared" si="60"/>
        <v>6.6262017665829447</v>
      </c>
      <c r="E212" s="20">
        <f t="shared" si="61"/>
        <v>159.29037707296732</v>
      </c>
      <c r="F212" s="20">
        <f t="shared" si="62"/>
        <v>165.91657883955025</v>
      </c>
      <c r="G212" s="20">
        <f t="shared" si="63"/>
        <v>668.91506833654819</v>
      </c>
      <c r="H212" s="20">
        <f t="shared" si="64"/>
        <v>8122.1396035459384</v>
      </c>
      <c r="I212" s="4">
        <v>1</v>
      </c>
      <c r="J212" s="4">
        <v>1</v>
      </c>
      <c r="K212" s="20">
        <f t="shared" si="65"/>
        <v>6.2948916782537969</v>
      </c>
      <c r="L212" s="20">
        <f t="shared" si="66"/>
        <v>151.32585821931895</v>
      </c>
      <c r="M212" s="20" cm="1">
        <f t="array" ref="M212">_xlfn.IFS(I212=0,D212,I212=1,D212,I212=2,0)</f>
        <v>6.6262017665829447</v>
      </c>
      <c r="N212" s="20" cm="1">
        <f t="array" ref="N212">_xlfn.IFS(J212=0,E212,J212=1,E212,J212=2,0)</f>
        <v>159.29037707296732</v>
      </c>
      <c r="O212" s="20">
        <f t="shared" si="67"/>
        <v>598.85796667005116</v>
      </c>
      <c r="P212" s="20">
        <f t="shared" si="68"/>
        <v>70.057101666497033</v>
      </c>
      <c r="Q212" s="21">
        <f t="shared" si="69"/>
        <v>0.10473243163846553</v>
      </c>
      <c r="R212" s="22" cm="1">
        <f t="array" ref="R212">_xlfn.IFS(Q212&gt;0,0.02,AND(Q212&gt;-0.33,Q212&lt;0),(0.02+Q212*0.02/0.33),Q212&lt;-0.33,0)</f>
        <v>0.02</v>
      </c>
      <c r="S212" s="20">
        <f t="shared" si="70"/>
        <v>0</v>
      </c>
      <c r="T212" s="20">
        <f t="shared" si="71"/>
        <v>0</v>
      </c>
      <c r="U212" s="20">
        <f t="shared" si="72"/>
        <v>0</v>
      </c>
      <c r="V212" s="20">
        <f t="shared" si="73"/>
        <v>0</v>
      </c>
      <c r="W212" s="9"/>
      <c r="X212" s="9"/>
      <c r="Y212" s="9"/>
      <c r="Z212" s="9"/>
    </row>
    <row r="213" spans="1:26" ht="14.25" customHeight="1" x14ac:dyDescent="0.35">
      <c r="A213" s="4">
        <f t="shared" si="4"/>
        <v>202</v>
      </c>
      <c r="B213" s="19">
        <f t="shared" si="59"/>
        <v>44979</v>
      </c>
      <c r="C213" s="5">
        <v>0</v>
      </c>
      <c r="D213" s="20">
        <f t="shared" si="60"/>
        <v>6.6891506833654821</v>
      </c>
      <c r="E213" s="20">
        <f t="shared" si="61"/>
        <v>162.44279207091878</v>
      </c>
      <c r="F213" s="20">
        <f t="shared" si="62"/>
        <v>169.13194275428427</v>
      </c>
      <c r="G213" s="20">
        <f t="shared" si="63"/>
        <v>675.26976148574545</v>
      </c>
      <c r="H213" s="20">
        <f t="shared" si="64"/>
        <v>8282.8149491625081</v>
      </c>
      <c r="I213" s="4">
        <v>1</v>
      </c>
      <c r="J213" s="4">
        <v>1</v>
      </c>
      <c r="K213" s="20">
        <f t="shared" si="65"/>
        <v>6.3546931491972076</v>
      </c>
      <c r="L213" s="20">
        <f t="shared" si="66"/>
        <v>154.32065246737284</v>
      </c>
      <c r="M213" s="20" cm="1">
        <f t="array" ref="M213">_xlfn.IFS(I213=0,D213,I213=1,D213,I213=2,0)</f>
        <v>6.6891506833654821</v>
      </c>
      <c r="N213" s="20" cm="1">
        <f t="array" ref="N213">_xlfn.IFS(J213=0,E213,J213=1,E213,J213=2,0)</f>
        <v>162.44279207091878</v>
      </c>
      <c r="O213" s="20">
        <f t="shared" si="67"/>
        <v>605.54711735341664</v>
      </c>
      <c r="P213" s="20">
        <f t="shared" si="68"/>
        <v>69.72264413232881</v>
      </c>
      <c r="Q213" s="21">
        <f t="shared" si="69"/>
        <v>0.10325154198956474</v>
      </c>
      <c r="R213" s="22" cm="1">
        <f t="array" ref="R213">_xlfn.IFS(Q213&gt;0,0.02,AND(Q213&gt;-0.33,Q213&lt;0),(0.02+Q213*0.02/0.33),Q213&lt;-0.33,0)</f>
        <v>0.02</v>
      </c>
      <c r="S213" s="20">
        <f t="shared" si="70"/>
        <v>0</v>
      </c>
      <c r="T213" s="20">
        <f t="shared" si="71"/>
        <v>0</v>
      </c>
      <c r="U213" s="20">
        <f t="shared" si="72"/>
        <v>0</v>
      </c>
      <c r="V213" s="20">
        <f t="shared" si="73"/>
        <v>0</v>
      </c>
      <c r="W213" s="9"/>
      <c r="X213" s="9"/>
      <c r="Y213" s="9"/>
      <c r="Z213" s="9"/>
    </row>
    <row r="214" spans="1:26" ht="14.25" customHeight="1" x14ac:dyDescent="0.35">
      <c r="A214" s="4">
        <f t="shared" si="4"/>
        <v>203</v>
      </c>
      <c r="B214" s="19">
        <f t="shared" si="59"/>
        <v>44980</v>
      </c>
      <c r="C214" s="5">
        <v>0</v>
      </c>
      <c r="D214" s="20">
        <f t="shared" si="60"/>
        <v>6.7526976148574542</v>
      </c>
      <c r="E214" s="20">
        <f t="shared" si="61"/>
        <v>165.65629898325017</v>
      </c>
      <c r="F214" s="20">
        <f t="shared" si="62"/>
        <v>172.40899659810762</v>
      </c>
      <c r="G214" s="20">
        <f t="shared" si="63"/>
        <v>681.68482421986005</v>
      </c>
      <c r="H214" s="20">
        <f t="shared" si="64"/>
        <v>8446.6034959307108</v>
      </c>
      <c r="I214" s="4">
        <v>1</v>
      </c>
      <c r="J214" s="4">
        <v>1</v>
      </c>
      <c r="K214" s="20">
        <f t="shared" si="65"/>
        <v>6.4150627341145814</v>
      </c>
      <c r="L214" s="20">
        <f t="shared" si="66"/>
        <v>157.37348403408765</v>
      </c>
      <c r="M214" s="20" cm="1">
        <f t="array" ref="M214">_xlfn.IFS(I214=0,D214,I214=1,D214,I214=2,0)</f>
        <v>6.7526976148574542</v>
      </c>
      <c r="N214" s="20" cm="1">
        <f t="array" ref="N214">_xlfn.IFS(J214=0,E214,J214=1,E214,J214=2,0)</f>
        <v>165.65629898325017</v>
      </c>
      <c r="O214" s="20">
        <f t="shared" si="67"/>
        <v>612.29981496827406</v>
      </c>
      <c r="P214" s="20">
        <f t="shared" si="68"/>
        <v>69.385009251585984</v>
      </c>
      <c r="Q214" s="21">
        <f t="shared" si="69"/>
        <v>0.10178458839976702</v>
      </c>
      <c r="R214" s="22" cm="1">
        <f t="array" ref="R214">_xlfn.IFS(Q214&gt;0,0.02,AND(Q214&gt;-0.33,Q214&lt;0),(0.02+Q214*0.02/0.33),Q214&lt;-0.33,0)</f>
        <v>0.02</v>
      </c>
      <c r="S214" s="20">
        <f t="shared" si="70"/>
        <v>0</v>
      </c>
      <c r="T214" s="20">
        <f t="shared" si="71"/>
        <v>0</v>
      </c>
      <c r="U214" s="20">
        <f t="shared" si="72"/>
        <v>0</v>
      </c>
      <c r="V214" s="20">
        <f t="shared" si="73"/>
        <v>0</v>
      </c>
      <c r="W214" s="9"/>
      <c r="X214" s="9"/>
      <c r="Y214" s="9"/>
      <c r="Z214" s="9"/>
    </row>
    <row r="215" spans="1:26" ht="14.25" customHeight="1" x14ac:dyDescent="0.35">
      <c r="A215" s="4">
        <f t="shared" si="4"/>
        <v>204</v>
      </c>
      <c r="B215" s="19">
        <f t="shared" si="59"/>
        <v>44981</v>
      </c>
      <c r="C215" s="5">
        <v>0</v>
      </c>
      <c r="D215" s="20">
        <f t="shared" si="60"/>
        <v>6.816848242198601</v>
      </c>
      <c r="E215" s="20">
        <f t="shared" si="61"/>
        <v>168.93206991861422</v>
      </c>
      <c r="F215" s="20">
        <f t="shared" si="62"/>
        <v>175.74891816081282</v>
      </c>
      <c r="G215" s="20">
        <f t="shared" si="63"/>
        <v>688.16083004994869</v>
      </c>
      <c r="H215" s="20">
        <f t="shared" si="64"/>
        <v>8613.5649681834839</v>
      </c>
      <c r="I215" s="4">
        <v>1</v>
      </c>
      <c r="J215" s="4">
        <v>1</v>
      </c>
      <c r="K215" s="20">
        <f t="shared" si="65"/>
        <v>6.4760058300886705</v>
      </c>
      <c r="L215" s="20">
        <f t="shared" si="66"/>
        <v>160.48546642268349</v>
      </c>
      <c r="M215" s="20" cm="1">
        <f t="array" ref="M215">_xlfn.IFS(I215=0,D215,I215=1,D215,I215=2,0)</f>
        <v>6.816848242198601</v>
      </c>
      <c r="N215" s="20" cm="1">
        <f t="array" ref="N215">_xlfn.IFS(J215=0,E215,J215=1,E215,J215=2,0)</f>
        <v>168.93206991861422</v>
      </c>
      <c r="O215" s="20">
        <f t="shared" si="67"/>
        <v>619.11666321047278</v>
      </c>
      <c r="P215" s="20">
        <f t="shared" si="68"/>
        <v>69.044166839475906</v>
      </c>
      <c r="Q215" s="21">
        <f t="shared" si="69"/>
        <v>0.10033143972240396</v>
      </c>
      <c r="R215" s="22" cm="1">
        <f t="array" ref="R215">_xlfn.IFS(Q215&gt;0,0.02,AND(Q215&gt;-0.33,Q215&lt;0),(0.02+Q215*0.02/0.33),Q215&lt;-0.33,0)</f>
        <v>0.02</v>
      </c>
      <c r="S215" s="20">
        <f t="shared" si="70"/>
        <v>0</v>
      </c>
      <c r="T215" s="20">
        <f t="shared" si="71"/>
        <v>0</v>
      </c>
      <c r="U215" s="20">
        <f t="shared" si="72"/>
        <v>0</v>
      </c>
      <c r="V215" s="20">
        <f t="shared" si="73"/>
        <v>0</v>
      </c>
      <c r="W215" s="9"/>
      <c r="X215" s="9"/>
      <c r="Y215" s="9"/>
      <c r="Z215" s="9"/>
    </row>
    <row r="216" spans="1:26" ht="14.25" customHeight="1" x14ac:dyDescent="0.35">
      <c r="A216" s="4">
        <f t="shared" si="4"/>
        <v>205</v>
      </c>
      <c r="B216" s="19">
        <f t="shared" si="59"/>
        <v>44982</v>
      </c>
      <c r="C216" s="5">
        <v>0</v>
      </c>
      <c r="D216" s="20">
        <f t="shared" si="60"/>
        <v>6.8816083004994866</v>
      </c>
      <c r="E216" s="20">
        <f t="shared" si="61"/>
        <v>172.27129936366967</v>
      </c>
      <c r="F216" s="20">
        <f t="shared" si="62"/>
        <v>179.15290766416916</v>
      </c>
      <c r="G216" s="20">
        <f t="shared" si="63"/>
        <v>694.69835793542325</v>
      </c>
      <c r="H216" s="20">
        <f t="shared" si="64"/>
        <v>8783.7602304644461</v>
      </c>
      <c r="I216" s="4">
        <v>1</v>
      </c>
      <c r="J216" s="4">
        <v>1</v>
      </c>
      <c r="K216" s="20">
        <f t="shared" si="65"/>
        <v>6.5375278854745122</v>
      </c>
      <c r="L216" s="20">
        <f t="shared" si="66"/>
        <v>163.65773439548619</v>
      </c>
      <c r="M216" s="20" cm="1">
        <f t="array" ref="M216">_xlfn.IFS(I216=0,D216,I216=1,D216,I216=2,0)</f>
        <v>6.8816083004994866</v>
      </c>
      <c r="N216" s="20" cm="1">
        <f t="array" ref="N216">_xlfn.IFS(J216=0,E216,J216=1,E216,J216=2,0)</f>
        <v>172.27129936366967</v>
      </c>
      <c r="O216" s="20">
        <f t="shared" si="67"/>
        <v>625.99827151097224</v>
      </c>
      <c r="P216" s="20">
        <f t="shared" si="68"/>
        <v>68.700086424451001</v>
      </c>
      <c r="Q216" s="21">
        <f t="shared" si="69"/>
        <v>9.8891966044976784E-2</v>
      </c>
      <c r="R216" s="22" cm="1">
        <f t="array" ref="R216">_xlfn.IFS(Q216&gt;0,0.02,AND(Q216&gt;-0.33,Q216&lt;0),(0.02+Q216*0.02/0.33),Q216&lt;-0.33,0)</f>
        <v>0.02</v>
      </c>
      <c r="S216" s="20">
        <f t="shared" si="70"/>
        <v>0</v>
      </c>
      <c r="T216" s="20">
        <f t="shared" si="71"/>
        <v>0</v>
      </c>
      <c r="U216" s="20">
        <f t="shared" si="72"/>
        <v>0</v>
      </c>
      <c r="V216" s="20">
        <f t="shared" si="73"/>
        <v>0</v>
      </c>
      <c r="W216" s="9"/>
      <c r="X216" s="9"/>
      <c r="Y216" s="9"/>
      <c r="Z216" s="9"/>
    </row>
    <row r="217" spans="1:26" ht="14.25" customHeight="1" x14ac:dyDescent="0.35">
      <c r="A217" s="4">
        <f t="shared" si="4"/>
        <v>206</v>
      </c>
      <c r="B217" s="19">
        <f t="shared" si="59"/>
        <v>44983</v>
      </c>
      <c r="C217" s="5">
        <v>0</v>
      </c>
      <c r="D217" s="20">
        <f t="shared" si="60"/>
        <v>6.9469835793542325</v>
      </c>
      <c r="E217" s="20">
        <f t="shared" si="61"/>
        <v>175.67520460928893</v>
      </c>
      <c r="F217" s="20">
        <f t="shared" si="62"/>
        <v>182.62218818864315</v>
      </c>
      <c r="G217" s="20">
        <f t="shared" si="63"/>
        <v>701.29799233580979</v>
      </c>
      <c r="H217" s="20">
        <f t="shared" si="64"/>
        <v>8957.2513092436584</v>
      </c>
      <c r="I217" s="4">
        <v>1</v>
      </c>
      <c r="J217" s="4">
        <v>1</v>
      </c>
      <c r="K217" s="20">
        <f t="shared" si="65"/>
        <v>6.5996344003865204</v>
      </c>
      <c r="L217" s="20">
        <f t="shared" si="66"/>
        <v>166.89144437882447</v>
      </c>
      <c r="M217" s="20" cm="1">
        <f t="array" ref="M217">_xlfn.IFS(I217=0,D217,I217=1,D217,I217=2,0)</f>
        <v>6.9469835793542325</v>
      </c>
      <c r="N217" s="20" cm="1">
        <f t="array" ref="N217">_xlfn.IFS(J217=0,E217,J217=1,E217,J217=2,0)</f>
        <v>175.67520460928893</v>
      </c>
      <c r="O217" s="20">
        <f t="shared" si="67"/>
        <v>632.94525509032644</v>
      </c>
      <c r="P217" s="20">
        <f t="shared" si="68"/>
        <v>68.352737245483354</v>
      </c>
      <c r="Q217" s="21">
        <f t="shared" si="69"/>
        <v>9.7466038677540237E-2</v>
      </c>
      <c r="R217" s="22" cm="1">
        <f t="array" ref="R217">_xlfn.IFS(Q217&gt;0,0.02,AND(Q217&gt;-0.33,Q217&lt;0),(0.02+Q217*0.02/0.33),Q217&lt;-0.33,0)</f>
        <v>0.02</v>
      </c>
      <c r="S217" s="20">
        <f t="shared" si="70"/>
        <v>0</v>
      </c>
      <c r="T217" s="20">
        <f t="shared" si="71"/>
        <v>0</v>
      </c>
      <c r="U217" s="20">
        <f t="shared" si="72"/>
        <v>0</v>
      </c>
      <c r="V217" s="20">
        <f t="shared" si="73"/>
        <v>0</v>
      </c>
      <c r="W217" s="9"/>
      <c r="X217" s="9"/>
      <c r="Y217" s="9"/>
      <c r="Z217" s="9"/>
    </row>
    <row r="218" spans="1:26" ht="14.25" customHeight="1" x14ac:dyDescent="0.35">
      <c r="A218" s="4">
        <f t="shared" si="4"/>
        <v>207</v>
      </c>
      <c r="B218" s="19">
        <f t="shared" si="59"/>
        <v>44984</v>
      </c>
      <c r="C218" s="5">
        <v>0</v>
      </c>
      <c r="D218" s="20">
        <f t="shared" si="60"/>
        <v>7.0129799233580981</v>
      </c>
      <c r="E218" s="20">
        <f t="shared" si="61"/>
        <v>179.14502618487316</v>
      </c>
      <c r="F218" s="20">
        <f t="shared" si="62"/>
        <v>186.15800610823126</v>
      </c>
      <c r="G218" s="20">
        <f t="shared" si="63"/>
        <v>707.96032326299996</v>
      </c>
      <c r="H218" s="20">
        <f t="shared" si="64"/>
        <v>9134.101415046478</v>
      </c>
      <c r="I218" s="4">
        <v>1</v>
      </c>
      <c r="J218" s="4">
        <v>1</v>
      </c>
      <c r="K218" s="20">
        <f t="shared" si="65"/>
        <v>6.6623309271901929</v>
      </c>
      <c r="L218" s="20">
        <f t="shared" si="66"/>
        <v>170.18777487562949</v>
      </c>
      <c r="M218" s="20" cm="1">
        <f t="array" ref="M218">_xlfn.IFS(I218=0,D218,I218=1,D218,I218=2,0)</f>
        <v>7.0129799233580981</v>
      </c>
      <c r="N218" s="20" cm="1">
        <f t="array" ref="N218">_xlfn.IFS(J218=0,E218,J218=1,E218,J218=2,0)</f>
        <v>179.14502618487316</v>
      </c>
      <c r="O218" s="20">
        <f t="shared" si="67"/>
        <v>639.95823501368454</v>
      </c>
      <c r="P218" s="20">
        <f t="shared" si="68"/>
        <v>68.00208824931542</v>
      </c>
      <c r="Q218" s="21">
        <f t="shared" si="69"/>
        <v>9.6053530141198815E-2</v>
      </c>
      <c r="R218" s="22" cm="1">
        <f t="array" ref="R218">_xlfn.IFS(Q218&gt;0,0.02,AND(Q218&gt;-0.33,Q218&lt;0),(0.02+Q218*0.02/0.33),Q218&lt;-0.33,0)</f>
        <v>0.02</v>
      </c>
      <c r="S218" s="20">
        <f t="shared" si="70"/>
        <v>0</v>
      </c>
      <c r="T218" s="20">
        <f t="shared" si="71"/>
        <v>0</v>
      </c>
      <c r="U218" s="20">
        <f t="shared" si="72"/>
        <v>0</v>
      </c>
      <c r="V218" s="20">
        <f t="shared" si="73"/>
        <v>0</v>
      </c>
      <c r="W218" s="9"/>
      <c r="X218" s="9"/>
      <c r="Y218" s="9"/>
      <c r="Z218" s="9"/>
    </row>
    <row r="219" spans="1:26" ht="14.25" customHeight="1" x14ac:dyDescent="0.35">
      <c r="A219" s="4">
        <f t="shared" si="4"/>
        <v>208</v>
      </c>
      <c r="B219" s="19">
        <f t="shared" si="59"/>
        <v>44985</v>
      </c>
      <c r="C219" s="5">
        <v>0</v>
      </c>
      <c r="D219" s="20">
        <f t="shared" si="60"/>
        <v>7.0796032326299994</v>
      </c>
      <c r="E219" s="20">
        <f t="shared" si="61"/>
        <v>182.68202830092957</v>
      </c>
      <c r="F219" s="20">
        <f t="shared" si="62"/>
        <v>189.76163153355958</v>
      </c>
      <c r="G219" s="20">
        <f t="shared" si="63"/>
        <v>714.68594633399846</v>
      </c>
      <c r="H219" s="20">
        <f t="shared" si="64"/>
        <v>9314.3749650033606</v>
      </c>
      <c r="I219" s="4">
        <v>1</v>
      </c>
      <c r="J219" s="4">
        <v>1</v>
      </c>
      <c r="K219" s="20">
        <f t="shared" si="65"/>
        <v>6.7256230709984992</v>
      </c>
      <c r="L219" s="20">
        <f t="shared" si="66"/>
        <v>173.5479268858831</v>
      </c>
      <c r="M219" s="20" cm="1">
        <f t="array" ref="M219">_xlfn.IFS(I219=0,D219,I219=1,D219,I219=2,0)</f>
        <v>7.0796032326299994</v>
      </c>
      <c r="N219" s="20" cm="1">
        <f t="array" ref="N219">_xlfn.IFS(J219=0,E219,J219=1,E219,J219=2,0)</f>
        <v>182.68202830092957</v>
      </c>
      <c r="O219" s="20">
        <f t="shared" si="67"/>
        <v>647.03783824631455</v>
      </c>
      <c r="P219" s="20">
        <f t="shared" si="68"/>
        <v>67.648108087683909</v>
      </c>
      <c r="Q219" s="21">
        <f t="shared" si="69"/>
        <v>9.4654314156710051E-2</v>
      </c>
      <c r="R219" s="22" cm="1">
        <f t="array" ref="R219">_xlfn.IFS(Q219&gt;0,0.02,AND(Q219&gt;-0.33,Q219&lt;0),(0.02+Q219*0.02/0.33),Q219&lt;-0.33,0)</f>
        <v>0.02</v>
      </c>
      <c r="S219" s="20">
        <f t="shared" si="70"/>
        <v>0</v>
      </c>
      <c r="T219" s="20">
        <f t="shared" si="71"/>
        <v>0</v>
      </c>
      <c r="U219" s="20">
        <f t="shared" si="72"/>
        <v>0</v>
      </c>
      <c r="V219" s="20">
        <f t="shared" si="73"/>
        <v>0</v>
      </c>
      <c r="W219" s="9"/>
      <c r="X219" s="9"/>
      <c r="Y219" s="9"/>
      <c r="Z219" s="9"/>
    </row>
    <row r="220" spans="1:26" ht="14.25" customHeight="1" x14ac:dyDescent="0.35">
      <c r="A220" s="4">
        <f t="shared" si="4"/>
        <v>209</v>
      </c>
      <c r="B220" s="19">
        <f t="shared" si="59"/>
        <v>44986</v>
      </c>
      <c r="C220" s="5">
        <v>0</v>
      </c>
      <c r="D220" s="20">
        <f t="shared" si="60"/>
        <v>7.1468594633399851</v>
      </c>
      <c r="E220" s="20">
        <f t="shared" si="61"/>
        <v>186.28749930006722</v>
      </c>
      <c r="F220" s="20">
        <f t="shared" si="62"/>
        <v>193.4343587634072</v>
      </c>
      <c r="G220" s="20">
        <f t="shared" si="63"/>
        <v>721.47546282417147</v>
      </c>
      <c r="H220" s="20">
        <f t="shared" si="64"/>
        <v>9498.1376058285969</v>
      </c>
      <c r="I220" s="4">
        <v>1</v>
      </c>
      <c r="J220" s="4">
        <v>1</v>
      </c>
      <c r="K220" s="20">
        <f t="shared" si="65"/>
        <v>6.7895164901729856</v>
      </c>
      <c r="L220" s="20">
        <f t="shared" si="66"/>
        <v>176.97312433506386</v>
      </c>
      <c r="M220" s="20" cm="1">
        <f t="array" ref="M220">_xlfn.IFS(I220=0,D220,I220=1,D220,I220=2,0)</f>
        <v>7.1468594633399851</v>
      </c>
      <c r="N220" s="20" cm="1">
        <f t="array" ref="N220">_xlfn.IFS(J220=0,E220,J220=1,E220,J220=2,0)</f>
        <v>186.28749930006722</v>
      </c>
      <c r="O220" s="20">
        <f t="shared" si="67"/>
        <v>654.18469770965453</v>
      </c>
      <c r="P220" s="20">
        <f t="shared" si="68"/>
        <v>67.290765114516944</v>
      </c>
      <c r="Q220" s="21">
        <f t="shared" si="69"/>
        <v>9.326826563319475E-2</v>
      </c>
      <c r="R220" s="22" cm="1">
        <f t="array" ref="R220">_xlfn.IFS(Q220&gt;0,0.02,AND(Q220&gt;-0.33,Q220&lt;0),(0.02+Q220*0.02/0.33),Q220&lt;-0.33,0)</f>
        <v>0.02</v>
      </c>
      <c r="S220" s="20">
        <f t="shared" si="70"/>
        <v>0</v>
      </c>
      <c r="T220" s="20">
        <f t="shared" si="71"/>
        <v>0</v>
      </c>
      <c r="U220" s="20">
        <f t="shared" si="72"/>
        <v>0</v>
      </c>
      <c r="V220" s="20">
        <f t="shared" si="73"/>
        <v>0</v>
      </c>
      <c r="W220" s="9"/>
      <c r="X220" s="9"/>
      <c r="Y220" s="9"/>
      <c r="Z220" s="9"/>
    </row>
    <row r="221" spans="1:26" ht="14.25" customHeight="1" x14ac:dyDescent="0.35">
      <c r="A221" s="4">
        <f t="shared" si="4"/>
        <v>210</v>
      </c>
      <c r="B221" s="19">
        <f t="shared" si="59"/>
        <v>44987</v>
      </c>
      <c r="C221" s="5">
        <v>0</v>
      </c>
      <c r="D221" s="20">
        <f t="shared" si="60"/>
        <v>7.2147546282417148</v>
      </c>
      <c r="E221" s="20">
        <f t="shared" si="61"/>
        <v>189.96275211657195</v>
      </c>
      <c r="F221" s="20">
        <f t="shared" si="62"/>
        <v>197.17750674481366</v>
      </c>
      <c r="G221" s="20">
        <f t="shared" si="63"/>
        <v>728.32947972100112</v>
      </c>
      <c r="H221" s="20">
        <f t="shared" si="64"/>
        <v>9685.4562372361706</v>
      </c>
      <c r="I221" s="4">
        <v>1</v>
      </c>
      <c r="J221" s="4">
        <v>1</v>
      </c>
      <c r="K221" s="20">
        <f t="shared" si="65"/>
        <v>6.8540168968296289</v>
      </c>
      <c r="L221" s="20">
        <f t="shared" si="66"/>
        <v>180.46461451074333</v>
      </c>
      <c r="M221" s="20" cm="1">
        <f t="array" ref="M221">_xlfn.IFS(I221=0,D221,I221=1,D221,I221=2,0)</f>
        <v>7.2147546282417148</v>
      </c>
      <c r="N221" s="20" cm="1">
        <f t="array" ref="N221">_xlfn.IFS(J221=0,E221,J221=1,E221,J221=2,0)</f>
        <v>189.96275211657195</v>
      </c>
      <c r="O221" s="20">
        <f t="shared" si="67"/>
        <v>661.39945233789626</v>
      </c>
      <c r="P221" s="20">
        <f t="shared" si="68"/>
        <v>66.930027383104857</v>
      </c>
      <c r="Q221" s="21">
        <f t="shared" si="69"/>
        <v>9.1895260656953678E-2</v>
      </c>
      <c r="R221" s="22" cm="1">
        <f t="array" ref="R221">_xlfn.IFS(Q221&gt;0,0.02,AND(Q221&gt;-0.33,Q221&lt;0),(0.02+Q221*0.02/0.33),Q221&lt;-0.33,0)</f>
        <v>0.02</v>
      </c>
      <c r="S221" s="20">
        <f t="shared" si="70"/>
        <v>0</v>
      </c>
      <c r="T221" s="20">
        <f t="shared" si="71"/>
        <v>0</v>
      </c>
      <c r="U221" s="20">
        <f t="shared" si="72"/>
        <v>0</v>
      </c>
      <c r="V221" s="20">
        <f t="shared" si="73"/>
        <v>0</v>
      </c>
      <c r="W221" s="9"/>
      <c r="X221" s="9"/>
      <c r="Y221" s="9"/>
      <c r="Z221" s="9"/>
    </row>
    <row r="222" spans="1:26" ht="14.25" customHeight="1" x14ac:dyDescent="0.35">
      <c r="A222" s="4">
        <f t="shared" si="4"/>
        <v>211</v>
      </c>
      <c r="B222" s="19">
        <f t="shared" si="59"/>
        <v>44988</v>
      </c>
      <c r="C222" s="5">
        <v>0</v>
      </c>
      <c r="D222" s="20">
        <f t="shared" si="60"/>
        <v>7.2832947972100115</v>
      </c>
      <c r="E222" s="20">
        <f t="shared" si="61"/>
        <v>193.70912474472343</v>
      </c>
      <c r="F222" s="20">
        <f t="shared" si="62"/>
        <v>200.99241954193343</v>
      </c>
      <c r="G222" s="20">
        <f t="shared" si="63"/>
        <v>735.24860977835067</v>
      </c>
      <c r="H222" s="20">
        <f t="shared" si="64"/>
        <v>9876.3990358010069</v>
      </c>
      <c r="I222" s="4">
        <v>1</v>
      </c>
      <c r="J222" s="4">
        <v>1</v>
      </c>
      <c r="K222" s="20">
        <f t="shared" si="65"/>
        <v>6.9191300573495109</v>
      </c>
      <c r="L222" s="20">
        <f t="shared" si="66"/>
        <v>184.02366850748726</v>
      </c>
      <c r="M222" s="20" cm="1">
        <f t="array" ref="M222">_xlfn.IFS(I222=0,D222,I222=1,D222,I222=2,0)</f>
        <v>7.2832947972100115</v>
      </c>
      <c r="N222" s="20" cm="1">
        <f t="array" ref="N222">_xlfn.IFS(J222=0,E222,J222=1,E222,J222=2,0)</f>
        <v>193.70912474472343</v>
      </c>
      <c r="O222" s="20">
        <f t="shared" si="67"/>
        <v>668.6827471351063</v>
      </c>
      <c r="P222" s="20">
        <f t="shared" si="68"/>
        <v>66.565862643244373</v>
      </c>
      <c r="Q222" s="21">
        <f t="shared" si="69"/>
        <v>9.0535176480389987E-2</v>
      </c>
      <c r="R222" s="22" cm="1">
        <f t="array" ref="R222">_xlfn.IFS(Q222&gt;0,0.02,AND(Q222&gt;-0.33,Q222&lt;0),(0.02+Q222*0.02/0.33),Q222&lt;-0.33,0)</f>
        <v>0.02</v>
      </c>
      <c r="S222" s="20">
        <f t="shared" si="70"/>
        <v>0</v>
      </c>
      <c r="T222" s="20">
        <f t="shared" si="71"/>
        <v>0</v>
      </c>
      <c r="U222" s="20">
        <f t="shared" si="72"/>
        <v>0</v>
      </c>
      <c r="V222" s="20">
        <f t="shared" si="73"/>
        <v>0</v>
      </c>
      <c r="W222" s="9"/>
      <c r="X222" s="9"/>
      <c r="Y222" s="9"/>
      <c r="Z222" s="9"/>
    </row>
    <row r="223" spans="1:26" ht="14.25" customHeight="1" x14ac:dyDescent="0.35">
      <c r="A223" s="4">
        <f t="shared" si="4"/>
        <v>212</v>
      </c>
      <c r="B223" s="19">
        <f t="shared" si="59"/>
        <v>44989</v>
      </c>
      <c r="C223" s="5">
        <v>0</v>
      </c>
      <c r="D223" s="20">
        <f t="shared" si="60"/>
        <v>7.3524860977835065</v>
      </c>
      <c r="E223" s="20">
        <f t="shared" si="61"/>
        <v>197.52798071602015</v>
      </c>
      <c r="F223" s="20">
        <f t="shared" si="62"/>
        <v>204.88046681380365</v>
      </c>
      <c r="G223" s="20">
        <f t="shared" si="63"/>
        <v>742.23347157124499</v>
      </c>
      <c r="H223" s="20">
        <f t="shared" si="64"/>
        <v>10071.03547927412</v>
      </c>
      <c r="I223" s="4">
        <v>1</v>
      </c>
      <c r="J223" s="4">
        <v>1</v>
      </c>
      <c r="K223" s="20">
        <f t="shared" si="65"/>
        <v>6.9848617928943311</v>
      </c>
      <c r="L223" s="20">
        <f t="shared" si="66"/>
        <v>187.65158168021912</v>
      </c>
      <c r="M223" s="20" cm="1">
        <f t="array" ref="M223">_xlfn.IFS(I223=0,D223,I223=1,D223,I223=2,0)</f>
        <v>7.3524860977835065</v>
      </c>
      <c r="N223" s="20" cm="1">
        <f t="array" ref="N223">_xlfn.IFS(J223=0,E223,J223=1,E223,J223=2,0)</f>
        <v>197.52798071602015</v>
      </c>
      <c r="O223" s="20">
        <f t="shared" si="67"/>
        <v>676.03523323288982</v>
      </c>
      <c r="P223" s="20">
        <f t="shared" si="68"/>
        <v>66.198238338355168</v>
      </c>
      <c r="Q223" s="21">
        <f t="shared" si="69"/>
        <v>8.9187891511035122E-2</v>
      </c>
      <c r="R223" s="22" cm="1">
        <f t="array" ref="R223">_xlfn.IFS(Q223&gt;0,0.02,AND(Q223&gt;-0.33,Q223&lt;0),(0.02+Q223*0.02/0.33),Q223&lt;-0.33,0)</f>
        <v>0.02</v>
      </c>
      <c r="S223" s="20">
        <f t="shared" si="70"/>
        <v>0</v>
      </c>
      <c r="T223" s="20">
        <f t="shared" si="71"/>
        <v>0</v>
      </c>
      <c r="U223" s="20">
        <f t="shared" si="72"/>
        <v>0</v>
      </c>
      <c r="V223" s="20">
        <f t="shared" si="73"/>
        <v>0</v>
      </c>
      <c r="W223" s="9"/>
      <c r="X223" s="9"/>
      <c r="Y223" s="9"/>
      <c r="Z223" s="9"/>
    </row>
    <row r="224" spans="1:26" ht="14.25" customHeight="1" x14ac:dyDescent="0.35">
      <c r="A224" s="4">
        <f t="shared" si="4"/>
        <v>213</v>
      </c>
      <c r="B224" s="19">
        <f t="shared" si="59"/>
        <v>44990</v>
      </c>
      <c r="C224" s="5">
        <v>0</v>
      </c>
      <c r="D224" s="20">
        <f t="shared" si="60"/>
        <v>7.4223347157124504</v>
      </c>
      <c r="E224" s="20">
        <f t="shared" si="61"/>
        <v>201.4207095854824</v>
      </c>
      <c r="F224" s="20">
        <f t="shared" si="62"/>
        <v>208.84304430119485</v>
      </c>
      <c r="G224" s="20">
        <f t="shared" si="63"/>
        <v>749.28468955117182</v>
      </c>
      <c r="H224" s="20">
        <f t="shared" si="64"/>
        <v>10269.436371360254</v>
      </c>
      <c r="I224" s="4">
        <v>1</v>
      </c>
      <c r="J224" s="4">
        <v>1</v>
      </c>
      <c r="K224" s="20">
        <f t="shared" si="65"/>
        <v>7.051217979926828</v>
      </c>
      <c r="L224" s="20">
        <f t="shared" si="66"/>
        <v>191.34967410620828</v>
      </c>
      <c r="M224" s="20" cm="1">
        <f t="array" ref="M224">_xlfn.IFS(I224=0,D224,I224=1,D224,I224=2,0)</f>
        <v>7.4223347157124504</v>
      </c>
      <c r="N224" s="20" cm="1">
        <f t="array" ref="N224">_xlfn.IFS(J224=0,E224,J224=1,E224,J224=2,0)</f>
        <v>201.4207095854824</v>
      </c>
      <c r="O224" s="20">
        <f t="shared" si="67"/>
        <v>683.45756794860222</v>
      </c>
      <c r="P224" s="20">
        <f t="shared" si="68"/>
        <v>65.827121602569605</v>
      </c>
      <c r="Q224" s="21">
        <f t="shared" si="69"/>
        <v>8.7853285300678749E-2</v>
      </c>
      <c r="R224" s="22" cm="1">
        <f t="array" ref="R224">_xlfn.IFS(Q224&gt;0,0.02,AND(Q224&gt;-0.33,Q224&lt;0),(0.02+Q224*0.02/0.33),Q224&lt;-0.33,0)</f>
        <v>0.02</v>
      </c>
      <c r="S224" s="20">
        <f t="shared" si="70"/>
        <v>0</v>
      </c>
      <c r="T224" s="20">
        <f t="shared" si="71"/>
        <v>0</v>
      </c>
      <c r="U224" s="20">
        <f t="shared" si="72"/>
        <v>0</v>
      </c>
      <c r="V224" s="20">
        <f t="shared" si="73"/>
        <v>0</v>
      </c>
      <c r="W224" s="9"/>
      <c r="X224" s="9"/>
      <c r="Y224" s="9"/>
      <c r="Z224" s="9"/>
    </row>
    <row r="225" spans="1:26" ht="14.25" customHeight="1" x14ac:dyDescent="0.35">
      <c r="A225" s="4">
        <f t="shared" si="4"/>
        <v>214</v>
      </c>
      <c r="B225" s="19">
        <f t="shared" si="59"/>
        <v>44991</v>
      </c>
      <c r="C225" s="5">
        <v>0</v>
      </c>
      <c r="D225" s="20">
        <f t="shared" si="60"/>
        <v>7.4928468955117182</v>
      </c>
      <c r="E225" s="20">
        <f t="shared" si="61"/>
        <v>205.38872742720508</v>
      </c>
      <c r="F225" s="20">
        <f t="shared" si="62"/>
        <v>212.8815743227168</v>
      </c>
      <c r="G225" s="20">
        <f t="shared" si="63"/>
        <v>756.40289410190792</v>
      </c>
      <c r="H225" s="20">
        <f t="shared" si="64"/>
        <v>10471.673866966836</v>
      </c>
      <c r="I225" s="4">
        <v>1</v>
      </c>
      <c r="J225" s="4">
        <v>1</v>
      </c>
      <c r="K225" s="20">
        <f t="shared" si="65"/>
        <v>7.1182045507361318</v>
      </c>
      <c r="L225" s="20">
        <f t="shared" si="66"/>
        <v>195.11929105584483</v>
      </c>
      <c r="M225" s="20" cm="1">
        <f t="array" ref="M225">_xlfn.IFS(I225=0,D225,I225=1,D225,I225=2,0)</f>
        <v>7.4928468955117182</v>
      </c>
      <c r="N225" s="20" cm="1">
        <f t="array" ref="N225">_xlfn.IFS(J225=0,E225,J225=1,E225,J225=2,0)</f>
        <v>205.38872742720508</v>
      </c>
      <c r="O225" s="20">
        <f t="shared" si="67"/>
        <v>690.95041484411399</v>
      </c>
      <c r="P225" s="20">
        <f t="shared" si="68"/>
        <v>65.452479257793925</v>
      </c>
      <c r="Q225" s="21">
        <f t="shared" si="69"/>
        <v>8.653123853459993E-2</v>
      </c>
      <c r="R225" s="22" cm="1">
        <f t="array" ref="R225">_xlfn.IFS(Q225&gt;0,0.02,AND(Q225&gt;-0.33,Q225&lt;0),(0.02+Q225*0.02/0.33),Q225&lt;-0.33,0)</f>
        <v>0.02</v>
      </c>
      <c r="S225" s="20">
        <f t="shared" si="70"/>
        <v>0</v>
      </c>
      <c r="T225" s="20">
        <f t="shared" si="71"/>
        <v>0</v>
      </c>
      <c r="U225" s="20">
        <f t="shared" si="72"/>
        <v>0</v>
      </c>
      <c r="V225" s="20">
        <f t="shared" si="73"/>
        <v>0</v>
      </c>
      <c r="W225" s="9"/>
      <c r="X225" s="9"/>
      <c r="Y225" s="9"/>
      <c r="Z225" s="9"/>
    </row>
    <row r="226" spans="1:26" ht="14.25" customHeight="1" x14ac:dyDescent="0.35">
      <c r="A226" s="4">
        <f t="shared" si="4"/>
        <v>215</v>
      </c>
      <c r="B226" s="19">
        <f t="shared" si="59"/>
        <v>44992</v>
      </c>
      <c r="C226" s="5">
        <v>0</v>
      </c>
      <c r="D226" s="20">
        <f t="shared" si="60"/>
        <v>7.5640289410190791</v>
      </c>
      <c r="E226" s="20">
        <f t="shared" si="61"/>
        <v>209.43347733933672</v>
      </c>
      <c r="F226" s="20">
        <f t="shared" si="62"/>
        <v>216.99750628035579</v>
      </c>
      <c r="G226" s="20">
        <f t="shared" si="63"/>
        <v>763.588721595876</v>
      </c>
      <c r="H226" s="20">
        <f t="shared" si="64"/>
        <v>10677.821497933173</v>
      </c>
      <c r="I226" s="4">
        <v>1</v>
      </c>
      <c r="J226" s="4">
        <v>1</v>
      </c>
      <c r="K226" s="20">
        <f t="shared" si="65"/>
        <v>7.1858274939681248</v>
      </c>
      <c r="L226" s="20">
        <f t="shared" si="66"/>
        <v>198.96180347236987</v>
      </c>
      <c r="M226" s="20" cm="1">
        <f t="array" ref="M226">_xlfn.IFS(I226=0,D226,I226=1,D226,I226=2,0)</f>
        <v>7.5640289410190791</v>
      </c>
      <c r="N226" s="20" cm="1">
        <f t="array" ref="N226">_xlfn.IFS(J226=0,E226,J226=1,E226,J226=2,0)</f>
        <v>209.43347733933672</v>
      </c>
      <c r="O226" s="20">
        <f t="shared" si="67"/>
        <v>698.51444378513304</v>
      </c>
      <c r="P226" s="20">
        <f t="shared" si="68"/>
        <v>65.074277810742956</v>
      </c>
      <c r="Q226" s="21">
        <f t="shared" si="69"/>
        <v>8.5221633020901355E-2</v>
      </c>
      <c r="R226" s="22" cm="1">
        <f t="array" ref="R226">_xlfn.IFS(Q226&gt;0,0.02,AND(Q226&gt;-0.33,Q226&lt;0),(0.02+Q226*0.02/0.33),Q226&lt;-0.33,0)</f>
        <v>0.02</v>
      </c>
      <c r="S226" s="20">
        <f t="shared" si="70"/>
        <v>0</v>
      </c>
      <c r="T226" s="20">
        <f t="shared" si="71"/>
        <v>0</v>
      </c>
      <c r="U226" s="20">
        <f t="shared" si="72"/>
        <v>0</v>
      </c>
      <c r="V226" s="20">
        <f t="shared" si="73"/>
        <v>0</v>
      </c>
      <c r="W226" s="9"/>
      <c r="X226" s="9"/>
      <c r="Y226" s="9"/>
      <c r="Z226" s="9"/>
    </row>
    <row r="227" spans="1:26" ht="14.25" customHeight="1" x14ac:dyDescent="0.35">
      <c r="A227" s="4">
        <f t="shared" si="4"/>
        <v>216</v>
      </c>
      <c r="B227" s="19">
        <f t="shared" si="59"/>
        <v>44993</v>
      </c>
      <c r="C227" s="5">
        <v>0</v>
      </c>
      <c r="D227" s="20">
        <f t="shared" si="60"/>
        <v>7.6358872159587605</v>
      </c>
      <c r="E227" s="20">
        <f t="shared" si="61"/>
        <v>213.55642995866347</v>
      </c>
      <c r="F227" s="20">
        <f t="shared" si="62"/>
        <v>221.19231717462225</v>
      </c>
      <c r="G227" s="20">
        <f t="shared" si="63"/>
        <v>770.84281445103682</v>
      </c>
      <c r="H227" s="20">
        <f t="shared" si="64"/>
        <v>10887.954199249065</v>
      </c>
      <c r="I227" s="4">
        <v>1</v>
      </c>
      <c r="J227" s="4">
        <v>1</v>
      </c>
      <c r="K227" s="20">
        <f t="shared" si="65"/>
        <v>7.2540928551608221</v>
      </c>
      <c r="L227" s="20">
        <f t="shared" si="66"/>
        <v>202.87860846073028</v>
      </c>
      <c r="M227" s="20" cm="1">
        <f t="array" ref="M227">_xlfn.IFS(I227=0,D227,I227=1,D227,I227=2,0)</f>
        <v>7.6358872159587605</v>
      </c>
      <c r="N227" s="20" cm="1">
        <f t="array" ref="N227">_xlfn.IFS(J227=0,E227,J227=1,E227,J227=2,0)</f>
        <v>213.55642995866347</v>
      </c>
      <c r="O227" s="20">
        <f t="shared" si="67"/>
        <v>706.15033100109179</v>
      </c>
      <c r="P227" s="20">
        <f t="shared" si="68"/>
        <v>64.69248344994503</v>
      </c>
      <c r="Q227" s="21">
        <f t="shared" si="69"/>
        <v>8.3924351679941916E-2</v>
      </c>
      <c r="R227" s="22" cm="1">
        <f t="array" ref="R227">_xlfn.IFS(Q227&gt;0,0.02,AND(Q227&gt;-0.33,Q227&lt;0),(0.02+Q227*0.02/0.33),Q227&lt;-0.33,0)</f>
        <v>0.02</v>
      </c>
      <c r="S227" s="20">
        <f t="shared" si="70"/>
        <v>0</v>
      </c>
      <c r="T227" s="20">
        <f t="shared" si="71"/>
        <v>0</v>
      </c>
      <c r="U227" s="20">
        <f t="shared" si="72"/>
        <v>0</v>
      </c>
      <c r="V227" s="20">
        <f t="shared" si="73"/>
        <v>0</v>
      </c>
      <c r="W227" s="9"/>
      <c r="X227" s="9"/>
      <c r="Y227" s="9"/>
      <c r="Z227" s="9"/>
    </row>
    <row r="228" spans="1:26" ht="14.25" customHeight="1" x14ac:dyDescent="0.35">
      <c r="A228" s="4">
        <f t="shared" si="4"/>
        <v>217</v>
      </c>
      <c r="B228" s="19">
        <f t="shared" si="59"/>
        <v>44994</v>
      </c>
      <c r="C228" s="5">
        <v>0</v>
      </c>
      <c r="D228" s="20">
        <f t="shared" si="60"/>
        <v>7.7084281445103686</v>
      </c>
      <c r="E228" s="20">
        <f t="shared" si="61"/>
        <v>217.75908398498132</v>
      </c>
      <c r="F228" s="20">
        <f t="shared" si="62"/>
        <v>225.46751212949169</v>
      </c>
      <c r="G228" s="20">
        <f t="shared" si="63"/>
        <v>778.16582118832162</v>
      </c>
      <c r="H228" s="20">
        <f t="shared" si="64"/>
        <v>11102.148335772081</v>
      </c>
      <c r="I228" s="4">
        <v>1</v>
      </c>
      <c r="J228" s="4">
        <v>1</v>
      </c>
      <c r="K228" s="20">
        <f t="shared" si="65"/>
        <v>7.3230067372848495</v>
      </c>
      <c r="L228" s="20">
        <f t="shared" si="66"/>
        <v>206.87112978573225</v>
      </c>
      <c r="M228" s="20" cm="1">
        <f t="array" ref="M228">_xlfn.IFS(I228=0,D228,I228=1,D228,I228=2,0)</f>
        <v>7.7084281445103686</v>
      </c>
      <c r="N228" s="20" cm="1">
        <f t="array" ref="N228">_xlfn.IFS(J228=0,E228,J228=1,E228,J228=2,0)</f>
        <v>217.75908398498132</v>
      </c>
      <c r="O228" s="20">
        <f t="shared" si="67"/>
        <v>713.85875914560211</v>
      </c>
      <c r="P228" s="20">
        <f t="shared" si="68"/>
        <v>64.307062042719508</v>
      </c>
      <c r="Q228" s="21">
        <f t="shared" si="69"/>
        <v>8.2639278533870153E-2</v>
      </c>
      <c r="R228" s="22" cm="1">
        <f t="array" ref="R228">_xlfn.IFS(Q228&gt;0,0.02,AND(Q228&gt;-0.33,Q228&lt;0),(0.02+Q228*0.02/0.33),Q228&lt;-0.33,0)</f>
        <v>0.02</v>
      </c>
      <c r="S228" s="20">
        <f t="shared" si="70"/>
        <v>0</v>
      </c>
      <c r="T228" s="20">
        <f t="shared" si="71"/>
        <v>0</v>
      </c>
      <c r="U228" s="20">
        <f t="shared" si="72"/>
        <v>0</v>
      </c>
      <c r="V228" s="20">
        <f t="shared" si="73"/>
        <v>0</v>
      </c>
      <c r="W228" s="9"/>
      <c r="X228" s="9"/>
      <c r="Y228" s="9"/>
      <c r="Z228" s="9"/>
    </row>
    <row r="229" spans="1:26" ht="14.25" customHeight="1" x14ac:dyDescent="0.35">
      <c r="A229" s="4">
        <f t="shared" si="4"/>
        <v>218</v>
      </c>
      <c r="B229" s="19">
        <f t="shared" si="59"/>
        <v>44995</v>
      </c>
      <c r="C229" s="5">
        <v>0</v>
      </c>
      <c r="D229" s="20">
        <f t="shared" si="60"/>
        <v>7.781658211883216</v>
      </c>
      <c r="E229" s="20">
        <f t="shared" si="61"/>
        <v>222.04296671544162</v>
      </c>
      <c r="F229" s="20">
        <f t="shared" si="62"/>
        <v>229.82462492732483</v>
      </c>
      <c r="G229" s="20">
        <f t="shared" si="63"/>
        <v>785.55839648961069</v>
      </c>
      <c r="H229" s="20">
        <f t="shared" si="64"/>
        <v>11320.481729453038</v>
      </c>
      <c r="I229" s="4">
        <v>1</v>
      </c>
      <c r="J229" s="4">
        <v>1</v>
      </c>
      <c r="K229" s="20">
        <f t="shared" si="65"/>
        <v>7.3925753012890549</v>
      </c>
      <c r="L229" s="20">
        <f t="shared" si="66"/>
        <v>210.94081837966954</v>
      </c>
      <c r="M229" s="20" cm="1">
        <f t="array" ref="M229">_xlfn.IFS(I229=0,D229,I229=1,D229,I229=2,0)</f>
        <v>7.781658211883216</v>
      </c>
      <c r="N229" s="20" cm="1">
        <f t="array" ref="N229">_xlfn.IFS(J229=0,E229,J229=1,E229,J229=2,0)</f>
        <v>222.04296671544162</v>
      </c>
      <c r="O229" s="20">
        <f t="shared" si="67"/>
        <v>721.64041735748538</v>
      </c>
      <c r="P229" s="20">
        <f t="shared" si="68"/>
        <v>63.917979132125311</v>
      </c>
      <c r="Q229" s="21">
        <f t="shared" si="69"/>
        <v>8.1366298696255682E-2</v>
      </c>
      <c r="R229" s="22" cm="1">
        <f t="array" ref="R229">_xlfn.IFS(Q229&gt;0,0.02,AND(Q229&gt;-0.33,Q229&lt;0),(0.02+Q229*0.02/0.33),Q229&lt;-0.33,0)</f>
        <v>0.02</v>
      </c>
      <c r="S229" s="20">
        <f t="shared" si="70"/>
        <v>0</v>
      </c>
      <c r="T229" s="20">
        <f t="shared" si="71"/>
        <v>0</v>
      </c>
      <c r="U229" s="20">
        <f t="shared" si="72"/>
        <v>0</v>
      </c>
      <c r="V229" s="20">
        <f t="shared" si="73"/>
        <v>0</v>
      </c>
      <c r="W229" s="9"/>
      <c r="X229" s="9"/>
      <c r="Y229" s="9"/>
      <c r="Z229" s="9"/>
    </row>
    <row r="230" spans="1:26" ht="14.25" customHeight="1" x14ac:dyDescent="0.35">
      <c r="A230" s="4">
        <f t="shared" si="4"/>
        <v>219</v>
      </c>
      <c r="B230" s="19">
        <f t="shared" si="59"/>
        <v>44996</v>
      </c>
      <c r="C230" s="5">
        <v>0</v>
      </c>
      <c r="D230" s="20">
        <f t="shared" si="60"/>
        <v>7.8555839648961072</v>
      </c>
      <c r="E230" s="20">
        <f t="shared" si="61"/>
        <v>226.40963458906077</v>
      </c>
      <c r="F230" s="20">
        <f t="shared" si="62"/>
        <v>234.26521855395688</v>
      </c>
      <c r="G230" s="20">
        <f t="shared" si="63"/>
        <v>793.02120125626197</v>
      </c>
      <c r="H230" s="20">
        <f t="shared" si="64"/>
        <v>11543.033687079298</v>
      </c>
      <c r="I230" s="4">
        <v>1</v>
      </c>
      <c r="J230" s="4">
        <v>1</v>
      </c>
      <c r="K230" s="20">
        <f t="shared" si="65"/>
        <v>7.4628047666513018</v>
      </c>
      <c r="L230" s="20">
        <f t="shared" si="66"/>
        <v>215.08915285960774</v>
      </c>
      <c r="M230" s="20" cm="1">
        <f t="array" ref="M230">_xlfn.IFS(I230=0,D230,I230=1,D230,I230=2,0)</f>
        <v>7.8555839648961072</v>
      </c>
      <c r="N230" s="20" cm="1">
        <f t="array" ref="N230">_xlfn.IFS(J230=0,E230,J230=1,E230,J230=2,0)</f>
        <v>226.40963458906077</v>
      </c>
      <c r="O230" s="20">
        <f t="shared" si="67"/>
        <v>729.49600132238152</v>
      </c>
      <c r="P230" s="20">
        <f t="shared" si="68"/>
        <v>63.525199933880458</v>
      </c>
      <c r="Q230" s="21">
        <f t="shared" si="69"/>
        <v>8.0105298361818345E-2</v>
      </c>
      <c r="R230" s="22" cm="1">
        <f t="array" ref="R230">_xlfn.IFS(Q230&gt;0,0.02,AND(Q230&gt;-0.33,Q230&lt;0),(0.02+Q230*0.02/0.33),Q230&lt;-0.33,0)</f>
        <v>0.02</v>
      </c>
      <c r="S230" s="20">
        <f t="shared" si="70"/>
        <v>0</v>
      </c>
      <c r="T230" s="20">
        <f t="shared" si="71"/>
        <v>0</v>
      </c>
      <c r="U230" s="20">
        <f t="shared" si="72"/>
        <v>0</v>
      </c>
      <c r="V230" s="20">
        <f t="shared" si="73"/>
        <v>0</v>
      </c>
      <c r="W230" s="9"/>
      <c r="X230" s="9"/>
      <c r="Y230" s="9"/>
      <c r="Z230" s="9"/>
    </row>
    <row r="231" spans="1:26" ht="14.25" customHeight="1" x14ac:dyDescent="0.35">
      <c r="A231" s="4">
        <f t="shared" si="4"/>
        <v>220</v>
      </c>
      <c r="B231" s="19">
        <f t="shared" si="59"/>
        <v>44997</v>
      </c>
      <c r="C231" s="5">
        <v>0</v>
      </c>
      <c r="D231" s="20">
        <f t="shared" si="60"/>
        <v>7.9302120125626203</v>
      </c>
      <c r="E231" s="20">
        <f t="shared" si="61"/>
        <v>230.86067374158597</v>
      </c>
      <c r="F231" s="20">
        <f t="shared" si="62"/>
        <v>238.79088575414858</v>
      </c>
      <c r="G231" s="20">
        <f t="shared" si="63"/>
        <v>800.55490266819652</v>
      </c>
      <c r="H231" s="20">
        <f t="shared" si="64"/>
        <v>11769.885028545739</v>
      </c>
      <c r="I231" s="4">
        <v>1</v>
      </c>
      <c r="J231" s="4">
        <v>1</v>
      </c>
      <c r="K231" s="20">
        <f t="shared" si="65"/>
        <v>7.5337014119344889</v>
      </c>
      <c r="L231" s="20">
        <f t="shared" si="66"/>
        <v>219.31764005450665</v>
      </c>
      <c r="M231" s="20" cm="1">
        <f t="array" ref="M231">_xlfn.IFS(I231=0,D231,I231=1,D231,I231=2,0)</f>
        <v>7.9302120125626203</v>
      </c>
      <c r="N231" s="20" cm="1">
        <f t="array" ref="N231">_xlfn.IFS(J231=0,E231,J231=1,E231,J231=2,0)</f>
        <v>230.86067374158597</v>
      </c>
      <c r="O231" s="20">
        <f t="shared" si="67"/>
        <v>737.42621333494412</v>
      </c>
      <c r="P231" s="20">
        <f t="shared" si="68"/>
        <v>63.128689333252396</v>
      </c>
      <c r="Q231" s="21">
        <f t="shared" si="69"/>
        <v>7.8856164796254014E-2</v>
      </c>
      <c r="R231" s="22" cm="1">
        <f t="array" ref="R231">_xlfn.IFS(Q231&gt;0,0.02,AND(Q231&gt;-0.33,Q231&lt;0),(0.02+Q231*0.02/0.33),Q231&lt;-0.33,0)</f>
        <v>0.02</v>
      </c>
      <c r="S231" s="20">
        <f t="shared" si="70"/>
        <v>0</v>
      </c>
      <c r="T231" s="20">
        <f t="shared" si="71"/>
        <v>0</v>
      </c>
      <c r="U231" s="20">
        <f t="shared" si="72"/>
        <v>0</v>
      </c>
      <c r="V231" s="20">
        <f t="shared" si="73"/>
        <v>0</v>
      </c>
      <c r="W231" s="9"/>
      <c r="X231" s="9"/>
      <c r="Y231" s="9"/>
      <c r="Z231" s="9"/>
    </row>
    <row r="232" spans="1:26" ht="14.25" customHeight="1" x14ac:dyDescent="0.35">
      <c r="A232" s="4">
        <f t="shared" si="4"/>
        <v>221</v>
      </c>
      <c r="B232" s="19">
        <f t="shared" si="59"/>
        <v>44998</v>
      </c>
      <c r="C232" s="5">
        <v>0</v>
      </c>
      <c r="D232" s="20">
        <f t="shared" si="60"/>
        <v>8.0055490266819653</v>
      </c>
      <c r="E232" s="20">
        <f t="shared" si="61"/>
        <v>235.39770057091479</v>
      </c>
      <c r="F232" s="20">
        <f t="shared" si="62"/>
        <v>243.40324959759675</v>
      </c>
      <c r="G232" s="20">
        <f t="shared" si="63"/>
        <v>808.16017424354436</v>
      </c>
      <c r="H232" s="20">
        <f t="shared" si="64"/>
        <v>12001.118115663458</v>
      </c>
      <c r="I232" s="4">
        <v>1</v>
      </c>
      <c r="J232" s="4">
        <v>1</v>
      </c>
      <c r="K232" s="20">
        <f t="shared" si="65"/>
        <v>7.6052715753478664</v>
      </c>
      <c r="L232" s="20">
        <f t="shared" si="66"/>
        <v>223.62781554236904</v>
      </c>
      <c r="M232" s="20" cm="1">
        <f t="array" ref="M232">_xlfn.IFS(I232=0,D232,I232=1,D232,I232=2,0)</f>
        <v>8.0055490266819653</v>
      </c>
      <c r="N232" s="20" cm="1">
        <f t="array" ref="N232">_xlfn.IFS(J232=0,E232,J232=1,E232,J232=2,0)</f>
        <v>235.39770057091479</v>
      </c>
      <c r="O232" s="20">
        <f t="shared" si="67"/>
        <v>745.43176236162606</v>
      </c>
      <c r="P232" s="20">
        <f t="shared" si="68"/>
        <v>62.728411881918305</v>
      </c>
      <c r="Q232" s="21">
        <f t="shared" si="69"/>
        <v>7.7618786326155542E-2</v>
      </c>
      <c r="R232" s="22" cm="1">
        <f t="array" ref="R232">_xlfn.IFS(Q232&gt;0,0.02,AND(Q232&gt;-0.33,Q232&lt;0),(0.02+Q232*0.02/0.33),Q232&lt;-0.33,0)</f>
        <v>0.02</v>
      </c>
      <c r="S232" s="20">
        <f t="shared" si="70"/>
        <v>0</v>
      </c>
      <c r="T232" s="20">
        <f t="shared" si="71"/>
        <v>0</v>
      </c>
      <c r="U232" s="20">
        <f t="shared" si="72"/>
        <v>0</v>
      </c>
      <c r="V232" s="20">
        <f t="shared" si="73"/>
        <v>0</v>
      </c>
      <c r="W232" s="9"/>
      <c r="X232" s="9"/>
      <c r="Y232" s="9"/>
      <c r="Z232" s="9"/>
    </row>
    <row r="233" spans="1:26" ht="14.25" customHeight="1" x14ac:dyDescent="0.35">
      <c r="A233" s="4">
        <f t="shared" si="4"/>
        <v>222</v>
      </c>
      <c r="B233" s="19">
        <f t="shared" si="59"/>
        <v>44999</v>
      </c>
      <c r="C233" s="5">
        <v>0</v>
      </c>
      <c r="D233" s="20">
        <f t="shared" si="60"/>
        <v>8.0816017424354438</v>
      </c>
      <c r="E233" s="20">
        <f t="shared" si="61"/>
        <v>240.02236231326916</v>
      </c>
      <c r="F233" s="20">
        <f t="shared" si="62"/>
        <v>248.10396405570461</v>
      </c>
      <c r="G233" s="20">
        <f t="shared" si="63"/>
        <v>815.83769589885799</v>
      </c>
      <c r="H233" s="20">
        <f t="shared" si="64"/>
        <v>12236.816881516377</v>
      </c>
      <c r="I233" s="4">
        <v>1</v>
      </c>
      <c r="J233" s="4">
        <v>1</v>
      </c>
      <c r="K233" s="20">
        <f t="shared" si="65"/>
        <v>7.6775216553136714</v>
      </c>
      <c r="L233" s="20">
        <f t="shared" si="66"/>
        <v>228.02124419760568</v>
      </c>
      <c r="M233" s="20" cm="1">
        <f t="array" ref="M233">_xlfn.IFS(I233=0,D233,I233=1,D233,I233=2,0)</f>
        <v>8.0816017424354438</v>
      </c>
      <c r="N233" s="20" cm="1">
        <f t="array" ref="N233">_xlfn.IFS(J233=0,E233,J233=1,E233,J233=2,0)</f>
        <v>240.02236231326916</v>
      </c>
      <c r="O233" s="20">
        <f t="shared" si="67"/>
        <v>753.51336410406145</v>
      </c>
      <c r="P233" s="20">
        <f t="shared" si="68"/>
        <v>62.324331794796535</v>
      </c>
      <c r="Q233" s="21">
        <f t="shared" si="69"/>
        <v>7.6393052329029765E-2</v>
      </c>
      <c r="R233" s="22" cm="1">
        <f t="array" ref="R233">_xlfn.IFS(Q233&gt;0,0.02,AND(Q233&gt;-0.33,Q233&lt;0),(0.02+Q233*0.02/0.33),Q233&lt;-0.33,0)</f>
        <v>0.02</v>
      </c>
      <c r="S233" s="20">
        <f t="shared" si="70"/>
        <v>0</v>
      </c>
      <c r="T233" s="20">
        <f t="shared" si="71"/>
        <v>0</v>
      </c>
      <c r="U233" s="20">
        <f t="shared" si="72"/>
        <v>0</v>
      </c>
      <c r="V233" s="20">
        <f t="shared" si="73"/>
        <v>0</v>
      </c>
      <c r="W233" s="9"/>
      <c r="X233" s="9"/>
      <c r="Y233" s="9"/>
      <c r="Z233" s="9"/>
    </row>
    <row r="234" spans="1:26" ht="14.25" customHeight="1" x14ac:dyDescent="0.35">
      <c r="A234" s="4">
        <f t="shared" si="4"/>
        <v>223</v>
      </c>
      <c r="B234" s="19">
        <f t="shared" si="59"/>
        <v>45000</v>
      </c>
      <c r="C234" s="5">
        <v>0</v>
      </c>
      <c r="D234" s="20">
        <f t="shared" si="60"/>
        <v>8.1583769589885797</v>
      </c>
      <c r="E234" s="20">
        <f t="shared" si="61"/>
        <v>244.73633763032754</v>
      </c>
      <c r="F234" s="20">
        <f t="shared" si="62"/>
        <v>252.89471458931612</v>
      </c>
      <c r="G234" s="20">
        <f t="shared" si="63"/>
        <v>823.58815400989715</v>
      </c>
      <c r="H234" s="20">
        <f t="shared" si="64"/>
        <v>12477.066860376228</v>
      </c>
      <c r="I234" s="4">
        <v>1</v>
      </c>
      <c r="J234" s="4">
        <v>1</v>
      </c>
      <c r="K234" s="20">
        <f t="shared" si="65"/>
        <v>7.7504581110391504</v>
      </c>
      <c r="L234" s="20">
        <f t="shared" si="66"/>
        <v>232.49952074881116</v>
      </c>
      <c r="M234" s="20" cm="1">
        <f t="array" ref="M234">_xlfn.IFS(I234=0,D234,I234=1,D234,I234=2,0)</f>
        <v>8.1583769589885797</v>
      </c>
      <c r="N234" s="20" cm="1">
        <f t="array" ref="N234">_xlfn.IFS(J234=0,E234,J234=1,E234,J234=2,0)</f>
        <v>244.73633763032754</v>
      </c>
      <c r="O234" s="20">
        <f t="shared" si="67"/>
        <v>761.67174106305004</v>
      </c>
      <c r="P234" s="20">
        <f t="shared" si="68"/>
        <v>61.916412946847117</v>
      </c>
      <c r="Q234" s="21">
        <f t="shared" si="69"/>
        <v>7.5178853223407408E-2</v>
      </c>
      <c r="R234" s="22" cm="1">
        <f t="array" ref="R234">_xlfn.IFS(Q234&gt;0,0.02,AND(Q234&gt;-0.33,Q234&lt;0),(0.02+Q234*0.02/0.33),Q234&lt;-0.33,0)</f>
        <v>0.02</v>
      </c>
      <c r="S234" s="20">
        <f t="shared" si="70"/>
        <v>0</v>
      </c>
      <c r="T234" s="20">
        <f t="shared" si="71"/>
        <v>0</v>
      </c>
      <c r="U234" s="20">
        <f t="shared" si="72"/>
        <v>0</v>
      </c>
      <c r="V234" s="20">
        <f t="shared" si="73"/>
        <v>0</v>
      </c>
      <c r="W234" s="9"/>
      <c r="X234" s="9"/>
      <c r="Y234" s="9"/>
      <c r="Z234" s="9"/>
    </row>
    <row r="235" spans="1:26" ht="14.25" customHeight="1" x14ac:dyDescent="0.35">
      <c r="A235" s="4">
        <f t="shared" si="4"/>
        <v>224</v>
      </c>
      <c r="B235" s="19">
        <f t="shared" si="59"/>
        <v>45001</v>
      </c>
      <c r="C235" s="5">
        <v>0</v>
      </c>
      <c r="D235" s="20">
        <f t="shared" si="60"/>
        <v>8.2358815400989709</v>
      </c>
      <c r="E235" s="20">
        <f t="shared" si="61"/>
        <v>249.54133720752455</v>
      </c>
      <c r="F235" s="20">
        <f t="shared" si="62"/>
        <v>257.77721874762352</v>
      </c>
      <c r="G235" s="20">
        <f t="shared" si="63"/>
        <v>831.41224147299113</v>
      </c>
      <c r="H235" s="20">
        <f t="shared" si="64"/>
        <v>12721.955218186469</v>
      </c>
      <c r="I235" s="4">
        <v>1</v>
      </c>
      <c r="J235" s="4">
        <v>1</v>
      </c>
      <c r="K235" s="20">
        <f t="shared" si="65"/>
        <v>7.8240874630940223</v>
      </c>
      <c r="L235" s="20">
        <f t="shared" si="66"/>
        <v>237.06427034714832</v>
      </c>
      <c r="M235" s="20" cm="1">
        <f t="array" ref="M235">_xlfn.IFS(I235=0,D235,I235=1,D235,I235=2,0)</f>
        <v>8.2358815400989709</v>
      </c>
      <c r="N235" s="20" cm="1">
        <f t="array" ref="N235">_xlfn.IFS(J235=0,E235,J235=1,E235,J235=2,0)</f>
        <v>249.54133720752455</v>
      </c>
      <c r="O235" s="20">
        <f t="shared" si="67"/>
        <v>769.90762260314898</v>
      </c>
      <c r="P235" s="20">
        <f t="shared" si="68"/>
        <v>61.504618869842147</v>
      </c>
      <c r="Q235" s="21">
        <f t="shared" si="69"/>
        <v>7.3976080459046453E-2</v>
      </c>
      <c r="R235" s="22" cm="1">
        <f t="array" ref="R235">_xlfn.IFS(Q235&gt;0,0.02,AND(Q235&gt;-0.33,Q235&lt;0),(0.02+Q235*0.02/0.33),Q235&lt;-0.33,0)</f>
        <v>0.02</v>
      </c>
      <c r="S235" s="20">
        <f t="shared" si="70"/>
        <v>0</v>
      </c>
      <c r="T235" s="20">
        <f t="shared" si="71"/>
        <v>0</v>
      </c>
      <c r="U235" s="20">
        <f t="shared" si="72"/>
        <v>0</v>
      </c>
      <c r="V235" s="20">
        <f t="shared" si="73"/>
        <v>0</v>
      </c>
      <c r="W235" s="9"/>
      <c r="X235" s="9"/>
      <c r="Y235" s="9"/>
      <c r="Z235" s="9"/>
    </row>
    <row r="236" spans="1:26" ht="14.25" customHeight="1" x14ac:dyDescent="0.35">
      <c r="A236" s="4">
        <f t="shared" si="4"/>
        <v>225</v>
      </c>
      <c r="B236" s="19">
        <f t="shared" si="59"/>
        <v>45002</v>
      </c>
      <c r="C236" s="5">
        <v>0</v>
      </c>
      <c r="D236" s="20">
        <f t="shared" si="60"/>
        <v>8.314122414729912</v>
      </c>
      <c r="E236" s="20">
        <f t="shared" si="61"/>
        <v>254.4391043637294</v>
      </c>
      <c r="F236" s="20">
        <f t="shared" si="62"/>
        <v>262.75322677845929</v>
      </c>
      <c r="G236" s="20">
        <f t="shared" si="63"/>
        <v>839.31065776698449</v>
      </c>
      <c r="H236" s="20">
        <f t="shared" si="64"/>
        <v>12971.570783626006</v>
      </c>
      <c r="I236" s="4">
        <v>1</v>
      </c>
      <c r="J236" s="4">
        <v>1</v>
      </c>
      <c r="K236" s="20">
        <f t="shared" si="65"/>
        <v>7.8984162939934164</v>
      </c>
      <c r="L236" s="20">
        <f t="shared" si="66"/>
        <v>241.71714914554292</v>
      </c>
      <c r="M236" s="20" cm="1">
        <f t="array" ref="M236">_xlfn.IFS(I236=0,D236,I236=1,D236,I236=2,0)</f>
        <v>8.314122414729912</v>
      </c>
      <c r="N236" s="20" cm="1">
        <f t="array" ref="N236">_xlfn.IFS(J236=0,E236,J236=1,E236,J236=2,0)</f>
        <v>254.4391043637294</v>
      </c>
      <c r="O236" s="20">
        <f t="shared" si="67"/>
        <v>778.22174501787902</v>
      </c>
      <c r="P236" s="20">
        <f t="shared" si="68"/>
        <v>61.088912749105475</v>
      </c>
      <c r="Q236" s="21">
        <f t="shared" si="69"/>
        <v>7.2784626507227584E-2</v>
      </c>
      <c r="R236" s="22" cm="1">
        <f t="array" ref="R236">_xlfn.IFS(Q236&gt;0,0.02,AND(Q236&gt;-0.33,Q236&lt;0),(0.02+Q236*0.02/0.33),Q236&lt;-0.33,0)</f>
        <v>0.02</v>
      </c>
      <c r="S236" s="20">
        <f t="shared" si="70"/>
        <v>0</v>
      </c>
      <c r="T236" s="20">
        <f t="shared" si="71"/>
        <v>0</v>
      </c>
      <c r="U236" s="20">
        <f t="shared" si="72"/>
        <v>0</v>
      </c>
      <c r="V236" s="20">
        <f t="shared" si="73"/>
        <v>0</v>
      </c>
      <c r="W236" s="9"/>
      <c r="X236" s="9"/>
      <c r="Y236" s="9"/>
      <c r="Z236" s="9"/>
    </row>
    <row r="237" spans="1:26" ht="14.25" customHeight="1" x14ac:dyDescent="0.35">
      <c r="A237" s="4">
        <f t="shared" si="4"/>
        <v>226</v>
      </c>
      <c r="B237" s="19">
        <f t="shared" si="59"/>
        <v>45003</v>
      </c>
      <c r="C237" s="5">
        <v>0</v>
      </c>
      <c r="D237" s="20">
        <f t="shared" si="60"/>
        <v>8.3931065776698457</v>
      </c>
      <c r="E237" s="20">
        <f t="shared" si="61"/>
        <v>259.43141567252013</v>
      </c>
      <c r="F237" s="20">
        <f t="shared" si="62"/>
        <v>267.82452225019</v>
      </c>
      <c r="G237" s="20">
        <f t="shared" si="63"/>
        <v>847.28410901577081</v>
      </c>
      <c r="H237" s="20">
        <f t="shared" si="64"/>
        <v>13226.004079763687</v>
      </c>
      <c r="I237" s="4">
        <v>1</v>
      </c>
      <c r="J237" s="4">
        <v>1</v>
      </c>
      <c r="K237" s="20">
        <f t="shared" si="65"/>
        <v>7.9734512487863531</v>
      </c>
      <c r="L237" s="20">
        <f t="shared" si="66"/>
        <v>246.45984488889411</v>
      </c>
      <c r="M237" s="20" cm="1">
        <f t="array" ref="M237">_xlfn.IFS(I237=0,D237,I237=1,D237,I237=2,0)</f>
        <v>8.3931065776698457</v>
      </c>
      <c r="N237" s="20" cm="1">
        <f t="array" ref="N237">_xlfn.IFS(J237=0,E237,J237=1,E237,J237=2,0)</f>
        <v>259.43141567252013</v>
      </c>
      <c r="O237" s="20">
        <f t="shared" si="67"/>
        <v>786.61485159554877</v>
      </c>
      <c r="P237" s="20">
        <f t="shared" si="68"/>
        <v>60.669257420222038</v>
      </c>
      <c r="Q237" s="21">
        <f t="shared" si="69"/>
        <v>7.1604384851141803E-2</v>
      </c>
      <c r="R237" s="22" cm="1">
        <f t="array" ref="R237">_xlfn.IFS(Q237&gt;0,0.02,AND(Q237&gt;-0.33,Q237&lt;0),(0.02+Q237*0.02/0.33),Q237&lt;-0.33,0)</f>
        <v>0.02</v>
      </c>
      <c r="S237" s="20">
        <f t="shared" si="70"/>
        <v>0</v>
      </c>
      <c r="T237" s="20">
        <f t="shared" si="71"/>
        <v>0</v>
      </c>
      <c r="U237" s="20">
        <f t="shared" si="72"/>
        <v>0</v>
      </c>
      <c r="V237" s="20">
        <f t="shared" si="73"/>
        <v>0</v>
      </c>
      <c r="W237" s="9"/>
      <c r="X237" s="9"/>
      <c r="Y237" s="9"/>
      <c r="Z237" s="9"/>
    </row>
    <row r="238" spans="1:26" ht="14.25" customHeight="1" x14ac:dyDescent="0.35">
      <c r="A238" s="4">
        <f t="shared" si="4"/>
        <v>227</v>
      </c>
      <c r="B238" s="19">
        <f t="shared" si="59"/>
        <v>45004</v>
      </c>
      <c r="C238" s="5">
        <v>0</v>
      </c>
      <c r="D238" s="20">
        <f t="shared" si="60"/>
        <v>8.4728410901577078</v>
      </c>
      <c r="E238" s="20">
        <f t="shared" si="61"/>
        <v>264.52008159527372</v>
      </c>
      <c r="F238" s="20">
        <f t="shared" si="62"/>
        <v>272.99292268543144</v>
      </c>
      <c r="G238" s="20">
        <f t="shared" si="63"/>
        <v>855.33330805142066</v>
      </c>
      <c r="H238" s="20">
        <f t="shared" si="64"/>
        <v>13485.347356314845</v>
      </c>
      <c r="I238" s="4">
        <v>1</v>
      </c>
      <c r="J238" s="4">
        <v>1</v>
      </c>
      <c r="K238" s="20">
        <f t="shared" si="65"/>
        <v>8.0491990356498224</v>
      </c>
      <c r="L238" s="20">
        <f t="shared" si="66"/>
        <v>251.29407751551003</v>
      </c>
      <c r="M238" s="20" cm="1">
        <f t="array" ref="M238">_xlfn.IFS(I238=0,D238,I238=1,D238,I238=2,0)</f>
        <v>8.4728410901577078</v>
      </c>
      <c r="N238" s="20" cm="1">
        <f t="array" ref="N238">_xlfn.IFS(J238=0,E238,J238=1,E238,J238=2,0)</f>
        <v>264.52008159527372</v>
      </c>
      <c r="O238" s="20">
        <f t="shared" si="67"/>
        <v>795.08769268570654</v>
      </c>
      <c r="P238" s="20">
        <f t="shared" si="68"/>
        <v>60.245615365714116</v>
      </c>
      <c r="Q238" s="21">
        <f t="shared" si="69"/>
        <v>7.0435249976366271E-2</v>
      </c>
      <c r="R238" s="22" cm="1">
        <f t="array" ref="R238">_xlfn.IFS(Q238&gt;0,0.02,AND(Q238&gt;-0.33,Q238&lt;0),(0.02+Q238*0.02/0.33),Q238&lt;-0.33,0)</f>
        <v>0.02</v>
      </c>
      <c r="S238" s="20">
        <f t="shared" si="70"/>
        <v>0</v>
      </c>
      <c r="T238" s="20">
        <f t="shared" si="71"/>
        <v>0</v>
      </c>
      <c r="U238" s="20">
        <f t="shared" si="72"/>
        <v>0</v>
      </c>
      <c r="V238" s="20">
        <f t="shared" si="73"/>
        <v>0</v>
      </c>
      <c r="W238" s="9"/>
      <c r="X238" s="9"/>
      <c r="Y238" s="9"/>
      <c r="Z238" s="9"/>
    </row>
    <row r="239" spans="1:26" ht="14.25" customHeight="1" x14ac:dyDescent="0.35">
      <c r="A239" s="4">
        <f t="shared" si="4"/>
        <v>228</v>
      </c>
      <c r="B239" s="19">
        <f t="shared" si="59"/>
        <v>45005</v>
      </c>
      <c r="C239" s="5">
        <v>0</v>
      </c>
      <c r="D239" s="20">
        <f t="shared" si="60"/>
        <v>8.5533330805142072</v>
      </c>
      <c r="E239" s="20">
        <f t="shared" si="61"/>
        <v>269.70694712629694</v>
      </c>
      <c r="F239" s="20">
        <f t="shared" si="62"/>
        <v>278.26028020681116</v>
      </c>
      <c r="G239" s="20">
        <f t="shared" si="63"/>
        <v>863.45897447790912</v>
      </c>
      <c r="H239" s="20">
        <f t="shared" si="64"/>
        <v>13749.694622511317</v>
      </c>
      <c r="I239" s="4">
        <v>1</v>
      </c>
      <c r="J239" s="4">
        <v>1</v>
      </c>
      <c r="K239" s="20">
        <f t="shared" si="65"/>
        <v>8.1256664264884968</v>
      </c>
      <c r="L239" s="20">
        <f t="shared" si="66"/>
        <v>256.22159976998211</v>
      </c>
      <c r="M239" s="20" cm="1">
        <f t="array" ref="M239">_xlfn.IFS(I239=0,D239,I239=1,D239,I239=2,0)</f>
        <v>8.5533330805142072</v>
      </c>
      <c r="N239" s="20" cm="1">
        <f t="array" ref="N239">_xlfn.IFS(J239=0,E239,J239=1,E239,J239=2,0)</f>
        <v>269.70694712629694</v>
      </c>
      <c r="O239" s="20">
        <f t="shared" si="67"/>
        <v>803.64102576622076</v>
      </c>
      <c r="P239" s="20">
        <f t="shared" si="68"/>
        <v>59.817948711688359</v>
      </c>
      <c r="Q239" s="21">
        <f t="shared" si="69"/>
        <v>6.9277117361432619E-2</v>
      </c>
      <c r="R239" s="22" cm="1">
        <f t="array" ref="R239">_xlfn.IFS(Q239&gt;0,0.02,AND(Q239&gt;-0.33,Q239&lt;0),(0.02+Q239*0.02/0.33),Q239&lt;-0.33,0)</f>
        <v>0.02</v>
      </c>
      <c r="S239" s="20">
        <f t="shared" si="70"/>
        <v>0</v>
      </c>
      <c r="T239" s="20">
        <f t="shared" si="71"/>
        <v>0</v>
      </c>
      <c r="U239" s="20">
        <f t="shared" si="72"/>
        <v>0</v>
      </c>
      <c r="V239" s="20">
        <f t="shared" si="73"/>
        <v>0</v>
      </c>
      <c r="W239" s="9"/>
      <c r="X239" s="9"/>
      <c r="Y239" s="9"/>
      <c r="Z239" s="9"/>
    </row>
    <row r="240" spans="1:26" ht="14.25" customHeight="1" x14ac:dyDescent="0.35">
      <c r="A240" s="4">
        <f t="shared" si="4"/>
        <v>229</v>
      </c>
      <c r="B240" s="19">
        <f t="shared" si="59"/>
        <v>45006</v>
      </c>
      <c r="C240" s="5">
        <v>0</v>
      </c>
      <c r="D240" s="20">
        <f t="shared" si="60"/>
        <v>8.6345897447790918</v>
      </c>
      <c r="E240" s="20">
        <f t="shared" si="61"/>
        <v>274.99389245022633</v>
      </c>
      <c r="F240" s="20">
        <f t="shared" si="62"/>
        <v>283.6284821950054</v>
      </c>
      <c r="G240" s="20">
        <f t="shared" si="63"/>
        <v>871.66183473544925</v>
      </c>
      <c r="H240" s="20">
        <f t="shared" si="64"/>
        <v>14019.141680596573</v>
      </c>
      <c r="I240" s="4">
        <v>1</v>
      </c>
      <c r="J240" s="4">
        <v>1</v>
      </c>
      <c r="K240" s="20">
        <f t="shared" si="65"/>
        <v>8.2028602575401361</v>
      </c>
      <c r="L240" s="20">
        <f t="shared" si="66"/>
        <v>261.24419782771497</v>
      </c>
      <c r="M240" s="20" cm="1">
        <f t="array" ref="M240">_xlfn.IFS(I240=0,D240,I240=1,D240,I240=2,0)</f>
        <v>8.6345897447790918</v>
      </c>
      <c r="N240" s="20" cm="1">
        <f t="array" ref="N240">_xlfn.IFS(J240=0,E240,J240=1,E240,J240=2,0)</f>
        <v>274.99389245022633</v>
      </c>
      <c r="O240" s="20">
        <f t="shared" si="67"/>
        <v>812.27561551100007</v>
      </c>
      <c r="P240" s="20">
        <f t="shared" si="68"/>
        <v>59.386219224449178</v>
      </c>
      <c r="Q240" s="21">
        <f t="shared" si="69"/>
        <v>6.8129883468481783E-2</v>
      </c>
      <c r="R240" s="22" cm="1">
        <f t="array" ref="R240">_xlfn.IFS(Q240&gt;0,0.02,AND(Q240&gt;-0.33,Q240&lt;0),(0.02+Q240*0.02/0.33),Q240&lt;-0.33,0)</f>
        <v>0.02</v>
      </c>
      <c r="S240" s="20">
        <f t="shared" si="70"/>
        <v>0</v>
      </c>
      <c r="T240" s="20">
        <f t="shared" si="71"/>
        <v>0</v>
      </c>
      <c r="U240" s="20">
        <f t="shared" si="72"/>
        <v>0</v>
      </c>
      <c r="V240" s="20">
        <f t="shared" si="73"/>
        <v>0</v>
      </c>
      <c r="W240" s="9"/>
      <c r="X240" s="9"/>
      <c r="Y240" s="9"/>
      <c r="Z240" s="9"/>
    </row>
    <row r="241" spans="1:26" ht="14.25" customHeight="1" x14ac:dyDescent="0.35">
      <c r="A241" s="4">
        <f t="shared" si="4"/>
        <v>230</v>
      </c>
      <c r="B241" s="19">
        <f t="shared" si="59"/>
        <v>45007</v>
      </c>
      <c r="C241" s="5">
        <v>0</v>
      </c>
      <c r="D241" s="20">
        <f t="shared" si="60"/>
        <v>8.7166183473544923</v>
      </c>
      <c r="E241" s="20">
        <f t="shared" si="61"/>
        <v>280.38283361193146</v>
      </c>
      <c r="F241" s="20">
        <f t="shared" si="62"/>
        <v>289.09945195928594</v>
      </c>
      <c r="G241" s="20">
        <f t="shared" si="63"/>
        <v>879.94262216543598</v>
      </c>
      <c r="H241" s="20">
        <f t="shared" si="64"/>
        <v>14293.786159957894</v>
      </c>
      <c r="I241" s="4">
        <v>1</v>
      </c>
      <c r="J241" s="4">
        <v>1</v>
      </c>
      <c r="K241" s="20">
        <f t="shared" si="65"/>
        <v>8.2807874299867681</v>
      </c>
      <c r="L241" s="20">
        <f t="shared" si="66"/>
        <v>266.36369193133487</v>
      </c>
      <c r="M241" s="20" cm="1">
        <f t="array" ref="M241">_xlfn.IFS(I241=0,D241,I241=1,D241,I241=2,0)</f>
        <v>8.7166183473544923</v>
      </c>
      <c r="N241" s="20" cm="1">
        <f t="array" ref="N241">_xlfn.IFS(J241=0,E241,J241=1,E241,J241=2,0)</f>
        <v>280.38283361193146</v>
      </c>
      <c r="O241" s="20">
        <f t="shared" si="67"/>
        <v>820.99223385835455</v>
      </c>
      <c r="P241" s="20">
        <f t="shared" si="68"/>
        <v>58.950388307081425</v>
      </c>
      <c r="Q241" s="21">
        <f t="shared" si="69"/>
        <v>6.6993445734008658E-2</v>
      </c>
      <c r="R241" s="22" cm="1">
        <f t="array" ref="R241">_xlfn.IFS(Q241&gt;0,0.02,AND(Q241&gt;-0.33,Q241&lt;0),(0.02+Q241*0.02/0.33),Q241&lt;-0.33,0)</f>
        <v>0.02</v>
      </c>
      <c r="S241" s="20">
        <f t="shared" si="70"/>
        <v>0</v>
      </c>
      <c r="T241" s="20">
        <f t="shared" si="71"/>
        <v>0</v>
      </c>
      <c r="U241" s="20">
        <f t="shared" si="72"/>
        <v>0</v>
      </c>
      <c r="V241" s="20">
        <f t="shared" si="73"/>
        <v>0</v>
      </c>
      <c r="W241" s="9"/>
      <c r="X241" s="9"/>
      <c r="Y241" s="9"/>
      <c r="Z241" s="9"/>
    </row>
    <row r="242" spans="1:26" ht="14.25" customHeight="1" x14ac:dyDescent="0.35">
      <c r="A242" s="4">
        <f t="shared" si="4"/>
        <v>231</v>
      </c>
      <c r="B242" s="19">
        <f t="shared" si="59"/>
        <v>45008</v>
      </c>
      <c r="C242" s="5">
        <v>0</v>
      </c>
      <c r="D242" s="20">
        <f t="shared" si="60"/>
        <v>8.7994262216543593</v>
      </c>
      <c r="E242" s="20">
        <f t="shared" si="61"/>
        <v>285.8757231991579</v>
      </c>
      <c r="F242" s="20">
        <f t="shared" si="62"/>
        <v>294.67514942081226</v>
      </c>
      <c r="G242" s="20">
        <f t="shared" si="63"/>
        <v>888.30207707600766</v>
      </c>
      <c r="H242" s="20">
        <f t="shared" si="64"/>
        <v>14573.727551907665</v>
      </c>
      <c r="I242" s="4">
        <v>1</v>
      </c>
      <c r="J242" s="4">
        <v>1</v>
      </c>
      <c r="K242" s="20">
        <f t="shared" si="65"/>
        <v>8.3594549105716407</v>
      </c>
      <c r="L242" s="20">
        <f t="shared" si="66"/>
        <v>271.5819370392</v>
      </c>
      <c r="M242" s="20" cm="1">
        <f t="array" ref="M242">_xlfn.IFS(I242=0,D242,I242=1,D242,I242=2,0)</f>
        <v>8.7994262216543593</v>
      </c>
      <c r="N242" s="20" cm="1">
        <f t="array" ref="N242">_xlfn.IFS(J242=0,E242,J242=1,E242,J242=2,0)</f>
        <v>285.8757231991579</v>
      </c>
      <c r="O242" s="20">
        <f t="shared" si="67"/>
        <v>829.79166008000902</v>
      </c>
      <c r="P242" s="20">
        <f t="shared" si="68"/>
        <v>58.510416995998639</v>
      </c>
      <c r="Q242" s="21">
        <f t="shared" si="69"/>
        <v>6.5867702559691516E-2</v>
      </c>
      <c r="R242" s="22" cm="1">
        <f t="array" ref="R242">_xlfn.IFS(Q242&gt;0,0.02,AND(Q242&gt;-0.33,Q242&lt;0),(0.02+Q242*0.02/0.33),Q242&lt;-0.33,0)</f>
        <v>0.02</v>
      </c>
      <c r="S242" s="20">
        <f t="shared" si="70"/>
        <v>0</v>
      </c>
      <c r="T242" s="20">
        <f t="shared" si="71"/>
        <v>0</v>
      </c>
      <c r="U242" s="20">
        <f t="shared" si="72"/>
        <v>0</v>
      </c>
      <c r="V242" s="20">
        <f t="shared" si="73"/>
        <v>0</v>
      </c>
      <c r="W242" s="9"/>
      <c r="X242" s="9"/>
      <c r="Y242" s="9"/>
      <c r="Z242" s="9"/>
    </row>
    <row r="243" spans="1:26" ht="14.25" customHeight="1" x14ac:dyDescent="0.35">
      <c r="A243" s="4">
        <f t="shared" si="4"/>
        <v>232</v>
      </c>
      <c r="B243" s="19">
        <f t="shared" si="59"/>
        <v>45009</v>
      </c>
      <c r="C243" s="5">
        <v>0</v>
      </c>
      <c r="D243" s="20">
        <f t="shared" si="60"/>
        <v>8.8830207707600763</v>
      </c>
      <c r="E243" s="20">
        <f t="shared" si="61"/>
        <v>291.47455103815332</v>
      </c>
      <c r="F243" s="20">
        <f t="shared" si="62"/>
        <v>300.35757180891341</v>
      </c>
      <c r="G243" s="20">
        <f t="shared" si="63"/>
        <v>896.74094680822975</v>
      </c>
      <c r="H243" s="20">
        <f t="shared" si="64"/>
        <v>14859.067245126133</v>
      </c>
      <c r="I243" s="4">
        <v>1</v>
      </c>
      <c r="J243" s="4">
        <v>1</v>
      </c>
      <c r="K243" s="20">
        <f t="shared" si="65"/>
        <v>8.4388697322220718</v>
      </c>
      <c r="L243" s="20">
        <f t="shared" si="66"/>
        <v>276.90082348624566</v>
      </c>
      <c r="M243" s="20" cm="1">
        <f t="array" ref="M243">_xlfn.IFS(I243=0,D243,I243=1,D243,I243=2,0)</f>
        <v>8.8830207707600763</v>
      </c>
      <c r="N243" s="20" cm="1">
        <f t="array" ref="N243">_xlfn.IFS(J243=0,E243,J243=1,E243,J243=2,0)</f>
        <v>291.47455103815332</v>
      </c>
      <c r="O243" s="20">
        <f t="shared" si="67"/>
        <v>838.67468085076894</v>
      </c>
      <c r="P243" s="20">
        <f t="shared" si="68"/>
        <v>58.066265957460814</v>
      </c>
      <c r="Q243" s="21">
        <f t="shared" si="69"/>
        <v>6.475255330331027E-2</v>
      </c>
      <c r="R243" s="22" cm="1">
        <f t="array" ref="R243">_xlfn.IFS(Q243&gt;0,0.02,AND(Q243&gt;-0.33,Q243&lt;0),(0.02+Q243*0.02/0.33),Q243&lt;-0.33,0)</f>
        <v>0.02</v>
      </c>
      <c r="S243" s="20">
        <f t="shared" si="70"/>
        <v>0</v>
      </c>
      <c r="T243" s="20">
        <f t="shared" si="71"/>
        <v>0</v>
      </c>
      <c r="U243" s="20">
        <f t="shared" si="72"/>
        <v>0</v>
      </c>
      <c r="V243" s="20">
        <f t="shared" si="73"/>
        <v>0</v>
      </c>
      <c r="W243" s="9"/>
      <c r="X243" s="9"/>
      <c r="Y243" s="9"/>
      <c r="Z243" s="9"/>
    </row>
    <row r="244" spans="1:26" ht="14.25" customHeight="1" x14ac:dyDescent="0.35">
      <c r="A244" s="4">
        <f t="shared" si="4"/>
        <v>233</v>
      </c>
      <c r="B244" s="19">
        <f t="shared" si="59"/>
        <v>45010</v>
      </c>
      <c r="C244" s="5">
        <v>0</v>
      </c>
      <c r="D244" s="20">
        <f t="shared" si="60"/>
        <v>8.9674094680822982</v>
      </c>
      <c r="E244" s="20">
        <f t="shared" si="61"/>
        <v>297.18134490252265</v>
      </c>
      <c r="F244" s="20">
        <f t="shared" si="62"/>
        <v>306.14875437060493</v>
      </c>
      <c r="G244" s="20">
        <f t="shared" si="63"/>
        <v>905.25998580290798</v>
      </c>
      <c r="H244" s="20">
        <f t="shared" si="64"/>
        <v>15149.908561778208</v>
      </c>
      <c r="I244" s="4">
        <v>1</v>
      </c>
      <c r="J244" s="4">
        <v>1</v>
      </c>
      <c r="K244" s="20">
        <f t="shared" si="65"/>
        <v>8.5190389946781835</v>
      </c>
      <c r="L244" s="20">
        <f t="shared" si="66"/>
        <v>282.32227765739651</v>
      </c>
      <c r="M244" s="20" cm="1">
        <f t="array" ref="M244">_xlfn.IFS(I244=0,D244,I244=1,D244,I244=2,0)</f>
        <v>8.9674094680822982</v>
      </c>
      <c r="N244" s="20" cm="1">
        <f t="array" ref="N244">_xlfn.IFS(J244=0,E244,J244=1,E244,J244=2,0)</f>
        <v>297.18134490252265</v>
      </c>
      <c r="O244" s="20">
        <f t="shared" si="67"/>
        <v>847.64209031885139</v>
      </c>
      <c r="P244" s="20">
        <f t="shared" si="68"/>
        <v>57.617895484056589</v>
      </c>
      <c r="Q244" s="21">
        <f t="shared" si="69"/>
        <v>6.3647898269747538E-2</v>
      </c>
      <c r="R244" s="22" cm="1">
        <f t="array" ref="R244">_xlfn.IFS(Q244&gt;0,0.02,AND(Q244&gt;-0.33,Q244&lt;0),(0.02+Q244*0.02/0.33),Q244&lt;-0.33,0)</f>
        <v>0.02</v>
      </c>
      <c r="S244" s="20">
        <f t="shared" si="70"/>
        <v>0</v>
      </c>
      <c r="T244" s="20">
        <f t="shared" si="71"/>
        <v>0</v>
      </c>
      <c r="U244" s="20">
        <f t="shared" si="72"/>
        <v>0</v>
      </c>
      <c r="V244" s="20">
        <f t="shared" si="73"/>
        <v>0</v>
      </c>
      <c r="W244" s="9"/>
      <c r="X244" s="9"/>
      <c r="Y244" s="9"/>
      <c r="Z244" s="9"/>
    </row>
    <row r="245" spans="1:26" ht="14.25" customHeight="1" x14ac:dyDescent="0.35">
      <c r="A245" s="4">
        <f t="shared" si="4"/>
        <v>234</v>
      </c>
      <c r="B245" s="19">
        <f t="shared" si="59"/>
        <v>45011</v>
      </c>
      <c r="C245" s="5">
        <v>0</v>
      </c>
      <c r="D245" s="20">
        <f t="shared" si="60"/>
        <v>9.0525998580290796</v>
      </c>
      <c r="E245" s="20">
        <f t="shared" si="61"/>
        <v>302.99817123556414</v>
      </c>
      <c r="F245" s="20">
        <f t="shared" si="62"/>
        <v>312.0507710935932</v>
      </c>
      <c r="G245" s="20">
        <f t="shared" si="63"/>
        <v>913.85995566803558</v>
      </c>
      <c r="H245" s="20">
        <f t="shared" si="64"/>
        <v>15446.356794317122</v>
      </c>
      <c r="I245" s="4">
        <v>1</v>
      </c>
      <c r="J245" s="4">
        <v>1</v>
      </c>
      <c r="K245" s="20">
        <f t="shared" si="65"/>
        <v>8.5999698651276244</v>
      </c>
      <c r="L245" s="20">
        <f t="shared" si="66"/>
        <v>287.84826267378594</v>
      </c>
      <c r="M245" s="20" cm="1">
        <f t="array" ref="M245">_xlfn.IFS(I245=0,D245,I245=1,D245,I245=2,0)</f>
        <v>9.0525998580290796</v>
      </c>
      <c r="N245" s="20" cm="1">
        <f t="array" ref="N245">_xlfn.IFS(J245=0,E245,J245=1,E245,J245=2,0)</f>
        <v>302.99817123556414</v>
      </c>
      <c r="O245" s="20">
        <f t="shared" si="67"/>
        <v>856.69469017688061</v>
      </c>
      <c r="P245" s="20">
        <f t="shared" si="68"/>
        <v>57.165265491154969</v>
      </c>
      <c r="Q245" s="21">
        <f t="shared" si="69"/>
        <v>6.2553638702077627E-2</v>
      </c>
      <c r="R245" s="22" cm="1">
        <f t="array" ref="R245">_xlfn.IFS(Q245&gt;0,0.02,AND(Q245&gt;-0.33,Q245&lt;0),(0.02+Q245*0.02/0.33),Q245&lt;-0.33,0)</f>
        <v>0.02</v>
      </c>
      <c r="S245" s="20">
        <f t="shared" si="70"/>
        <v>0</v>
      </c>
      <c r="T245" s="20">
        <f t="shared" si="71"/>
        <v>0</v>
      </c>
      <c r="U245" s="20">
        <f t="shared" si="72"/>
        <v>0</v>
      </c>
      <c r="V245" s="20">
        <f t="shared" si="73"/>
        <v>0</v>
      </c>
      <c r="W245" s="9"/>
      <c r="X245" s="9"/>
      <c r="Y245" s="9"/>
      <c r="Z245" s="9"/>
    </row>
    <row r="246" spans="1:26" ht="14.25" customHeight="1" x14ac:dyDescent="0.35">
      <c r="A246" s="4">
        <f t="shared" si="4"/>
        <v>235</v>
      </c>
      <c r="B246" s="19">
        <f t="shared" si="59"/>
        <v>45012</v>
      </c>
      <c r="C246" s="5">
        <v>0</v>
      </c>
      <c r="D246" s="20">
        <f t="shared" si="60"/>
        <v>9.1385995566803562</v>
      </c>
      <c r="E246" s="20">
        <f t="shared" si="61"/>
        <v>308.92713588634246</v>
      </c>
      <c r="F246" s="20">
        <f t="shared" si="62"/>
        <v>318.06573544302279</v>
      </c>
      <c r="G246" s="20">
        <f t="shared" si="63"/>
        <v>922.54162524688195</v>
      </c>
      <c r="H246" s="20">
        <f t="shared" si="64"/>
        <v>15748.519242987993</v>
      </c>
      <c r="I246" s="4">
        <v>1</v>
      </c>
      <c r="J246" s="4">
        <v>1</v>
      </c>
      <c r="K246" s="20">
        <f t="shared" si="65"/>
        <v>8.6816695788463374</v>
      </c>
      <c r="L246" s="20">
        <f t="shared" si="66"/>
        <v>293.48077909202533</v>
      </c>
      <c r="M246" s="20" cm="1">
        <f t="array" ref="M246">_xlfn.IFS(I246=0,D246,I246=1,D246,I246=2,0)</f>
        <v>9.1385995566803562</v>
      </c>
      <c r="N246" s="20" cm="1">
        <f t="array" ref="N246">_xlfn.IFS(J246=0,E246,J246=1,E246,J246=2,0)</f>
        <v>308.92713588634246</v>
      </c>
      <c r="O246" s="20">
        <f t="shared" si="67"/>
        <v>865.83328973356083</v>
      </c>
      <c r="P246" s="20">
        <f t="shared" si="68"/>
        <v>56.708335513321117</v>
      </c>
      <c r="Q246" s="21">
        <f t="shared" si="69"/>
        <v>6.1469676772736799E-2</v>
      </c>
      <c r="R246" s="22" cm="1">
        <f t="array" ref="R246">_xlfn.IFS(Q246&gt;0,0.02,AND(Q246&gt;-0.33,Q246&lt;0),(0.02+Q246*0.02/0.33),Q246&lt;-0.33,0)</f>
        <v>0.02</v>
      </c>
      <c r="S246" s="20">
        <f t="shared" si="70"/>
        <v>0</v>
      </c>
      <c r="T246" s="20">
        <f t="shared" si="71"/>
        <v>0</v>
      </c>
      <c r="U246" s="20">
        <f t="shared" si="72"/>
        <v>0</v>
      </c>
      <c r="V246" s="20">
        <f t="shared" si="73"/>
        <v>0</v>
      </c>
      <c r="W246" s="9"/>
      <c r="X246" s="9"/>
      <c r="Y246" s="9"/>
      <c r="Z246" s="9"/>
    </row>
    <row r="247" spans="1:26" ht="14.25" customHeight="1" x14ac:dyDescent="0.35">
      <c r="A247" s="4">
        <f t="shared" si="4"/>
        <v>236</v>
      </c>
      <c r="B247" s="19">
        <f t="shared" si="59"/>
        <v>45013</v>
      </c>
      <c r="C247" s="5">
        <v>0</v>
      </c>
      <c r="D247" s="20">
        <f t="shared" si="60"/>
        <v>9.2254162524688201</v>
      </c>
      <c r="E247" s="20">
        <f t="shared" si="61"/>
        <v>314.97038485975986</v>
      </c>
      <c r="F247" s="20">
        <f t="shared" si="62"/>
        <v>324.19580111222871</v>
      </c>
      <c r="G247" s="20">
        <f t="shared" si="63"/>
        <v>931.30577068672733</v>
      </c>
      <c r="H247" s="20">
        <f t="shared" si="64"/>
        <v>16056.50525404461</v>
      </c>
      <c r="I247" s="4">
        <v>1</v>
      </c>
      <c r="J247" s="4">
        <v>1</v>
      </c>
      <c r="K247" s="20">
        <f t="shared" si="65"/>
        <v>8.7641454398453789</v>
      </c>
      <c r="L247" s="20">
        <f t="shared" si="66"/>
        <v>299.22186561677188</v>
      </c>
      <c r="M247" s="20" cm="1">
        <f t="array" ref="M247">_xlfn.IFS(I247=0,D247,I247=1,D247,I247=2,0)</f>
        <v>9.2254162524688201</v>
      </c>
      <c r="N247" s="20" cm="1">
        <f t="array" ref="N247">_xlfn.IFS(J247=0,E247,J247=1,E247,J247=2,0)</f>
        <v>314.97038485975986</v>
      </c>
      <c r="O247" s="20">
        <f t="shared" si="67"/>
        <v>875.05870598602974</v>
      </c>
      <c r="P247" s="20">
        <f t="shared" si="68"/>
        <v>56.247064700697592</v>
      </c>
      <c r="Q247" s="21">
        <f t="shared" si="69"/>
        <v>6.0395915574776332E-2</v>
      </c>
      <c r="R247" s="22" cm="1">
        <f t="array" ref="R247">_xlfn.IFS(Q247&gt;0,0.02,AND(Q247&gt;-0.33,Q247&lt;0),(0.02+Q247*0.02/0.33),Q247&lt;-0.33,0)</f>
        <v>0.02</v>
      </c>
      <c r="S247" s="20">
        <f t="shared" si="70"/>
        <v>0</v>
      </c>
      <c r="T247" s="20">
        <f t="shared" si="71"/>
        <v>0</v>
      </c>
      <c r="U247" s="20">
        <f t="shared" si="72"/>
        <v>0</v>
      </c>
      <c r="V247" s="20">
        <f t="shared" si="73"/>
        <v>0</v>
      </c>
      <c r="W247" s="9"/>
      <c r="X247" s="9"/>
      <c r="Y247" s="9"/>
      <c r="Z247" s="9"/>
    </row>
    <row r="248" spans="1:26" ht="14.25" customHeight="1" x14ac:dyDescent="0.35">
      <c r="A248" s="4">
        <f t="shared" si="4"/>
        <v>237</v>
      </c>
      <c r="B248" s="19">
        <f t="shared" si="59"/>
        <v>45014</v>
      </c>
      <c r="C248" s="5">
        <v>0</v>
      </c>
      <c r="D248" s="20">
        <f t="shared" si="60"/>
        <v>9.3130577068672729</v>
      </c>
      <c r="E248" s="20">
        <f t="shared" si="61"/>
        <v>321.13010508089224</v>
      </c>
      <c r="F248" s="20">
        <f t="shared" si="62"/>
        <v>330.44316278775949</v>
      </c>
      <c r="G248" s="20">
        <f t="shared" si="63"/>
        <v>940.15317550825125</v>
      </c>
      <c r="H248" s="20">
        <f t="shared" si="64"/>
        <v>16370.426258692982</v>
      </c>
      <c r="I248" s="4">
        <v>1</v>
      </c>
      <c r="J248" s="4">
        <v>1</v>
      </c>
      <c r="K248" s="20">
        <f t="shared" si="65"/>
        <v>8.8474048215239094</v>
      </c>
      <c r="L248" s="20">
        <f t="shared" si="66"/>
        <v>305.07359982684761</v>
      </c>
      <c r="M248" s="20" cm="1">
        <f t="array" ref="M248">_xlfn.IFS(I248=0,D248,I248=1,D248,I248=2,0)</f>
        <v>9.3130577068672729</v>
      </c>
      <c r="N248" s="20" cm="1">
        <f t="array" ref="N248">_xlfn.IFS(J248=0,E248,J248=1,E248,J248=2,0)</f>
        <v>321.13010508089224</v>
      </c>
      <c r="O248" s="20">
        <f t="shared" si="67"/>
        <v>884.37176369289705</v>
      </c>
      <c r="P248" s="20">
        <f t="shared" si="68"/>
        <v>55.781411815354204</v>
      </c>
      <c r="Q248" s="21">
        <f t="shared" si="69"/>
        <v>5.9332259113200898E-2</v>
      </c>
      <c r="R248" s="22" cm="1">
        <f t="array" ref="R248">_xlfn.IFS(Q248&gt;0,0.02,AND(Q248&gt;-0.33,Q248&lt;0),(0.02+Q248*0.02/0.33),Q248&lt;-0.33,0)</f>
        <v>0.02</v>
      </c>
      <c r="S248" s="20">
        <f t="shared" si="70"/>
        <v>0</v>
      </c>
      <c r="T248" s="20">
        <f t="shared" si="71"/>
        <v>0</v>
      </c>
      <c r="U248" s="20">
        <f t="shared" si="72"/>
        <v>0</v>
      </c>
      <c r="V248" s="20">
        <f t="shared" si="73"/>
        <v>0</v>
      </c>
      <c r="W248" s="9"/>
      <c r="X248" s="9"/>
      <c r="Y248" s="9"/>
      <c r="Z248" s="9"/>
    </row>
    <row r="249" spans="1:26" ht="14.25" customHeight="1" x14ac:dyDescent="0.35">
      <c r="A249" s="4">
        <f t="shared" si="4"/>
        <v>238</v>
      </c>
      <c r="B249" s="19">
        <f t="shared" si="59"/>
        <v>45015</v>
      </c>
      <c r="C249" s="5">
        <v>0</v>
      </c>
      <c r="D249" s="20">
        <f t="shared" si="60"/>
        <v>9.4015317550825124</v>
      </c>
      <c r="E249" s="20">
        <f t="shared" si="61"/>
        <v>327.40852517385963</v>
      </c>
      <c r="F249" s="20">
        <f t="shared" si="62"/>
        <v>336.81005692894212</v>
      </c>
      <c r="G249" s="20">
        <f t="shared" si="63"/>
        <v>949.08463067557966</v>
      </c>
      <c r="H249" s="20">
        <f t="shared" si="64"/>
        <v>16690.395812775478</v>
      </c>
      <c r="I249" s="4">
        <v>1</v>
      </c>
      <c r="J249" s="4">
        <v>1</v>
      </c>
      <c r="K249" s="20">
        <f t="shared" si="65"/>
        <v>8.9314551673283855</v>
      </c>
      <c r="L249" s="20">
        <f t="shared" si="66"/>
        <v>311.03809891516664</v>
      </c>
      <c r="M249" s="20" cm="1">
        <f t="array" ref="M249">_xlfn.IFS(I249=0,D249,I249=1,D249,I249=2,0)</f>
        <v>9.4015317550825124</v>
      </c>
      <c r="N249" s="20" cm="1">
        <f t="array" ref="N249">_xlfn.IFS(J249=0,E249,J249=1,E249,J249=2,0)</f>
        <v>327.40852517385963</v>
      </c>
      <c r="O249" s="20">
        <f t="shared" si="67"/>
        <v>893.77329544797942</v>
      </c>
      <c r="P249" s="20">
        <f t="shared" si="68"/>
        <v>55.311335227600239</v>
      </c>
      <c r="Q249" s="21">
        <f t="shared" si="69"/>
        <v>5.827861229638541E-2</v>
      </c>
      <c r="R249" s="22" cm="1">
        <f t="array" ref="R249">_xlfn.IFS(Q249&gt;0,0.02,AND(Q249&gt;-0.33,Q249&lt;0),(0.02+Q249*0.02/0.33),Q249&lt;-0.33,0)</f>
        <v>0.02</v>
      </c>
      <c r="S249" s="20">
        <f t="shared" si="70"/>
        <v>0</v>
      </c>
      <c r="T249" s="20">
        <f t="shared" si="71"/>
        <v>0</v>
      </c>
      <c r="U249" s="20">
        <f t="shared" si="72"/>
        <v>0</v>
      </c>
      <c r="V249" s="20">
        <f t="shared" si="73"/>
        <v>0</v>
      </c>
      <c r="W249" s="9"/>
      <c r="X249" s="9"/>
      <c r="Y249" s="9"/>
      <c r="Z249" s="9"/>
    </row>
    <row r="250" spans="1:26" ht="14.25" customHeight="1" x14ac:dyDescent="0.35">
      <c r="A250" s="4">
        <f t="shared" si="4"/>
        <v>239</v>
      </c>
      <c r="B250" s="19">
        <f t="shared" si="59"/>
        <v>45016</v>
      </c>
      <c r="C250" s="5">
        <v>0</v>
      </c>
      <c r="D250" s="20">
        <f t="shared" si="60"/>
        <v>9.4908463067557971</v>
      </c>
      <c r="E250" s="20">
        <f t="shared" si="61"/>
        <v>333.80791625550955</v>
      </c>
      <c r="F250" s="20">
        <f t="shared" si="62"/>
        <v>343.29876256226532</v>
      </c>
      <c r="G250" s="20">
        <f t="shared" si="63"/>
        <v>958.10093466699766</v>
      </c>
      <c r="H250" s="20">
        <f t="shared" si="64"/>
        <v>17016.529637209631</v>
      </c>
      <c r="I250" s="4">
        <v>1</v>
      </c>
      <c r="J250" s="4">
        <v>1</v>
      </c>
      <c r="K250" s="20">
        <f t="shared" si="65"/>
        <v>9.0163039914180061</v>
      </c>
      <c r="L250" s="20">
        <f t="shared" si="66"/>
        <v>317.11752044273408</v>
      </c>
      <c r="M250" s="20" cm="1">
        <f t="array" ref="M250">_xlfn.IFS(I250=0,D250,I250=1,D250,I250=2,0)</f>
        <v>9.4908463067557971</v>
      </c>
      <c r="N250" s="20" cm="1">
        <f t="array" ref="N250">_xlfn.IFS(J250=0,E250,J250=1,E250,J250=2,0)</f>
        <v>333.80791625550955</v>
      </c>
      <c r="O250" s="20">
        <f t="shared" si="67"/>
        <v>903.26414175473519</v>
      </c>
      <c r="P250" s="20">
        <f t="shared" si="68"/>
        <v>54.836792912262467</v>
      </c>
      <c r="Q250" s="21">
        <f t="shared" si="69"/>
        <v>5.7234880927573478E-2</v>
      </c>
      <c r="R250" s="22" cm="1">
        <f t="array" ref="R250">_xlfn.IFS(Q250&gt;0,0.02,AND(Q250&gt;-0.33,Q250&lt;0),(0.02+Q250*0.02/0.33),Q250&lt;-0.33,0)</f>
        <v>0.02</v>
      </c>
      <c r="S250" s="20">
        <f t="shared" si="70"/>
        <v>0</v>
      </c>
      <c r="T250" s="20">
        <f t="shared" si="71"/>
        <v>0</v>
      </c>
      <c r="U250" s="20">
        <f t="shared" si="72"/>
        <v>0</v>
      </c>
      <c r="V250" s="20">
        <f t="shared" si="73"/>
        <v>0</v>
      </c>
      <c r="W250" s="9"/>
      <c r="X250" s="9"/>
      <c r="Y250" s="9"/>
      <c r="Z250" s="9"/>
    </row>
    <row r="251" spans="1:26" ht="14.25" customHeight="1" x14ac:dyDescent="0.35">
      <c r="A251" s="4">
        <f t="shared" si="4"/>
        <v>240</v>
      </c>
      <c r="B251" s="19">
        <f t="shared" si="59"/>
        <v>45017</v>
      </c>
      <c r="C251" s="5">
        <v>0</v>
      </c>
      <c r="D251" s="20">
        <f t="shared" si="60"/>
        <v>9.5810093466699762</v>
      </c>
      <c r="E251" s="20">
        <f t="shared" si="61"/>
        <v>340.33059274419264</v>
      </c>
      <c r="F251" s="20">
        <f t="shared" si="62"/>
        <v>349.91160209086263</v>
      </c>
      <c r="G251" s="20">
        <f t="shared" si="63"/>
        <v>967.20289354633417</v>
      </c>
      <c r="H251" s="20">
        <f t="shared" si="64"/>
        <v>17348.94565919595</v>
      </c>
      <c r="I251" s="4">
        <v>1</v>
      </c>
      <c r="J251" s="4">
        <v>1</v>
      </c>
      <c r="K251" s="20">
        <f t="shared" si="65"/>
        <v>9.1019588793364772</v>
      </c>
      <c r="L251" s="20">
        <f t="shared" si="66"/>
        <v>323.31406310698299</v>
      </c>
      <c r="M251" s="20" cm="1">
        <f t="array" ref="M251">_xlfn.IFS(I251=0,D251,I251=1,D251,I251=2,0)</f>
        <v>9.5810093466699762</v>
      </c>
      <c r="N251" s="20" cm="1">
        <f t="array" ref="N251">_xlfn.IFS(J251=0,E251,J251=1,E251,J251=2,0)</f>
        <v>340.33059274419264</v>
      </c>
      <c r="O251" s="20">
        <f t="shared" si="67"/>
        <v>912.84515110140501</v>
      </c>
      <c r="P251" s="20">
        <f t="shared" si="68"/>
        <v>54.357742444929158</v>
      </c>
      <c r="Q251" s="21">
        <f t="shared" si="69"/>
        <v>5.6200971696457332E-2</v>
      </c>
      <c r="R251" s="22" cm="1">
        <f t="array" ref="R251">_xlfn.IFS(Q251&gt;0,0.02,AND(Q251&gt;-0.33,Q251&lt;0),(0.02+Q251*0.02/0.33),Q251&lt;-0.33,0)</f>
        <v>0.02</v>
      </c>
      <c r="S251" s="20">
        <f t="shared" si="70"/>
        <v>0</v>
      </c>
      <c r="T251" s="20">
        <f t="shared" si="71"/>
        <v>0</v>
      </c>
      <c r="U251" s="20">
        <f t="shared" si="72"/>
        <v>0</v>
      </c>
      <c r="V251" s="20">
        <f t="shared" si="73"/>
        <v>0</v>
      </c>
      <c r="W251" s="9"/>
      <c r="X251" s="9"/>
      <c r="Y251" s="9"/>
      <c r="Z251" s="9"/>
    </row>
    <row r="252" spans="1:26" ht="14.25" customHeight="1" x14ac:dyDescent="0.35">
      <c r="A252" s="4">
        <f t="shared" si="4"/>
        <v>241</v>
      </c>
      <c r="B252" s="19">
        <f t="shared" si="59"/>
        <v>45018</v>
      </c>
      <c r="C252" s="5">
        <v>0</v>
      </c>
      <c r="D252" s="20">
        <f t="shared" si="60"/>
        <v>9.6720289354633415</v>
      </c>
      <c r="E252" s="20">
        <f t="shared" si="61"/>
        <v>346.97891318391902</v>
      </c>
      <c r="F252" s="20">
        <f t="shared" si="62"/>
        <v>356.65094211938236</v>
      </c>
      <c r="G252" s="20">
        <f t="shared" si="63"/>
        <v>976.39132103502436</v>
      </c>
      <c r="H252" s="20">
        <f t="shared" si="64"/>
        <v>17687.764054209365</v>
      </c>
      <c r="I252" s="4">
        <v>1</v>
      </c>
      <c r="J252" s="4">
        <v>1</v>
      </c>
      <c r="K252" s="20">
        <f t="shared" si="65"/>
        <v>9.1884274886901736</v>
      </c>
      <c r="L252" s="20">
        <f t="shared" si="66"/>
        <v>329.62996752472304</v>
      </c>
      <c r="M252" s="20" cm="1">
        <f t="array" ref="M252">_xlfn.IFS(I252=0,D252,I252=1,D252,I252=2,0)</f>
        <v>9.6720289354633415</v>
      </c>
      <c r="N252" s="20" cm="1">
        <f t="array" ref="N252">_xlfn.IFS(J252=0,E252,J252=1,E252,J252=2,0)</f>
        <v>346.97891318391902</v>
      </c>
      <c r="O252" s="20">
        <f t="shared" si="67"/>
        <v>922.51718003686824</v>
      </c>
      <c r="P252" s="20">
        <f t="shared" si="68"/>
        <v>53.874140998156122</v>
      </c>
      <c r="Q252" s="21">
        <f t="shared" si="69"/>
        <v>5.5176792170834536E-2</v>
      </c>
      <c r="R252" s="22" cm="1">
        <f t="array" ref="R252">_xlfn.IFS(Q252&gt;0,0.02,AND(Q252&gt;-0.33,Q252&lt;0),(0.02+Q252*0.02/0.33),Q252&lt;-0.33,0)</f>
        <v>0.02</v>
      </c>
      <c r="S252" s="20">
        <f t="shared" si="70"/>
        <v>0</v>
      </c>
      <c r="T252" s="20">
        <f t="shared" si="71"/>
        <v>0</v>
      </c>
      <c r="U252" s="20">
        <f t="shared" si="72"/>
        <v>0</v>
      </c>
      <c r="V252" s="20">
        <f t="shared" si="73"/>
        <v>0</v>
      </c>
      <c r="W252" s="9"/>
      <c r="X252" s="9"/>
      <c r="Y252" s="9"/>
      <c r="Z252" s="9"/>
    </row>
    <row r="253" spans="1:26" ht="14.25" customHeight="1" x14ac:dyDescent="0.35">
      <c r="A253" s="4">
        <f t="shared" si="4"/>
        <v>242</v>
      </c>
      <c r="B253" s="19">
        <f t="shared" si="59"/>
        <v>45019</v>
      </c>
      <c r="C253" s="5">
        <v>0</v>
      </c>
      <c r="D253" s="20">
        <f t="shared" si="60"/>
        <v>9.7639132103502444</v>
      </c>
      <c r="E253" s="20">
        <f t="shared" si="61"/>
        <v>353.75528108418729</v>
      </c>
      <c r="F253" s="20">
        <f t="shared" si="62"/>
        <v>363.51919429453756</v>
      </c>
      <c r="G253" s="20">
        <f t="shared" si="63"/>
        <v>985.6670385848571</v>
      </c>
      <c r="H253" s="20">
        <f t="shared" si="64"/>
        <v>18033.107288789175</v>
      </c>
      <c r="I253" s="4">
        <v>1</v>
      </c>
      <c r="J253" s="4">
        <v>1</v>
      </c>
      <c r="K253" s="20">
        <f t="shared" si="65"/>
        <v>9.2757175498327324</v>
      </c>
      <c r="L253" s="20">
        <f t="shared" si="66"/>
        <v>336.06751702997792</v>
      </c>
      <c r="M253" s="20" cm="1">
        <f t="array" ref="M253">_xlfn.IFS(I253=0,D253,I253=1,D253,I253=2,0)</f>
        <v>9.7639132103502444</v>
      </c>
      <c r="N253" s="20" cm="1">
        <f t="array" ref="N253">_xlfn.IFS(J253=0,E253,J253=1,E253,J253=2,0)</f>
        <v>353.75528108418729</v>
      </c>
      <c r="O253" s="20">
        <f t="shared" si="67"/>
        <v>932.28109324721845</v>
      </c>
      <c r="P253" s="20">
        <f t="shared" si="68"/>
        <v>53.385945337638645</v>
      </c>
      <c r="Q253" s="21">
        <f t="shared" si="69"/>
        <v>5.4162250788345294E-2</v>
      </c>
      <c r="R253" s="22" cm="1">
        <f t="array" ref="R253">_xlfn.IFS(Q253&gt;0,0.02,AND(Q253&gt;-0.33,Q253&lt;0),(0.02+Q253*0.02/0.33),Q253&lt;-0.33,0)</f>
        <v>0.02</v>
      </c>
      <c r="S253" s="20">
        <f t="shared" si="70"/>
        <v>0</v>
      </c>
      <c r="T253" s="20">
        <f t="shared" si="71"/>
        <v>0</v>
      </c>
      <c r="U253" s="20">
        <f t="shared" si="72"/>
        <v>0</v>
      </c>
      <c r="V253" s="20">
        <f t="shared" si="73"/>
        <v>0</v>
      </c>
      <c r="W253" s="9"/>
      <c r="X253" s="9"/>
      <c r="Y253" s="9"/>
      <c r="Z253" s="9"/>
    </row>
    <row r="254" spans="1:26" ht="14.25" customHeight="1" x14ac:dyDescent="0.35">
      <c r="A254" s="4">
        <f t="shared" si="4"/>
        <v>243</v>
      </c>
      <c r="B254" s="19">
        <f t="shared" si="59"/>
        <v>45020</v>
      </c>
      <c r="C254" s="5">
        <v>0</v>
      </c>
      <c r="D254" s="20">
        <f t="shared" si="60"/>
        <v>9.856670385848572</v>
      </c>
      <c r="E254" s="20">
        <f t="shared" si="61"/>
        <v>360.66214577578353</v>
      </c>
      <c r="F254" s="20">
        <f t="shared" si="62"/>
        <v>370.51881616163212</v>
      </c>
      <c r="G254" s="20">
        <f t="shared" si="63"/>
        <v>995.03087545141329</v>
      </c>
      <c r="H254" s="20">
        <f t="shared" si="64"/>
        <v>18385.100164142725</v>
      </c>
      <c r="I254" s="4">
        <v>1</v>
      </c>
      <c r="J254" s="4">
        <v>1</v>
      </c>
      <c r="K254" s="20">
        <f t="shared" si="65"/>
        <v>9.3638368665561433</v>
      </c>
      <c r="L254" s="20">
        <f t="shared" si="66"/>
        <v>342.62903848699432</v>
      </c>
      <c r="M254" s="20" cm="1">
        <f t="array" ref="M254">_xlfn.IFS(I254=0,D254,I254=1,D254,I254=2,0)</f>
        <v>9.856670385848572</v>
      </c>
      <c r="N254" s="20" cm="1">
        <f t="array" ref="N254">_xlfn.IFS(J254=0,E254,J254=1,E254,J254=2,0)</f>
        <v>360.66214577578353</v>
      </c>
      <c r="O254" s="20">
        <f t="shared" si="67"/>
        <v>942.13776363306692</v>
      </c>
      <c r="P254" s="20">
        <f t="shared" si="68"/>
        <v>52.89311181834637</v>
      </c>
      <c r="Q254" s="21">
        <f t="shared" si="69"/>
        <v>5.3157256848286719E-2</v>
      </c>
      <c r="R254" s="22" cm="1">
        <f t="array" ref="R254">_xlfn.IFS(Q254&gt;0,0.02,AND(Q254&gt;-0.33,Q254&lt;0),(0.02+Q254*0.02/0.33),Q254&lt;-0.33,0)</f>
        <v>0.02</v>
      </c>
      <c r="S254" s="20">
        <f t="shared" si="70"/>
        <v>0</v>
      </c>
      <c r="T254" s="20">
        <f t="shared" si="71"/>
        <v>0</v>
      </c>
      <c r="U254" s="20">
        <f t="shared" si="72"/>
        <v>0</v>
      </c>
      <c r="V254" s="20">
        <f t="shared" si="73"/>
        <v>0</v>
      </c>
      <c r="W254" s="9"/>
      <c r="X254" s="9"/>
      <c r="Y254" s="9"/>
      <c r="Z254" s="9"/>
    </row>
    <row r="255" spans="1:26" ht="14.25" customHeight="1" x14ac:dyDescent="0.35">
      <c r="A255" s="4">
        <f t="shared" si="4"/>
        <v>244</v>
      </c>
      <c r="B255" s="19">
        <f t="shared" si="59"/>
        <v>45021</v>
      </c>
      <c r="C255" s="5">
        <v>0</v>
      </c>
      <c r="D255" s="20">
        <f t="shared" si="60"/>
        <v>9.9503087545141327</v>
      </c>
      <c r="E255" s="20">
        <f t="shared" si="61"/>
        <v>367.70200328285449</v>
      </c>
      <c r="F255" s="20">
        <f t="shared" si="62"/>
        <v>377.65231203736863</v>
      </c>
      <c r="G255" s="20">
        <f t="shared" si="63"/>
        <v>1004.4836687682017</v>
      </c>
      <c r="H255" s="20">
        <f t="shared" si="64"/>
        <v>18743.869860578227</v>
      </c>
      <c r="I255" s="4">
        <v>1</v>
      </c>
      <c r="J255" s="4">
        <v>1</v>
      </c>
      <c r="K255" s="20">
        <f t="shared" si="65"/>
        <v>9.4527933167884264</v>
      </c>
      <c r="L255" s="20">
        <f t="shared" si="66"/>
        <v>349.31690311871176</v>
      </c>
      <c r="M255" s="20" cm="1">
        <f t="array" ref="M255">_xlfn.IFS(I255=0,D255,I255=1,D255,I255=2,0)</f>
        <v>9.9503087545141327</v>
      </c>
      <c r="N255" s="20" cm="1">
        <f t="array" ref="N255">_xlfn.IFS(J255=0,E255,J255=1,E255,J255=2,0)</f>
        <v>367.70200328285449</v>
      </c>
      <c r="O255" s="20">
        <f t="shared" si="67"/>
        <v>952.08807238758095</v>
      </c>
      <c r="P255" s="20">
        <f t="shared" si="68"/>
        <v>52.395596380620759</v>
      </c>
      <c r="Q255" s="21">
        <f t="shared" si="69"/>
        <v>5.2161720503503532E-2</v>
      </c>
      <c r="R255" s="22" cm="1">
        <f t="array" ref="R255">_xlfn.IFS(Q255&gt;0,0.02,AND(Q255&gt;-0.33,Q255&lt;0),(0.02+Q255*0.02/0.33),Q255&lt;-0.33,0)</f>
        <v>0.02</v>
      </c>
      <c r="S255" s="20">
        <f t="shared" si="70"/>
        <v>0</v>
      </c>
      <c r="T255" s="20">
        <f t="shared" si="71"/>
        <v>0</v>
      </c>
      <c r="U255" s="20">
        <f t="shared" si="72"/>
        <v>0</v>
      </c>
      <c r="V255" s="20">
        <f t="shared" si="73"/>
        <v>0</v>
      </c>
      <c r="W255" s="9"/>
      <c r="X255" s="9"/>
      <c r="Y255" s="9"/>
      <c r="Z255" s="9"/>
    </row>
    <row r="256" spans="1:26" ht="14.25" customHeight="1" x14ac:dyDescent="0.35">
      <c r="A256" s="4">
        <f t="shared" si="4"/>
        <v>245</v>
      </c>
      <c r="B256" s="19">
        <f t="shared" si="59"/>
        <v>45022</v>
      </c>
      <c r="C256" s="5">
        <v>0</v>
      </c>
      <c r="D256" s="20">
        <f t="shared" si="60"/>
        <v>10.044836687682018</v>
      </c>
      <c r="E256" s="20">
        <f t="shared" si="61"/>
        <v>374.87739721156453</v>
      </c>
      <c r="F256" s="20">
        <f t="shared" si="62"/>
        <v>384.92223389924652</v>
      </c>
      <c r="G256" s="20">
        <f t="shared" si="63"/>
        <v>1014.0262636214997</v>
      </c>
      <c r="H256" s="20">
        <f t="shared" si="64"/>
        <v>19109.545982782511</v>
      </c>
      <c r="I256" s="4">
        <v>1</v>
      </c>
      <c r="J256" s="4">
        <v>1</v>
      </c>
      <c r="K256" s="20">
        <f t="shared" si="65"/>
        <v>9.542594853297917</v>
      </c>
      <c r="L256" s="20">
        <f t="shared" si="66"/>
        <v>356.1335273509863</v>
      </c>
      <c r="M256" s="20" cm="1">
        <f t="array" ref="M256">_xlfn.IFS(I256=0,D256,I256=1,D256,I256=2,0)</f>
        <v>10.044836687682018</v>
      </c>
      <c r="N256" s="20" cm="1">
        <f t="array" ref="N256">_xlfn.IFS(J256=0,E256,J256=1,E256,J256=2,0)</f>
        <v>374.87739721156453</v>
      </c>
      <c r="O256" s="20">
        <f t="shared" si="67"/>
        <v>962.13290907526289</v>
      </c>
      <c r="P256" s="20">
        <f t="shared" si="68"/>
        <v>51.893354546236765</v>
      </c>
      <c r="Q256" s="21">
        <f t="shared" si="69"/>
        <v>5.1175552752356253E-2</v>
      </c>
      <c r="R256" s="22" cm="1">
        <f t="array" ref="R256">_xlfn.IFS(Q256&gt;0,0.02,AND(Q256&gt;-0.33,Q256&lt;0),(0.02+Q256*0.02/0.33),Q256&lt;-0.33,0)</f>
        <v>0.02</v>
      </c>
      <c r="S256" s="20">
        <f t="shared" si="70"/>
        <v>0</v>
      </c>
      <c r="T256" s="20">
        <f t="shared" si="71"/>
        <v>0</v>
      </c>
      <c r="U256" s="20">
        <f t="shared" si="72"/>
        <v>0</v>
      </c>
      <c r="V256" s="20">
        <f t="shared" si="73"/>
        <v>0</v>
      </c>
      <c r="W256" s="9"/>
      <c r="X256" s="9"/>
      <c r="Y256" s="9"/>
      <c r="Z256" s="9"/>
    </row>
    <row r="257" spans="1:26" ht="14.25" customHeight="1" x14ac:dyDescent="0.35">
      <c r="A257" s="4">
        <f t="shared" si="4"/>
        <v>246</v>
      </c>
      <c r="B257" s="19">
        <f t="shared" si="59"/>
        <v>45023</v>
      </c>
      <c r="C257" s="5">
        <v>0</v>
      </c>
      <c r="D257" s="20">
        <f t="shared" si="60"/>
        <v>10.140262636214997</v>
      </c>
      <c r="E257" s="20">
        <f t="shared" si="61"/>
        <v>382.19091965565025</v>
      </c>
      <c r="F257" s="20">
        <f t="shared" si="62"/>
        <v>392.33118229186522</v>
      </c>
      <c r="G257" s="20">
        <f t="shared" si="63"/>
        <v>1023.6595131259039</v>
      </c>
      <c r="H257" s="20">
        <f t="shared" si="64"/>
        <v>19482.260605959782</v>
      </c>
      <c r="I257" s="4">
        <v>1</v>
      </c>
      <c r="J257" s="4">
        <v>1</v>
      </c>
      <c r="K257" s="20">
        <f t="shared" si="65"/>
        <v>9.6332495044042474</v>
      </c>
      <c r="L257" s="20">
        <f t="shared" si="66"/>
        <v>363.0813736728677</v>
      </c>
      <c r="M257" s="20" cm="1">
        <f t="array" ref="M257">_xlfn.IFS(I257=0,D257,I257=1,D257,I257=2,0)</f>
        <v>10.140262636214997</v>
      </c>
      <c r="N257" s="20" cm="1">
        <f t="array" ref="N257">_xlfn.IFS(J257=0,E257,J257=1,E257,J257=2,0)</f>
        <v>382.19091965565025</v>
      </c>
      <c r="O257" s="20">
        <f t="shared" si="67"/>
        <v>972.27317171147774</v>
      </c>
      <c r="P257" s="20">
        <f t="shared" si="68"/>
        <v>51.38634141442617</v>
      </c>
      <c r="Q257" s="21">
        <f t="shared" si="69"/>
        <v>5.0198665430764143E-2</v>
      </c>
      <c r="R257" s="22" cm="1">
        <f t="array" ref="R257">_xlfn.IFS(Q257&gt;0,0.02,AND(Q257&gt;-0.33,Q257&lt;0),(0.02+Q257*0.02/0.33),Q257&lt;-0.33,0)</f>
        <v>0.02</v>
      </c>
      <c r="S257" s="20">
        <f t="shared" si="70"/>
        <v>0</v>
      </c>
      <c r="T257" s="20">
        <f t="shared" si="71"/>
        <v>0</v>
      </c>
      <c r="U257" s="20">
        <f t="shared" si="72"/>
        <v>0</v>
      </c>
      <c r="V257" s="20">
        <f t="shared" si="73"/>
        <v>0</v>
      </c>
      <c r="W257" s="9"/>
      <c r="X257" s="9"/>
      <c r="Y257" s="9"/>
      <c r="Z257" s="9"/>
    </row>
    <row r="258" spans="1:26" ht="14.25" customHeight="1" x14ac:dyDescent="0.35">
      <c r="A258" s="4">
        <f t="shared" si="4"/>
        <v>247</v>
      </c>
      <c r="B258" s="19">
        <f t="shared" si="59"/>
        <v>45024</v>
      </c>
      <c r="C258" s="5">
        <v>0</v>
      </c>
      <c r="D258" s="20">
        <f t="shared" si="60"/>
        <v>10.236595131259039</v>
      </c>
      <c r="E258" s="20">
        <f t="shared" si="61"/>
        <v>389.64521211919566</v>
      </c>
      <c r="F258" s="20">
        <f t="shared" si="62"/>
        <v>399.8818072504547</v>
      </c>
      <c r="G258" s="20">
        <f t="shared" si="63"/>
        <v>1033.3842785006</v>
      </c>
      <c r="H258" s="20">
        <f t="shared" si="64"/>
        <v>19862.148322847715</v>
      </c>
      <c r="I258" s="4">
        <v>1</v>
      </c>
      <c r="J258" s="4">
        <v>1</v>
      </c>
      <c r="K258" s="20">
        <f t="shared" si="65"/>
        <v>9.7247653746960854</v>
      </c>
      <c r="L258" s="20">
        <f t="shared" si="66"/>
        <v>370.16295151323584</v>
      </c>
      <c r="M258" s="20" cm="1">
        <f t="array" ref="M258">_xlfn.IFS(I258=0,D258,I258=1,D258,I258=2,0)</f>
        <v>10.236595131259039</v>
      </c>
      <c r="N258" s="20" cm="1">
        <f t="array" ref="N258">_xlfn.IFS(J258=0,E258,J258=1,E258,J258=2,0)</f>
        <v>389.64521211919566</v>
      </c>
      <c r="O258" s="20">
        <f t="shared" si="67"/>
        <v>982.50976684273689</v>
      </c>
      <c r="P258" s="20">
        <f t="shared" si="68"/>
        <v>50.874511657863081</v>
      </c>
      <c r="Q258" s="21">
        <f t="shared" si="69"/>
        <v>4.9230971204322946E-2</v>
      </c>
      <c r="R258" s="22" cm="1">
        <f t="array" ref="R258">_xlfn.IFS(Q258&gt;0,0.02,AND(Q258&gt;-0.33,Q258&lt;0),(0.02+Q258*0.02/0.33),Q258&lt;-0.33,0)</f>
        <v>0.02</v>
      </c>
      <c r="S258" s="20">
        <f t="shared" si="70"/>
        <v>0</v>
      </c>
      <c r="T258" s="20">
        <f t="shared" si="71"/>
        <v>0</v>
      </c>
      <c r="U258" s="20">
        <f t="shared" si="72"/>
        <v>0</v>
      </c>
      <c r="V258" s="20">
        <f t="shared" si="73"/>
        <v>0</v>
      </c>
      <c r="W258" s="9"/>
      <c r="X258" s="9"/>
      <c r="Y258" s="9"/>
      <c r="Z258" s="9"/>
    </row>
    <row r="259" spans="1:26" ht="14.25" customHeight="1" x14ac:dyDescent="0.35">
      <c r="A259" s="4">
        <f t="shared" si="4"/>
        <v>248</v>
      </c>
      <c r="B259" s="19">
        <f t="shared" si="59"/>
        <v>45025</v>
      </c>
      <c r="C259" s="5">
        <v>0</v>
      </c>
      <c r="D259" s="20">
        <f t="shared" si="60"/>
        <v>10.333842785006</v>
      </c>
      <c r="E259" s="20">
        <f t="shared" si="61"/>
        <v>397.24296645695432</v>
      </c>
      <c r="F259" s="20">
        <f t="shared" si="62"/>
        <v>407.57680924196035</v>
      </c>
      <c r="G259" s="20">
        <f t="shared" si="63"/>
        <v>1043.2014291463556</v>
      </c>
      <c r="H259" s="20">
        <f t="shared" si="64"/>
        <v>20249.346291627578</v>
      </c>
      <c r="I259" s="4">
        <v>1</v>
      </c>
      <c r="J259" s="4">
        <v>1</v>
      </c>
      <c r="K259" s="20">
        <f t="shared" si="65"/>
        <v>9.8171506457556994</v>
      </c>
      <c r="L259" s="20">
        <f t="shared" si="66"/>
        <v>377.38081813410656</v>
      </c>
      <c r="M259" s="20" cm="1">
        <f t="array" ref="M259">_xlfn.IFS(I259=0,D259,I259=1,D259,I259=2,0)</f>
        <v>10.333842785006</v>
      </c>
      <c r="N259" s="20" cm="1">
        <f t="array" ref="N259">_xlfn.IFS(J259=0,E259,J259=1,E259,J259=2,0)</f>
        <v>397.24296645695432</v>
      </c>
      <c r="O259" s="20">
        <f t="shared" si="67"/>
        <v>992.84360962774304</v>
      </c>
      <c r="P259" s="20">
        <f t="shared" si="68"/>
        <v>50.357819518612587</v>
      </c>
      <c r="Q259" s="21">
        <f t="shared" si="69"/>
        <v>4.8272383560498032E-2</v>
      </c>
      <c r="R259" s="22" cm="1">
        <f t="array" ref="R259">_xlfn.IFS(Q259&gt;0,0.02,AND(Q259&gt;-0.33,Q259&lt;0),(0.02+Q259*0.02/0.33),Q259&lt;-0.33,0)</f>
        <v>0.02</v>
      </c>
      <c r="S259" s="20">
        <f t="shared" si="70"/>
        <v>0</v>
      </c>
      <c r="T259" s="20">
        <f t="shared" si="71"/>
        <v>0</v>
      </c>
      <c r="U259" s="20">
        <f t="shared" si="72"/>
        <v>0</v>
      </c>
      <c r="V259" s="20">
        <f t="shared" si="73"/>
        <v>0</v>
      </c>
      <c r="W259" s="9"/>
      <c r="X259" s="9"/>
      <c r="Y259" s="9"/>
      <c r="Z259" s="9"/>
    </row>
    <row r="260" spans="1:26" ht="14.25" customHeight="1" x14ac:dyDescent="0.35">
      <c r="A260" s="4">
        <f t="shared" si="4"/>
        <v>249</v>
      </c>
      <c r="B260" s="19">
        <f t="shared" si="59"/>
        <v>45026</v>
      </c>
      <c r="C260" s="5">
        <v>0</v>
      </c>
      <c r="D260" s="20">
        <f t="shared" si="60"/>
        <v>10.432014291463556</v>
      </c>
      <c r="E260" s="20">
        <f t="shared" si="61"/>
        <v>404.98692583255161</v>
      </c>
      <c r="F260" s="20">
        <f t="shared" si="62"/>
        <v>415.41894012401514</v>
      </c>
      <c r="G260" s="20">
        <f t="shared" si="63"/>
        <v>1053.1118427232459</v>
      </c>
      <c r="H260" s="20">
        <f t="shared" si="64"/>
        <v>20643.994284745393</v>
      </c>
      <c r="I260" s="4">
        <v>1</v>
      </c>
      <c r="J260" s="4">
        <v>1</v>
      </c>
      <c r="K260" s="20">
        <f t="shared" si="65"/>
        <v>9.9104135768903774</v>
      </c>
      <c r="L260" s="20">
        <f t="shared" si="66"/>
        <v>384.737579540924</v>
      </c>
      <c r="M260" s="20" cm="1">
        <f t="array" ref="M260">_xlfn.IFS(I260=0,D260,I260=1,D260,I260=2,0)</f>
        <v>10.432014291463556</v>
      </c>
      <c r="N260" s="20" cm="1">
        <f t="array" ref="N260">_xlfn.IFS(J260=0,E260,J260=1,E260,J260=2,0)</f>
        <v>404.98692583255161</v>
      </c>
      <c r="O260" s="20">
        <f t="shared" si="67"/>
        <v>1003.2756239192067</v>
      </c>
      <c r="P260" s="20">
        <f t="shared" si="68"/>
        <v>49.836218804039163</v>
      </c>
      <c r="Q260" s="21">
        <f t="shared" si="69"/>
        <v>4.7322816800889352E-2</v>
      </c>
      <c r="R260" s="22" cm="1">
        <f t="array" ref="R260">_xlfn.IFS(Q260&gt;0,0.02,AND(Q260&gt;-0.33,Q260&lt;0),(0.02+Q260*0.02/0.33),Q260&lt;-0.33,0)</f>
        <v>0.02</v>
      </c>
      <c r="S260" s="20">
        <f t="shared" si="70"/>
        <v>0</v>
      </c>
      <c r="T260" s="20">
        <f t="shared" si="71"/>
        <v>0</v>
      </c>
      <c r="U260" s="20">
        <f t="shared" si="72"/>
        <v>0</v>
      </c>
      <c r="V260" s="20">
        <f t="shared" si="73"/>
        <v>0</v>
      </c>
      <c r="W260" s="9"/>
      <c r="X260" s="9"/>
      <c r="Y260" s="9"/>
      <c r="Z260" s="9"/>
    </row>
    <row r="261" spans="1:26" ht="14.25" customHeight="1" x14ac:dyDescent="0.35">
      <c r="A261" s="4">
        <f t="shared" si="4"/>
        <v>250</v>
      </c>
      <c r="B261" s="19">
        <f t="shared" si="59"/>
        <v>45027</v>
      </c>
      <c r="C261" s="5">
        <v>0</v>
      </c>
      <c r="D261" s="20">
        <f t="shared" si="60"/>
        <v>10.531118427232459</v>
      </c>
      <c r="E261" s="20">
        <f t="shared" si="61"/>
        <v>412.8798856949079</v>
      </c>
      <c r="F261" s="20">
        <f t="shared" si="62"/>
        <v>423.41100412214035</v>
      </c>
      <c r="G261" s="20">
        <f t="shared" si="63"/>
        <v>1063.1164052291167</v>
      </c>
      <c r="H261" s="20">
        <f t="shared" si="64"/>
        <v>21046.234738661427</v>
      </c>
      <c r="I261" s="4">
        <v>1</v>
      </c>
      <c r="J261" s="4">
        <v>1</v>
      </c>
      <c r="K261" s="20">
        <f t="shared" si="65"/>
        <v>10.004562505870835</v>
      </c>
      <c r="L261" s="20">
        <f t="shared" si="66"/>
        <v>392.23589141016248</v>
      </c>
      <c r="M261" s="20" cm="1">
        <f t="array" ref="M261">_xlfn.IFS(I261=0,D261,I261=1,D261,I261=2,0)</f>
        <v>10.531118427232459</v>
      </c>
      <c r="N261" s="20" cm="1">
        <f t="array" ref="N261">_xlfn.IFS(J261=0,E261,J261=1,E261,J261=2,0)</f>
        <v>412.8798856949079</v>
      </c>
      <c r="O261" s="20">
        <f t="shared" si="67"/>
        <v>1013.8067423464393</v>
      </c>
      <c r="P261" s="20">
        <f t="shared" si="68"/>
        <v>49.309662882677458</v>
      </c>
      <c r="Q261" s="21">
        <f t="shared" si="69"/>
        <v>4.6382186033570354E-2</v>
      </c>
      <c r="R261" s="22" cm="1">
        <f t="array" ref="R261">_xlfn.IFS(Q261&gt;0,0.02,AND(Q261&gt;-0.33,Q261&lt;0),(0.02+Q261*0.02/0.33),Q261&lt;-0.33,0)</f>
        <v>0.02</v>
      </c>
      <c r="S261" s="20">
        <f t="shared" si="70"/>
        <v>0</v>
      </c>
      <c r="T261" s="20">
        <f t="shared" si="71"/>
        <v>0</v>
      </c>
      <c r="U261" s="20">
        <f t="shared" si="72"/>
        <v>0</v>
      </c>
      <c r="V261" s="20">
        <f t="shared" si="73"/>
        <v>0</v>
      </c>
      <c r="W261" s="9"/>
      <c r="X261" s="9"/>
      <c r="Y261" s="9"/>
      <c r="Z261" s="9"/>
    </row>
    <row r="262" spans="1:26" ht="14.25" customHeight="1" x14ac:dyDescent="0.35">
      <c r="A262" s="4">
        <f t="shared" si="4"/>
        <v>251</v>
      </c>
      <c r="B262" s="19">
        <f t="shared" si="59"/>
        <v>45028</v>
      </c>
      <c r="C262" s="5">
        <v>0</v>
      </c>
      <c r="D262" s="20">
        <f t="shared" si="60"/>
        <v>10.631164052291167</v>
      </c>
      <c r="E262" s="20">
        <f t="shared" si="61"/>
        <v>420.92469477322857</v>
      </c>
      <c r="F262" s="20">
        <f t="shared" si="62"/>
        <v>431.55585882551975</v>
      </c>
      <c r="G262" s="20">
        <f t="shared" si="63"/>
        <v>1073.2160110787934</v>
      </c>
      <c r="H262" s="20">
        <f t="shared" si="64"/>
        <v>21456.21280454567</v>
      </c>
      <c r="I262" s="4">
        <v>1</v>
      </c>
      <c r="J262" s="4">
        <v>1</v>
      </c>
      <c r="K262" s="20">
        <f t="shared" si="65"/>
        <v>10.099605849676609</v>
      </c>
      <c r="L262" s="20">
        <f t="shared" si="66"/>
        <v>399.87846003456713</v>
      </c>
      <c r="M262" s="20" cm="1">
        <f t="array" ref="M262">_xlfn.IFS(I262=0,D262,I262=1,D262,I262=2,0)</f>
        <v>10.631164052291167</v>
      </c>
      <c r="N262" s="20" cm="1">
        <f t="array" ref="N262">_xlfn.IFS(J262=0,E262,J262=1,E262,J262=2,0)</f>
        <v>420.92469477322857</v>
      </c>
      <c r="O262" s="20">
        <f t="shared" si="67"/>
        <v>1024.4379063987303</v>
      </c>
      <c r="P262" s="20">
        <f t="shared" si="68"/>
        <v>48.778104680063052</v>
      </c>
      <c r="Q262" s="21">
        <f t="shared" si="69"/>
        <v>4.5450407165498259E-2</v>
      </c>
      <c r="R262" s="22" cm="1">
        <f t="array" ref="R262">_xlfn.IFS(Q262&gt;0,0.02,AND(Q262&gt;-0.33,Q262&lt;0),(0.02+Q262*0.02/0.33),Q262&lt;-0.33,0)</f>
        <v>0.02</v>
      </c>
      <c r="S262" s="20">
        <f t="shared" si="70"/>
        <v>0</v>
      </c>
      <c r="T262" s="20">
        <f t="shared" si="71"/>
        <v>0</v>
      </c>
      <c r="U262" s="20">
        <f t="shared" si="72"/>
        <v>0</v>
      </c>
      <c r="V262" s="20">
        <f t="shared" si="73"/>
        <v>0</v>
      </c>
      <c r="W262" s="9"/>
      <c r="X262" s="9"/>
      <c r="Y262" s="9"/>
      <c r="Z262" s="9"/>
    </row>
    <row r="263" spans="1:26" ht="14.25" customHeight="1" x14ac:dyDescent="0.35">
      <c r="A263" s="4">
        <f t="shared" si="4"/>
        <v>252</v>
      </c>
      <c r="B263" s="19">
        <f t="shared" si="59"/>
        <v>45029</v>
      </c>
      <c r="C263" s="5">
        <v>0</v>
      </c>
      <c r="D263" s="20">
        <f t="shared" si="60"/>
        <v>10.732160110787934</v>
      </c>
      <c r="E263" s="20">
        <f t="shared" si="61"/>
        <v>429.12425609091343</v>
      </c>
      <c r="F263" s="20">
        <f t="shared" si="62"/>
        <v>439.85641620170139</v>
      </c>
      <c r="G263" s="20">
        <f t="shared" si="63"/>
        <v>1083.4115631840418</v>
      </c>
      <c r="H263" s="20">
        <f t="shared" si="64"/>
        <v>21874.076399937287</v>
      </c>
      <c r="I263" s="4">
        <v>1</v>
      </c>
      <c r="J263" s="4">
        <v>1</v>
      </c>
      <c r="K263" s="20">
        <f t="shared" si="65"/>
        <v>10.195552105248536</v>
      </c>
      <c r="L263" s="20">
        <f t="shared" si="66"/>
        <v>407.66804328636772</v>
      </c>
      <c r="M263" s="20" cm="1">
        <f t="array" ref="M263">_xlfn.IFS(I263=0,D263,I263=1,D263,I263=2,0)</f>
        <v>10.732160110787934</v>
      </c>
      <c r="N263" s="20" cm="1">
        <f t="array" ref="N263">_xlfn.IFS(J263=0,E263,J263=1,E263,J263=2,0)</f>
        <v>429.12425609091343</v>
      </c>
      <c r="O263" s="20">
        <f t="shared" si="67"/>
        <v>1035.1700665095182</v>
      </c>
      <c r="P263" s="20">
        <f t="shared" si="68"/>
        <v>48.24149667452366</v>
      </c>
      <c r="Q263" s="21">
        <f t="shared" si="69"/>
        <v>4.452739689499581E-2</v>
      </c>
      <c r="R263" s="22" cm="1">
        <f t="array" ref="R263">_xlfn.IFS(Q263&gt;0,0.02,AND(Q263&gt;-0.33,Q263&lt;0),(0.02+Q263*0.02/0.33),Q263&lt;-0.33,0)</f>
        <v>0.02</v>
      </c>
      <c r="S263" s="20">
        <f t="shared" si="70"/>
        <v>0</v>
      </c>
      <c r="T263" s="20">
        <f t="shared" si="71"/>
        <v>0</v>
      </c>
      <c r="U263" s="20">
        <f t="shared" si="72"/>
        <v>0</v>
      </c>
      <c r="V263" s="20">
        <f t="shared" si="73"/>
        <v>0</v>
      </c>
      <c r="W263" s="9"/>
      <c r="X263" s="9"/>
      <c r="Y263" s="9"/>
      <c r="Z263" s="9"/>
    </row>
    <row r="264" spans="1:26" ht="14.25" customHeight="1" x14ac:dyDescent="0.35">
      <c r="A264" s="4">
        <f t="shared" si="4"/>
        <v>253</v>
      </c>
      <c r="B264" s="19">
        <f t="shared" si="59"/>
        <v>45030</v>
      </c>
      <c r="C264" s="5">
        <v>0</v>
      </c>
      <c r="D264" s="20">
        <f t="shared" si="60"/>
        <v>10.834115631840419</v>
      </c>
      <c r="E264" s="20">
        <f t="shared" si="61"/>
        <v>437.48152799874572</v>
      </c>
      <c r="F264" s="20">
        <f t="shared" si="62"/>
        <v>448.31564363058612</v>
      </c>
      <c r="G264" s="20">
        <f t="shared" si="63"/>
        <v>1093.7039730342901</v>
      </c>
      <c r="H264" s="20">
        <f t="shared" si="64"/>
        <v>22299.976261386342</v>
      </c>
      <c r="I264" s="4">
        <v>1</v>
      </c>
      <c r="J264" s="4">
        <v>1</v>
      </c>
      <c r="K264" s="20">
        <f t="shared" si="65"/>
        <v>10.292409850248397</v>
      </c>
      <c r="L264" s="20">
        <f t="shared" si="66"/>
        <v>415.60745159880844</v>
      </c>
      <c r="M264" s="20" cm="1">
        <f t="array" ref="M264">_xlfn.IFS(I264=0,D264,I264=1,D264,I264=2,0)</f>
        <v>10.834115631840419</v>
      </c>
      <c r="N264" s="20" cm="1">
        <f t="array" ref="N264">_xlfn.IFS(J264=0,E264,J264=1,E264,J264=2,0)</f>
        <v>437.48152799874572</v>
      </c>
      <c r="O264" s="20">
        <f t="shared" si="67"/>
        <v>1046.0041821413588</v>
      </c>
      <c r="P264" s="20">
        <f t="shared" si="68"/>
        <v>47.699790892931333</v>
      </c>
      <c r="Q264" s="21">
        <f t="shared" si="69"/>
        <v>4.3613072704304638E-2</v>
      </c>
      <c r="R264" s="22" cm="1">
        <f t="array" ref="R264">_xlfn.IFS(Q264&gt;0,0.02,AND(Q264&gt;-0.33,Q264&lt;0),(0.02+Q264*0.02/0.33),Q264&lt;-0.33,0)</f>
        <v>0.02</v>
      </c>
      <c r="S264" s="20">
        <f t="shared" si="70"/>
        <v>0</v>
      </c>
      <c r="T264" s="20">
        <f t="shared" si="71"/>
        <v>0</v>
      </c>
      <c r="U264" s="20">
        <f t="shared" si="72"/>
        <v>0</v>
      </c>
      <c r="V264" s="20">
        <f t="shared" si="73"/>
        <v>0</v>
      </c>
      <c r="W264" s="9"/>
      <c r="X264" s="9"/>
      <c r="Y264" s="9"/>
      <c r="Z264" s="9"/>
    </row>
    <row r="265" spans="1:26" ht="14.25" customHeight="1" x14ac:dyDescent="0.35">
      <c r="A265" s="4">
        <f t="shared" si="4"/>
        <v>254</v>
      </c>
      <c r="B265" s="19">
        <f t="shared" si="59"/>
        <v>45031</v>
      </c>
      <c r="C265" s="5">
        <v>0</v>
      </c>
      <c r="D265" s="20">
        <f t="shared" si="60"/>
        <v>10.937039730342901</v>
      </c>
      <c r="E265" s="20">
        <f t="shared" si="61"/>
        <v>445.99952522772685</v>
      </c>
      <c r="F265" s="20">
        <f t="shared" si="62"/>
        <v>456.93656495806977</v>
      </c>
      <c r="G265" s="20">
        <f t="shared" si="63"/>
        <v>1104.0941607781158</v>
      </c>
      <c r="H265" s="20">
        <f t="shared" si="64"/>
        <v>22734.06599809651</v>
      </c>
      <c r="I265" s="4">
        <v>1</v>
      </c>
      <c r="J265" s="4">
        <v>1</v>
      </c>
      <c r="K265" s="20">
        <f t="shared" si="65"/>
        <v>10.390187743825756</v>
      </c>
      <c r="L265" s="20">
        <f t="shared" si="66"/>
        <v>423.6995489663405</v>
      </c>
      <c r="M265" s="20" cm="1">
        <f t="array" ref="M265">_xlfn.IFS(I265=0,D265,I265=1,D265,I265=2,0)</f>
        <v>10.937039730342901</v>
      </c>
      <c r="N265" s="20" cm="1">
        <f t="array" ref="N265">_xlfn.IFS(J265=0,E265,J265=1,E265,J265=2,0)</f>
        <v>445.99952522772685</v>
      </c>
      <c r="O265" s="20">
        <f t="shared" si="67"/>
        <v>1056.9412218717016</v>
      </c>
      <c r="P265" s="20">
        <f t="shared" si="68"/>
        <v>47.152938906414192</v>
      </c>
      <c r="Q265" s="21">
        <f t="shared" si="69"/>
        <v>4.2707352852208662E-2</v>
      </c>
      <c r="R265" s="22" cm="1">
        <f t="array" ref="R265">_xlfn.IFS(Q265&gt;0,0.02,AND(Q265&gt;-0.33,Q265&lt;0),(0.02+Q265*0.02/0.33),Q265&lt;-0.33,0)</f>
        <v>0.02</v>
      </c>
      <c r="S265" s="20">
        <f t="shared" si="70"/>
        <v>0</v>
      </c>
      <c r="T265" s="20">
        <f t="shared" si="71"/>
        <v>0</v>
      </c>
      <c r="U265" s="20">
        <f t="shared" si="72"/>
        <v>0</v>
      </c>
      <c r="V265" s="20">
        <f t="shared" si="73"/>
        <v>0</v>
      </c>
      <c r="W265" s="9"/>
      <c r="X265" s="9"/>
      <c r="Y265" s="9"/>
      <c r="Z265" s="9"/>
    </row>
    <row r="266" spans="1:26" ht="14.25" customHeight="1" x14ac:dyDescent="0.35">
      <c r="A266" s="4">
        <f t="shared" si="4"/>
        <v>255</v>
      </c>
      <c r="B266" s="19">
        <f t="shared" si="59"/>
        <v>45032</v>
      </c>
      <c r="C266" s="5">
        <v>0</v>
      </c>
      <c r="D266" s="20">
        <f t="shared" si="60"/>
        <v>11.040941607781159</v>
      </c>
      <c r="E266" s="20">
        <f t="shared" si="61"/>
        <v>454.68131996193023</v>
      </c>
      <c r="F266" s="20">
        <f t="shared" si="62"/>
        <v>465.72226156971141</v>
      </c>
      <c r="G266" s="20">
        <f t="shared" si="63"/>
        <v>1114.583055305508</v>
      </c>
      <c r="H266" s="20">
        <f t="shared" si="64"/>
        <v>23176.502146587736</v>
      </c>
      <c r="I266" s="4">
        <v>1</v>
      </c>
      <c r="J266" s="4">
        <v>1</v>
      </c>
      <c r="K266" s="20">
        <f t="shared" si="65"/>
        <v>10.4888945273921</v>
      </c>
      <c r="L266" s="20">
        <f t="shared" si="66"/>
        <v>431.9472539638337</v>
      </c>
      <c r="M266" s="20" cm="1">
        <f t="array" ref="M266">_xlfn.IFS(I266=0,D266,I266=1,D266,I266=2,0)</f>
        <v>11.040941607781159</v>
      </c>
      <c r="N266" s="20" cm="1">
        <f t="array" ref="N266">_xlfn.IFS(J266=0,E266,J266=1,E266,J266=2,0)</f>
        <v>454.68131996193023</v>
      </c>
      <c r="O266" s="20">
        <f t="shared" si="67"/>
        <v>1067.9821634794828</v>
      </c>
      <c r="P266" s="20">
        <f t="shared" si="68"/>
        <v>46.60089182602519</v>
      </c>
      <c r="Q266" s="21">
        <f t="shared" si="69"/>
        <v>4.1810156366724825E-2</v>
      </c>
      <c r="R266" s="22" cm="1">
        <f t="array" ref="R266">_xlfn.IFS(Q266&gt;0,0.02,AND(Q266&gt;-0.33,Q266&lt;0),(0.02+Q266*0.02/0.33),Q266&lt;-0.33,0)</f>
        <v>0.02</v>
      </c>
      <c r="S266" s="20">
        <f t="shared" si="70"/>
        <v>0</v>
      </c>
      <c r="T266" s="20">
        <f t="shared" si="71"/>
        <v>0</v>
      </c>
      <c r="U266" s="20">
        <f t="shared" si="72"/>
        <v>0</v>
      </c>
      <c r="V266" s="20">
        <f t="shared" si="73"/>
        <v>0</v>
      </c>
      <c r="W266" s="9"/>
      <c r="X266" s="9"/>
      <c r="Y266" s="9"/>
      <c r="Z266" s="9"/>
    </row>
    <row r="267" spans="1:26" ht="14.25" customHeight="1" x14ac:dyDescent="0.35">
      <c r="A267" s="4">
        <f t="shared" ref="A267:A330" si="74">A266+$D$8</f>
        <v>256</v>
      </c>
      <c r="B267" s="19">
        <f t="shared" si="59"/>
        <v>45033</v>
      </c>
      <c r="C267" s="5">
        <v>0</v>
      </c>
      <c r="D267" s="20">
        <f t="shared" si="60"/>
        <v>11.145830553055079</v>
      </c>
      <c r="E267" s="20">
        <f t="shared" si="61"/>
        <v>463.53004293175474</v>
      </c>
      <c r="F267" s="20">
        <f t="shared" si="62"/>
        <v>474.67587348480981</v>
      </c>
      <c r="G267" s="20">
        <f t="shared" si="63"/>
        <v>1125.1715943309102</v>
      </c>
      <c r="H267" s="20">
        <f t="shared" si="64"/>
        <v>23627.444226398304</v>
      </c>
      <c r="I267" s="4">
        <v>1</v>
      </c>
      <c r="J267" s="4">
        <v>1</v>
      </c>
      <c r="K267" s="20">
        <f t="shared" si="65"/>
        <v>10.588539025402325</v>
      </c>
      <c r="L267" s="20">
        <f t="shared" si="66"/>
        <v>440.35354078516696</v>
      </c>
      <c r="M267" s="20" cm="1">
        <f t="array" ref="M267">_xlfn.IFS(I267=0,D267,I267=1,D267,I267=2,0)</f>
        <v>11.145830553055079</v>
      </c>
      <c r="N267" s="20" cm="1">
        <f t="array" ref="N267">_xlfn.IFS(J267=0,E267,J267=1,E267,J267=2,0)</f>
        <v>463.53004293175474</v>
      </c>
      <c r="O267" s="20">
        <f t="shared" si="67"/>
        <v>1079.1279940325378</v>
      </c>
      <c r="P267" s="20">
        <f t="shared" si="68"/>
        <v>46.043600298372439</v>
      </c>
      <c r="Q267" s="21">
        <f t="shared" si="69"/>
        <v>4.0921403037865109E-2</v>
      </c>
      <c r="R267" s="22" cm="1">
        <f t="array" ref="R267">_xlfn.IFS(Q267&gt;0,0.02,AND(Q267&gt;-0.33,Q267&lt;0),(0.02+Q267*0.02/0.33),Q267&lt;-0.33,0)</f>
        <v>0.02</v>
      </c>
      <c r="S267" s="20">
        <f t="shared" si="70"/>
        <v>0</v>
      </c>
      <c r="T267" s="20">
        <f t="shared" si="71"/>
        <v>0</v>
      </c>
      <c r="U267" s="20">
        <f t="shared" si="72"/>
        <v>0</v>
      </c>
      <c r="V267" s="20">
        <f t="shared" si="73"/>
        <v>0</v>
      </c>
      <c r="W267" s="9"/>
      <c r="X267" s="9"/>
      <c r="Y267" s="9"/>
      <c r="Z267" s="9"/>
    </row>
    <row r="268" spans="1:26" ht="14.25" customHeight="1" x14ac:dyDescent="0.35">
      <c r="A268" s="4">
        <f t="shared" si="74"/>
        <v>257</v>
      </c>
      <c r="B268" s="19">
        <f t="shared" si="59"/>
        <v>45034</v>
      </c>
      <c r="C268" s="5">
        <v>0</v>
      </c>
      <c r="D268" s="20">
        <f t="shared" si="60"/>
        <v>11.251715943309103</v>
      </c>
      <c r="E268" s="20">
        <f t="shared" si="61"/>
        <v>472.54888452796609</v>
      </c>
      <c r="F268" s="20">
        <f t="shared" si="62"/>
        <v>483.80060047127517</v>
      </c>
      <c r="G268" s="20">
        <f t="shared" si="63"/>
        <v>1135.860724477054</v>
      </c>
      <c r="H268" s="20">
        <f t="shared" si="64"/>
        <v>24087.054796846016</v>
      </c>
      <c r="I268" s="4">
        <v>1</v>
      </c>
      <c r="J268" s="4">
        <v>1</v>
      </c>
      <c r="K268" s="20">
        <f t="shared" si="65"/>
        <v>10.689130146143647</v>
      </c>
      <c r="L268" s="20">
        <f t="shared" si="66"/>
        <v>448.92144030156777</v>
      </c>
      <c r="M268" s="20" cm="1">
        <f t="array" ref="M268">_xlfn.IFS(I268=0,D268,I268=1,D268,I268=2,0)</f>
        <v>11.251715943309103</v>
      </c>
      <c r="N268" s="20" cm="1">
        <f t="array" ref="N268">_xlfn.IFS(J268=0,E268,J268=1,E268,J268=2,0)</f>
        <v>472.54888452796609</v>
      </c>
      <c r="O268" s="20">
        <f t="shared" si="67"/>
        <v>1090.3797099758469</v>
      </c>
      <c r="P268" s="20">
        <f t="shared" si="68"/>
        <v>45.481014501207028</v>
      </c>
      <c r="Q268" s="21">
        <f t="shared" si="69"/>
        <v>4.0041013410465724E-2</v>
      </c>
      <c r="R268" s="22" cm="1">
        <f t="array" ref="R268">_xlfn.IFS(Q268&gt;0,0.02,AND(Q268&gt;-0.33,Q268&lt;0),(0.02+Q268*0.02/0.33),Q268&lt;-0.33,0)</f>
        <v>0.02</v>
      </c>
      <c r="S268" s="20">
        <f t="shared" si="70"/>
        <v>0</v>
      </c>
      <c r="T268" s="20">
        <f t="shared" si="71"/>
        <v>0</v>
      </c>
      <c r="U268" s="20">
        <f t="shared" si="72"/>
        <v>0</v>
      </c>
      <c r="V268" s="20">
        <f t="shared" si="73"/>
        <v>0</v>
      </c>
      <c r="W268" s="9"/>
      <c r="X268" s="9"/>
      <c r="Y268" s="9"/>
      <c r="Z268" s="9"/>
    </row>
    <row r="269" spans="1:26" ht="14.25" customHeight="1" x14ac:dyDescent="0.35">
      <c r="A269" s="4">
        <f t="shared" si="74"/>
        <v>258</v>
      </c>
      <c r="B269" s="19">
        <f t="shared" si="59"/>
        <v>45035</v>
      </c>
      <c r="C269" s="5">
        <v>0</v>
      </c>
      <c r="D269" s="20">
        <f t="shared" si="60"/>
        <v>11.358607244770539</v>
      </c>
      <c r="E269" s="20">
        <f t="shared" si="61"/>
        <v>481.74109593692032</v>
      </c>
      <c r="F269" s="20">
        <f t="shared" si="62"/>
        <v>493.09970318169087</v>
      </c>
      <c r="G269" s="20">
        <f t="shared" si="63"/>
        <v>1146.6514013595861</v>
      </c>
      <c r="H269" s="20">
        <f t="shared" si="64"/>
        <v>24555.499514868621</v>
      </c>
      <c r="I269" s="4">
        <v>1</v>
      </c>
      <c r="J269" s="4">
        <v>1</v>
      </c>
      <c r="K269" s="20">
        <f t="shared" si="65"/>
        <v>10.790676882532011</v>
      </c>
      <c r="L269" s="20">
        <f t="shared" si="66"/>
        <v>457.6540411400743</v>
      </c>
      <c r="M269" s="20" cm="1">
        <f t="array" ref="M269">_xlfn.IFS(I269=0,D269,I269=1,D269,I269=2,0)</f>
        <v>11.358607244770539</v>
      </c>
      <c r="N269" s="20" cm="1">
        <f t="array" ref="N269">_xlfn.IFS(J269=0,E269,J269=1,E269,J269=2,0)</f>
        <v>481.74109593692032</v>
      </c>
      <c r="O269" s="20">
        <f t="shared" si="67"/>
        <v>1101.7383172206175</v>
      </c>
      <c r="P269" s="20">
        <f t="shared" si="68"/>
        <v>44.913084138968543</v>
      </c>
      <c r="Q269" s="21">
        <f t="shared" si="69"/>
        <v>3.9168908777083462E-2</v>
      </c>
      <c r="R269" s="22" cm="1">
        <f t="array" ref="R269">_xlfn.IFS(Q269&gt;0,0.02,AND(Q269&gt;-0.33,Q269&lt;0),(0.02+Q269*0.02/0.33),Q269&lt;-0.33,0)</f>
        <v>0.02</v>
      </c>
      <c r="S269" s="20">
        <f t="shared" si="70"/>
        <v>0</v>
      </c>
      <c r="T269" s="20">
        <f t="shared" si="71"/>
        <v>0</v>
      </c>
      <c r="U269" s="20">
        <f t="shared" si="72"/>
        <v>0</v>
      </c>
      <c r="V269" s="20">
        <f t="shared" si="73"/>
        <v>0</v>
      </c>
      <c r="W269" s="9"/>
      <c r="X269" s="9"/>
      <c r="Y269" s="9"/>
      <c r="Z269" s="9"/>
    </row>
    <row r="270" spans="1:26" ht="14.25" customHeight="1" x14ac:dyDescent="0.35">
      <c r="A270" s="4">
        <f t="shared" si="74"/>
        <v>259</v>
      </c>
      <c r="B270" s="19">
        <f t="shared" si="59"/>
        <v>45036</v>
      </c>
      <c r="C270" s="5">
        <v>0</v>
      </c>
      <c r="D270" s="20">
        <f t="shared" si="60"/>
        <v>11.466514013595861</v>
      </c>
      <c r="E270" s="20">
        <f t="shared" si="61"/>
        <v>491.10999029737241</v>
      </c>
      <c r="F270" s="20">
        <f t="shared" si="62"/>
        <v>502.57650431096829</v>
      </c>
      <c r="G270" s="20">
        <f t="shared" si="63"/>
        <v>1157.5445896725021</v>
      </c>
      <c r="H270" s="20">
        <f t="shared" si="64"/>
        <v>25032.947193964039</v>
      </c>
      <c r="I270" s="4">
        <v>1</v>
      </c>
      <c r="J270" s="4">
        <v>1</v>
      </c>
      <c r="K270" s="20">
        <f t="shared" si="65"/>
        <v>10.893188312916067</v>
      </c>
      <c r="L270" s="20">
        <f t="shared" si="66"/>
        <v>466.55449078250376</v>
      </c>
      <c r="M270" s="20" cm="1">
        <f t="array" ref="M270">_xlfn.IFS(I270=0,D270,I270=1,D270,I270=2,0)</f>
        <v>11.466514013595861</v>
      </c>
      <c r="N270" s="20" cm="1">
        <f t="array" ref="N270">_xlfn.IFS(J270=0,E270,J270=1,E270,J270=2,0)</f>
        <v>491.10999029737241</v>
      </c>
      <c r="O270" s="20">
        <f t="shared" si="67"/>
        <v>1113.2048312342133</v>
      </c>
      <c r="P270" s="20">
        <f t="shared" si="68"/>
        <v>44.339758438288754</v>
      </c>
      <c r="Q270" s="21">
        <f t="shared" si="69"/>
        <v>3.8305011170959358E-2</v>
      </c>
      <c r="R270" s="22" cm="1">
        <f t="array" ref="R270">_xlfn.IFS(Q270&gt;0,0.02,AND(Q270&gt;-0.33,Q270&lt;0),(0.02+Q270*0.02/0.33),Q270&lt;-0.33,0)</f>
        <v>0.02</v>
      </c>
      <c r="S270" s="20">
        <f t="shared" si="70"/>
        <v>0</v>
      </c>
      <c r="T270" s="20">
        <f t="shared" si="71"/>
        <v>0</v>
      </c>
      <c r="U270" s="20">
        <f t="shared" si="72"/>
        <v>0</v>
      </c>
      <c r="V270" s="20">
        <f t="shared" si="73"/>
        <v>0</v>
      </c>
      <c r="W270" s="9"/>
      <c r="X270" s="9"/>
      <c r="Y270" s="9"/>
      <c r="Z270" s="9"/>
    </row>
    <row r="271" spans="1:26" ht="14.25" customHeight="1" x14ac:dyDescent="0.35">
      <c r="A271" s="4">
        <f t="shared" si="74"/>
        <v>260</v>
      </c>
      <c r="B271" s="19">
        <f t="shared" ref="B271:B334" si="75">$B$11+A271</f>
        <v>45037</v>
      </c>
      <c r="C271" s="5">
        <v>0</v>
      </c>
      <c r="D271" s="20">
        <f t="shared" ref="D271:D334" si="76">D270-M270+(A271-A270)*G270*0.01</f>
        <v>11.575445896725022</v>
      </c>
      <c r="E271" s="20">
        <f t="shared" ref="E271:E334" si="77">E270-N270+(A271-A270)*H270*R270</f>
        <v>500.6589438792808</v>
      </c>
      <c r="F271" s="20">
        <f t="shared" ref="F271:F334" si="78">D271+E271</f>
        <v>512.23438977600586</v>
      </c>
      <c r="G271" s="20">
        <f t="shared" ref="G271:G334" si="79">C271+G270+K271</f>
        <v>1168.5412632743908</v>
      </c>
      <c r="H271" s="20">
        <f t="shared" ref="H271:H334" si="80">H270+C271+K271+L271</f>
        <v>25519.569864251247</v>
      </c>
      <c r="I271" s="4">
        <v>1</v>
      </c>
      <c r="J271" s="4">
        <v>1</v>
      </c>
      <c r="K271" s="20">
        <f t="shared" ref="K271:K334" si="81">IF(I271=1,D271*0.95,0)</f>
        <v>10.996673601888769</v>
      </c>
      <c r="L271" s="20">
        <f t="shared" ref="L271:L334" si="82">IF(J271=1,E271*0.95,0)</f>
        <v>475.62599668531675</v>
      </c>
      <c r="M271" s="20" cm="1">
        <f t="array" ref="M271">_xlfn.IFS(I271=0,D271,I271=1,D271,I271=2,0)</f>
        <v>11.575445896725022</v>
      </c>
      <c r="N271" s="20" cm="1">
        <f t="array" ref="N271">_xlfn.IFS(J271=0,E271,J271=1,E271,J271=2,0)</f>
        <v>500.6589438792808</v>
      </c>
      <c r="O271" s="20">
        <f t="shared" ref="O271:O334" si="83">O270+M271+N271-(L271/0.95)</f>
        <v>1124.7802771309384</v>
      </c>
      <c r="P271" s="20">
        <f t="shared" ref="P271:P334" si="84">G271-O271</f>
        <v>43.760986143452328</v>
      </c>
      <c r="Q271" s="21">
        <f t="shared" ref="Q271:Q334" si="85">P271/G271</f>
        <v>3.744924335904825E-2</v>
      </c>
      <c r="R271" s="22" cm="1">
        <f t="array" ref="R271">_xlfn.IFS(Q271&gt;0,0.02,AND(Q271&gt;-0.33,Q271&lt;0),(0.02+Q271*0.02/0.33),Q271&lt;-0.33,0)</f>
        <v>0.02</v>
      </c>
      <c r="S271" s="20">
        <f t="shared" ref="S271:S334" si="86">0.9*0.82*IF(I271=0,M271,0)</f>
        <v>0</v>
      </c>
      <c r="T271" s="20">
        <f t="shared" ref="T271:T334" si="87">0.9*0.82*IF(J271=0,N271,0)</f>
        <v>0</v>
      </c>
      <c r="U271" s="20">
        <f t="shared" ref="U271:U334" si="88">S271+T271</f>
        <v>0</v>
      </c>
      <c r="V271" s="20">
        <f t="shared" ref="V271:V334" si="89">V270+U271</f>
        <v>0</v>
      </c>
      <c r="W271" s="9"/>
      <c r="X271" s="9"/>
      <c r="Y271" s="9"/>
      <c r="Z271" s="9"/>
    </row>
    <row r="272" spans="1:26" ht="14.25" customHeight="1" x14ac:dyDescent="0.35">
      <c r="A272" s="4">
        <f t="shared" si="74"/>
        <v>261</v>
      </c>
      <c r="B272" s="19">
        <f t="shared" si="75"/>
        <v>45038</v>
      </c>
      <c r="C272" s="5">
        <v>0</v>
      </c>
      <c r="D272" s="20">
        <f t="shared" si="76"/>
        <v>11.685412632743908</v>
      </c>
      <c r="E272" s="20">
        <f t="shared" si="77"/>
        <v>510.39139728502494</v>
      </c>
      <c r="F272" s="20">
        <f t="shared" si="78"/>
        <v>522.07680991776886</v>
      </c>
      <c r="G272" s="20">
        <f t="shared" si="79"/>
        <v>1179.6424052754974</v>
      </c>
      <c r="H272" s="20">
        <f t="shared" si="80"/>
        <v>26015.542833673127</v>
      </c>
      <c r="I272" s="4">
        <v>1</v>
      </c>
      <c r="J272" s="4">
        <v>1</v>
      </c>
      <c r="K272" s="20">
        <f t="shared" si="81"/>
        <v>11.101142001106712</v>
      </c>
      <c r="L272" s="20">
        <f t="shared" si="82"/>
        <v>484.87182742077368</v>
      </c>
      <c r="M272" s="20" cm="1">
        <f t="array" ref="M272">_xlfn.IFS(I272=0,D272,I272=1,D272,I272=2,0)</f>
        <v>11.685412632743908</v>
      </c>
      <c r="N272" s="20" cm="1">
        <f t="array" ref="N272">_xlfn.IFS(J272=0,E272,J272=1,E272,J272=2,0)</f>
        <v>510.39139728502494</v>
      </c>
      <c r="O272" s="20">
        <f t="shared" si="83"/>
        <v>1136.4656897636823</v>
      </c>
      <c r="P272" s="20">
        <f t="shared" si="84"/>
        <v>43.176715511815019</v>
      </c>
      <c r="Q272" s="21">
        <f t="shared" si="85"/>
        <v>3.6601528835114562E-2</v>
      </c>
      <c r="R272" s="22" cm="1">
        <f t="array" ref="R272">_xlfn.IFS(Q272&gt;0,0.02,AND(Q272&gt;-0.33,Q272&lt;0),(0.02+Q272*0.02/0.33),Q272&lt;-0.33,0)</f>
        <v>0.02</v>
      </c>
      <c r="S272" s="20">
        <f t="shared" si="86"/>
        <v>0</v>
      </c>
      <c r="T272" s="20">
        <f t="shared" si="87"/>
        <v>0</v>
      </c>
      <c r="U272" s="20">
        <f t="shared" si="88"/>
        <v>0</v>
      </c>
      <c r="V272" s="20">
        <f t="shared" si="89"/>
        <v>0</v>
      </c>
      <c r="W272" s="9"/>
      <c r="X272" s="9"/>
      <c r="Y272" s="9"/>
      <c r="Z272" s="9"/>
    </row>
    <row r="273" spans="1:26" ht="14.25" customHeight="1" x14ac:dyDescent="0.35">
      <c r="A273" s="4">
        <f t="shared" si="74"/>
        <v>262</v>
      </c>
      <c r="B273" s="19">
        <f t="shared" si="75"/>
        <v>45039</v>
      </c>
      <c r="C273" s="5">
        <v>0</v>
      </c>
      <c r="D273" s="20">
        <f t="shared" si="76"/>
        <v>11.796424052754974</v>
      </c>
      <c r="E273" s="20">
        <f t="shared" si="77"/>
        <v>520.31085667346258</v>
      </c>
      <c r="F273" s="20">
        <f t="shared" si="78"/>
        <v>532.1072807262176</v>
      </c>
      <c r="G273" s="20">
        <f t="shared" si="79"/>
        <v>1190.8490081256145</v>
      </c>
      <c r="H273" s="20">
        <f t="shared" si="80"/>
        <v>26521.044750363035</v>
      </c>
      <c r="I273" s="4">
        <v>1</v>
      </c>
      <c r="J273" s="4">
        <v>1</v>
      </c>
      <c r="K273" s="20">
        <f t="shared" si="81"/>
        <v>11.206602850117225</v>
      </c>
      <c r="L273" s="20">
        <f t="shared" si="82"/>
        <v>494.2953138397894</v>
      </c>
      <c r="M273" s="20" cm="1">
        <f t="array" ref="M273">_xlfn.IFS(I273=0,D273,I273=1,D273,I273=2,0)</f>
        <v>11.796424052754974</v>
      </c>
      <c r="N273" s="20" cm="1">
        <f t="array" ref="N273">_xlfn.IFS(J273=0,E273,J273=1,E273,J273=2,0)</f>
        <v>520.31085667346258</v>
      </c>
      <c r="O273" s="20">
        <f t="shared" si="83"/>
        <v>1148.2621138164372</v>
      </c>
      <c r="P273" s="20">
        <f t="shared" si="84"/>
        <v>42.586894309177296</v>
      </c>
      <c r="Q273" s="21">
        <f t="shared" si="85"/>
        <v>3.5761791812892116E-2</v>
      </c>
      <c r="R273" s="22" cm="1">
        <f t="array" ref="R273">_xlfn.IFS(Q273&gt;0,0.02,AND(Q273&gt;-0.33,Q273&lt;0),(0.02+Q273*0.02/0.33),Q273&lt;-0.33,0)</f>
        <v>0.02</v>
      </c>
      <c r="S273" s="20">
        <f t="shared" si="86"/>
        <v>0</v>
      </c>
      <c r="T273" s="20">
        <f t="shared" si="87"/>
        <v>0</v>
      </c>
      <c r="U273" s="20">
        <f t="shared" si="88"/>
        <v>0</v>
      </c>
      <c r="V273" s="20">
        <f t="shared" si="89"/>
        <v>0</v>
      </c>
      <c r="W273" s="9"/>
      <c r="X273" s="9"/>
      <c r="Y273" s="9"/>
      <c r="Z273" s="9"/>
    </row>
    <row r="274" spans="1:26" ht="14.25" customHeight="1" x14ac:dyDescent="0.35">
      <c r="A274" s="4">
        <f t="shared" si="74"/>
        <v>263</v>
      </c>
      <c r="B274" s="19">
        <f t="shared" si="75"/>
        <v>45040</v>
      </c>
      <c r="C274" s="5">
        <v>0</v>
      </c>
      <c r="D274" s="20">
        <f t="shared" si="76"/>
        <v>11.908490081256145</v>
      </c>
      <c r="E274" s="20">
        <f t="shared" si="77"/>
        <v>530.4208950072607</v>
      </c>
      <c r="F274" s="20">
        <f t="shared" si="78"/>
        <v>542.3293850885168</v>
      </c>
      <c r="G274" s="20">
        <f t="shared" si="79"/>
        <v>1202.1620737028079</v>
      </c>
      <c r="H274" s="20">
        <f t="shared" si="80"/>
        <v>27036.257666197125</v>
      </c>
      <c r="I274" s="4">
        <v>1</v>
      </c>
      <c r="J274" s="4">
        <v>1</v>
      </c>
      <c r="K274" s="20">
        <f t="shared" si="81"/>
        <v>11.313065577193338</v>
      </c>
      <c r="L274" s="20">
        <f t="shared" si="82"/>
        <v>503.89985025689765</v>
      </c>
      <c r="M274" s="20" cm="1">
        <f t="array" ref="M274">_xlfn.IFS(I274=0,D274,I274=1,D274,I274=2,0)</f>
        <v>11.908490081256145</v>
      </c>
      <c r="N274" s="20" cm="1">
        <f t="array" ref="N274">_xlfn.IFS(J274=0,E274,J274=1,E274,J274=2,0)</f>
        <v>530.4208950072607</v>
      </c>
      <c r="O274" s="20">
        <f t="shared" si="83"/>
        <v>1160.1706038976934</v>
      </c>
      <c r="P274" s="20">
        <f t="shared" si="84"/>
        <v>41.991469805114548</v>
      </c>
      <c r="Q274" s="21">
        <f t="shared" si="85"/>
        <v>3.4929957219308728E-2</v>
      </c>
      <c r="R274" s="22" cm="1">
        <f t="array" ref="R274">_xlfn.IFS(Q274&gt;0,0.02,AND(Q274&gt;-0.33,Q274&lt;0),(0.02+Q274*0.02/0.33),Q274&lt;-0.33,0)</f>
        <v>0.02</v>
      </c>
      <c r="S274" s="20">
        <f t="shared" si="86"/>
        <v>0</v>
      </c>
      <c r="T274" s="20">
        <f t="shared" si="87"/>
        <v>0</v>
      </c>
      <c r="U274" s="20">
        <f t="shared" si="88"/>
        <v>0</v>
      </c>
      <c r="V274" s="20">
        <f t="shared" si="89"/>
        <v>0</v>
      </c>
      <c r="W274" s="9"/>
      <c r="X274" s="9"/>
      <c r="Y274" s="9"/>
      <c r="Z274" s="9"/>
    </row>
    <row r="275" spans="1:26" ht="14.25" customHeight="1" x14ac:dyDescent="0.35">
      <c r="A275" s="4">
        <f t="shared" si="74"/>
        <v>264</v>
      </c>
      <c r="B275" s="19">
        <f t="shared" si="75"/>
        <v>45041</v>
      </c>
      <c r="C275" s="5">
        <v>0</v>
      </c>
      <c r="D275" s="20">
        <f t="shared" si="76"/>
        <v>12.02162073702808</v>
      </c>
      <c r="E275" s="20">
        <f t="shared" si="77"/>
        <v>540.72515332394255</v>
      </c>
      <c r="F275" s="20">
        <f t="shared" si="78"/>
        <v>552.74677406097067</v>
      </c>
      <c r="G275" s="20">
        <f t="shared" si="79"/>
        <v>1213.5826134029846</v>
      </c>
      <c r="H275" s="20">
        <f t="shared" si="80"/>
        <v>27561.367101555046</v>
      </c>
      <c r="I275" s="4">
        <v>1</v>
      </c>
      <c r="J275" s="4">
        <v>1</v>
      </c>
      <c r="K275" s="20">
        <f t="shared" si="81"/>
        <v>11.420539700176676</v>
      </c>
      <c r="L275" s="20">
        <f t="shared" si="82"/>
        <v>513.68889565774543</v>
      </c>
      <c r="M275" s="20" cm="1">
        <f t="array" ref="M275">_xlfn.IFS(I275=0,D275,I275=1,D275,I275=2,0)</f>
        <v>12.02162073702808</v>
      </c>
      <c r="N275" s="20" cm="1">
        <f t="array" ref="N275">_xlfn.IFS(J275=0,E275,J275=1,E275,J275=2,0)</f>
        <v>540.72515332394255</v>
      </c>
      <c r="O275" s="20">
        <f t="shared" si="83"/>
        <v>1172.1922246347215</v>
      </c>
      <c r="P275" s="20">
        <f t="shared" si="84"/>
        <v>41.390388768263165</v>
      </c>
      <c r="Q275" s="21">
        <f t="shared" si="85"/>
        <v>3.4105950687774882E-2</v>
      </c>
      <c r="R275" s="22" cm="1">
        <f t="array" ref="R275">_xlfn.IFS(Q275&gt;0,0.02,AND(Q275&gt;-0.33,Q275&lt;0),(0.02+Q275*0.02/0.33),Q275&lt;-0.33,0)</f>
        <v>0.02</v>
      </c>
      <c r="S275" s="20">
        <f t="shared" si="86"/>
        <v>0</v>
      </c>
      <c r="T275" s="20">
        <f t="shared" si="87"/>
        <v>0</v>
      </c>
      <c r="U275" s="20">
        <f t="shared" si="88"/>
        <v>0</v>
      </c>
      <c r="V275" s="20">
        <f t="shared" si="89"/>
        <v>0</v>
      </c>
      <c r="W275" s="9"/>
      <c r="X275" s="9"/>
      <c r="Y275" s="9"/>
      <c r="Z275" s="9"/>
    </row>
    <row r="276" spans="1:26" ht="14.25" customHeight="1" x14ac:dyDescent="0.35">
      <c r="A276" s="4">
        <f t="shared" si="74"/>
        <v>265</v>
      </c>
      <c r="B276" s="19">
        <f t="shared" si="75"/>
        <v>45042</v>
      </c>
      <c r="C276" s="5">
        <v>0</v>
      </c>
      <c r="D276" s="20">
        <f t="shared" si="76"/>
        <v>12.135826134029847</v>
      </c>
      <c r="E276" s="20">
        <f t="shared" si="77"/>
        <v>551.22734203110099</v>
      </c>
      <c r="F276" s="20">
        <f t="shared" si="78"/>
        <v>563.36316816513079</v>
      </c>
      <c r="G276" s="20">
        <f t="shared" si="79"/>
        <v>1225.111648230313</v>
      </c>
      <c r="H276" s="20">
        <f t="shared" si="80"/>
        <v>28096.56211131192</v>
      </c>
      <c r="I276" s="4">
        <v>1</v>
      </c>
      <c r="J276" s="4">
        <v>1</v>
      </c>
      <c r="K276" s="20">
        <f t="shared" si="81"/>
        <v>11.529034827328354</v>
      </c>
      <c r="L276" s="20">
        <f t="shared" si="82"/>
        <v>523.66597492954588</v>
      </c>
      <c r="M276" s="20" cm="1">
        <f t="array" ref="M276">_xlfn.IFS(I276=0,D276,I276=1,D276,I276=2,0)</f>
        <v>12.135826134029847</v>
      </c>
      <c r="N276" s="20" cm="1">
        <f t="array" ref="N276">_xlfn.IFS(J276=0,E276,J276=1,E276,J276=2,0)</f>
        <v>551.22734203110099</v>
      </c>
      <c r="O276" s="20">
        <f t="shared" si="83"/>
        <v>1184.3280507687514</v>
      </c>
      <c r="P276" s="20">
        <f t="shared" si="84"/>
        <v>40.783597461561612</v>
      </c>
      <c r="Q276" s="21">
        <f t="shared" si="85"/>
        <v>3.3289698551535248E-2</v>
      </c>
      <c r="R276" s="22" cm="1">
        <f t="array" ref="R276">_xlfn.IFS(Q276&gt;0,0.02,AND(Q276&gt;-0.33,Q276&lt;0),(0.02+Q276*0.02/0.33),Q276&lt;-0.33,0)</f>
        <v>0.02</v>
      </c>
      <c r="S276" s="20">
        <f t="shared" si="86"/>
        <v>0</v>
      </c>
      <c r="T276" s="20">
        <f t="shared" si="87"/>
        <v>0</v>
      </c>
      <c r="U276" s="20">
        <f t="shared" si="88"/>
        <v>0</v>
      </c>
      <c r="V276" s="20">
        <f t="shared" si="89"/>
        <v>0</v>
      </c>
      <c r="W276" s="9"/>
      <c r="X276" s="9"/>
      <c r="Y276" s="9"/>
      <c r="Z276" s="9"/>
    </row>
    <row r="277" spans="1:26" ht="14.25" customHeight="1" x14ac:dyDescent="0.35">
      <c r="A277" s="4">
        <f t="shared" si="74"/>
        <v>266</v>
      </c>
      <c r="B277" s="19">
        <f t="shared" si="75"/>
        <v>45043</v>
      </c>
      <c r="C277" s="5">
        <v>0</v>
      </c>
      <c r="D277" s="20">
        <f t="shared" si="76"/>
        <v>12.25111648230313</v>
      </c>
      <c r="E277" s="20">
        <f t="shared" si="77"/>
        <v>561.9312422262384</v>
      </c>
      <c r="F277" s="20">
        <f t="shared" si="78"/>
        <v>574.18235870854153</v>
      </c>
      <c r="G277" s="20">
        <f t="shared" si="79"/>
        <v>1236.750208888501</v>
      </c>
      <c r="H277" s="20">
        <f t="shared" si="80"/>
        <v>28642.035352085033</v>
      </c>
      <c r="I277" s="4">
        <v>1</v>
      </c>
      <c r="J277" s="4">
        <v>1</v>
      </c>
      <c r="K277" s="20">
        <f t="shared" si="81"/>
        <v>11.638560658187973</v>
      </c>
      <c r="L277" s="20">
        <f t="shared" si="82"/>
        <v>533.83468011492641</v>
      </c>
      <c r="M277" s="20" cm="1">
        <f t="array" ref="M277">_xlfn.IFS(I277=0,D277,I277=1,D277,I277=2,0)</f>
        <v>12.25111648230313</v>
      </c>
      <c r="N277" s="20" cm="1">
        <f t="array" ref="N277">_xlfn.IFS(J277=0,E277,J277=1,E277,J277=2,0)</f>
        <v>561.9312422262384</v>
      </c>
      <c r="O277" s="20">
        <f t="shared" si="83"/>
        <v>1196.5791672510545</v>
      </c>
      <c r="P277" s="20">
        <f t="shared" si="84"/>
        <v>40.171041637446478</v>
      </c>
      <c r="Q277" s="21">
        <f t="shared" si="85"/>
        <v>3.2481127837082978E-2</v>
      </c>
      <c r="R277" s="22" cm="1">
        <f t="array" ref="R277">_xlfn.IFS(Q277&gt;0,0.02,AND(Q277&gt;-0.33,Q277&lt;0),(0.02+Q277*0.02/0.33),Q277&lt;-0.33,0)</f>
        <v>0.02</v>
      </c>
      <c r="S277" s="20">
        <f t="shared" si="86"/>
        <v>0</v>
      </c>
      <c r="T277" s="20">
        <f t="shared" si="87"/>
        <v>0</v>
      </c>
      <c r="U277" s="20">
        <f t="shared" si="88"/>
        <v>0</v>
      </c>
      <c r="V277" s="20">
        <f t="shared" si="89"/>
        <v>0</v>
      </c>
      <c r="W277" s="9"/>
      <c r="X277" s="9"/>
      <c r="Y277" s="9"/>
      <c r="Z277" s="9"/>
    </row>
    <row r="278" spans="1:26" ht="14.25" customHeight="1" x14ac:dyDescent="0.35">
      <c r="A278" s="4">
        <f t="shared" si="74"/>
        <v>267</v>
      </c>
      <c r="B278" s="19">
        <f t="shared" si="75"/>
        <v>45044</v>
      </c>
      <c r="C278" s="5">
        <v>0</v>
      </c>
      <c r="D278" s="20">
        <f t="shared" si="76"/>
        <v>12.36750208888501</v>
      </c>
      <c r="E278" s="20">
        <f t="shared" si="77"/>
        <v>572.84070704170063</v>
      </c>
      <c r="F278" s="20">
        <f t="shared" si="78"/>
        <v>585.2082091305856</v>
      </c>
      <c r="G278" s="20">
        <f t="shared" si="79"/>
        <v>1248.4993358729419</v>
      </c>
      <c r="H278" s="20">
        <f t="shared" si="80"/>
        <v>29197.98315075909</v>
      </c>
      <c r="I278" s="4">
        <v>1</v>
      </c>
      <c r="J278" s="4">
        <v>1</v>
      </c>
      <c r="K278" s="20">
        <f t="shared" si="81"/>
        <v>11.749126984440759</v>
      </c>
      <c r="L278" s="20">
        <f t="shared" si="82"/>
        <v>544.19867168961559</v>
      </c>
      <c r="M278" s="20" cm="1">
        <f t="array" ref="M278">_xlfn.IFS(I278=0,D278,I278=1,D278,I278=2,0)</f>
        <v>12.36750208888501</v>
      </c>
      <c r="N278" s="20" cm="1">
        <f t="array" ref="N278">_xlfn.IFS(J278=0,E278,J278=1,E278,J278=2,0)</f>
        <v>572.84070704170063</v>
      </c>
      <c r="O278" s="20">
        <f t="shared" si="83"/>
        <v>1208.9466693399395</v>
      </c>
      <c r="P278" s="20">
        <f t="shared" si="84"/>
        <v>39.552666533002366</v>
      </c>
      <c r="Q278" s="21">
        <f t="shared" si="85"/>
        <v>3.1680166257635547E-2</v>
      </c>
      <c r="R278" s="22" cm="1">
        <f t="array" ref="R278">_xlfn.IFS(Q278&gt;0,0.02,AND(Q278&gt;-0.33,Q278&lt;0),(0.02+Q278*0.02/0.33),Q278&lt;-0.33,0)</f>
        <v>0.02</v>
      </c>
      <c r="S278" s="20">
        <f t="shared" si="86"/>
        <v>0</v>
      </c>
      <c r="T278" s="20">
        <f t="shared" si="87"/>
        <v>0</v>
      </c>
      <c r="U278" s="20">
        <f t="shared" si="88"/>
        <v>0</v>
      </c>
      <c r="V278" s="20">
        <f t="shared" si="89"/>
        <v>0</v>
      </c>
      <c r="W278" s="9"/>
      <c r="X278" s="9"/>
      <c r="Y278" s="9"/>
      <c r="Z278" s="9"/>
    </row>
    <row r="279" spans="1:26" ht="14.25" customHeight="1" x14ac:dyDescent="0.35">
      <c r="A279" s="4">
        <f t="shared" si="74"/>
        <v>268</v>
      </c>
      <c r="B279" s="19">
        <f t="shared" si="75"/>
        <v>45045</v>
      </c>
      <c r="C279" s="5">
        <v>0</v>
      </c>
      <c r="D279" s="20">
        <f t="shared" si="76"/>
        <v>12.484993358729419</v>
      </c>
      <c r="E279" s="20">
        <f t="shared" si="77"/>
        <v>583.95966301518183</v>
      </c>
      <c r="F279" s="20">
        <f t="shared" si="78"/>
        <v>596.44465637391124</v>
      </c>
      <c r="G279" s="20">
        <f t="shared" si="79"/>
        <v>1260.3600795637349</v>
      </c>
      <c r="H279" s="20">
        <f t="shared" si="80"/>
        <v>29764.605574314304</v>
      </c>
      <c r="I279" s="4">
        <v>1</v>
      </c>
      <c r="J279" s="4">
        <v>1</v>
      </c>
      <c r="K279" s="20">
        <f t="shared" si="81"/>
        <v>11.860743690792948</v>
      </c>
      <c r="L279" s="20">
        <f t="shared" si="82"/>
        <v>554.76167986442272</v>
      </c>
      <c r="M279" s="20" cm="1">
        <f t="array" ref="M279">_xlfn.IFS(I279=0,D279,I279=1,D279,I279=2,0)</f>
        <v>12.484993358729419</v>
      </c>
      <c r="N279" s="20" cm="1">
        <f t="array" ref="N279">_xlfn.IFS(J279=0,E279,J279=1,E279,J279=2,0)</f>
        <v>583.95966301518183</v>
      </c>
      <c r="O279" s="20">
        <f t="shared" si="83"/>
        <v>1221.431662698669</v>
      </c>
      <c r="P279" s="20">
        <f t="shared" si="84"/>
        <v>38.928416865065856</v>
      </c>
      <c r="Q279" s="21">
        <f t="shared" si="85"/>
        <v>3.0886742206672133E-2</v>
      </c>
      <c r="R279" s="22" cm="1">
        <f t="array" ref="R279">_xlfn.IFS(Q279&gt;0,0.02,AND(Q279&gt;-0.33,Q279&lt;0),(0.02+Q279*0.02/0.33),Q279&lt;-0.33,0)</f>
        <v>0.02</v>
      </c>
      <c r="S279" s="20">
        <f t="shared" si="86"/>
        <v>0</v>
      </c>
      <c r="T279" s="20">
        <f t="shared" si="87"/>
        <v>0</v>
      </c>
      <c r="U279" s="20">
        <f t="shared" si="88"/>
        <v>0</v>
      </c>
      <c r="V279" s="20">
        <f t="shared" si="89"/>
        <v>0</v>
      </c>
      <c r="W279" s="9"/>
      <c r="X279" s="9"/>
      <c r="Y279" s="9"/>
      <c r="Z279" s="9"/>
    </row>
    <row r="280" spans="1:26" ht="14.25" customHeight="1" x14ac:dyDescent="0.35">
      <c r="A280" s="4">
        <f t="shared" si="74"/>
        <v>269</v>
      </c>
      <c r="B280" s="19">
        <f t="shared" si="75"/>
        <v>45046</v>
      </c>
      <c r="C280" s="5">
        <v>0</v>
      </c>
      <c r="D280" s="20">
        <f t="shared" si="76"/>
        <v>12.603600795637348</v>
      </c>
      <c r="E280" s="20">
        <f t="shared" si="77"/>
        <v>595.2921114862861</v>
      </c>
      <c r="F280" s="20">
        <f t="shared" si="78"/>
        <v>607.89571228192347</v>
      </c>
      <c r="G280" s="20">
        <f t="shared" si="79"/>
        <v>1272.3335003195903</v>
      </c>
      <c r="H280" s="20">
        <f t="shared" si="80"/>
        <v>30342.106500982129</v>
      </c>
      <c r="I280" s="4">
        <v>1</v>
      </c>
      <c r="J280" s="4">
        <v>1</v>
      </c>
      <c r="K280" s="20">
        <f t="shared" si="81"/>
        <v>11.97342075585548</v>
      </c>
      <c r="L280" s="20">
        <f t="shared" si="82"/>
        <v>565.52750591197173</v>
      </c>
      <c r="M280" s="20" cm="1">
        <f t="array" ref="M280">_xlfn.IFS(I280=0,D280,I280=1,D280,I280=2,0)</f>
        <v>12.603600795637348</v>
      </c>
      <c r="N280" s="20" cm="1">
        <f t="array" ref="N280">_xlfn.IFS(J280=0,E280,J280=1,E280,J280=2,0)</f>
        <v>595.2921114862861</v>
      </c>
      <c r="O280" s="20">
        <f t="shared" si="83"/>
        <v>1234.0352634943063</v>
      </c>
      <c r="P280" s="20">
        <f t="shared" si="84"/>
        <v>38.298236825283993</v>
      </c>
      <c r="Q280" s="21">
        <f t="shared" si="85"/>
        <v>3.0100784751532578E-2</v>
      </c>
      <c r="R280" s="22" cm="1">
        <f t="array" ref="R280">_xlfn.IFS(Q280&gt;0,0.02,AND(Q280&gt;-0.33,Q280&lt;0),(0.02+Q280*0.02/0.33),Q280&lt;-0.33,0)</f>
        <v>0.02</v>
      </c>
      <c r="S280" s="20">
        <f t="shared" si="86"/>
        <v>0</v>
      </c>
      <c r="T280" s="20">
        <f t="shared" si="87"/>
        <v>0</v>
      </c>
      <c r="U280" s="20">
        <f t="shared" si="88"/>
        <v>0</v>
      </c>
      <c r="V280" s="20">
        <f t="shared" si="89"/>
        <v>0</v>
      </c>
      <c r="W280" s="9"/>
      <c r="X280" s="9"/>
      <c r="Y280" s="9"/>
      <c r="Z280" s="9"/>
    </row>
    <row r="281" spans="1:26" ht="14.25" customHeight="1" x14ac:dyDescent="0.35">
      <c r="A281" s="4">
        <f t="shared" si="74"/>
        <v>270</v>
      </c>
      <c r="B281" s="19">
        <f t="shared" si="75"/>
        <v>45047</v>
      </c>
      <c r="C281" s="5">
        <v>0</v>
      </c>
      <c r="D281" s="20">
        <f t="shared" si="76"/>
        <v>12.723335003195903</v>
      </c>
      <c r="E281" s="20">
        <f t="shared" si="77"/>
        <v>606.84213001964258</v>
      </c>
      <c r="F281" s="20">
        <f t="shared" si="78"/>
        <v>619.56546502283845</v>
      </c>
      <c r="G281" s="20">
        <f t="shared" si="79"/>
        <v>1284.4206685726263</v>
      </c>
      <c r="H281" s="20">
        <f t="shared" si="80"/>
        <v>30930.693692753826</v>
      </c>
      <c r="I281" s="4">
        <v>1</v>
      </c>
      <c r="J281" s="4">
        <v>1</v>
      </c>
      <c r="K281" s="20">
        <f t="shared" si="81"/>
        <v>12.087168253036108</v>
      </c>
      <c r="L281" s="20">
        <f t="shared" si="82"/>
        <v>576.50002351866044</v>
      </c>
      <c r="M281" s="20" cm="1">
        <f t="array" ref="M281">_xlfn.IFS(I281=0,D281,I281=1,D281,I281=2,0)</f>
        <v>12.723335003195903</v>
      </c>
      <c r="N281" s="20" cm="1">
        <f t="array" ref="N281">_xlfn.IFS(J281=0,E281,J281=1,E281,J281=2,0)</f>
        <v>606.84213001964258</v>
      </c>
      <c r="O281" s="20">
        <f t="shared" si="83"/>
        <v>1246.7585984975021</v>
      </c>
      <c r="P281" s="20">
        <f t="shared" si="84"/>
        <v>37.66207007512412</v>
      </c>
      <c r="Q281" s="21">
        <f t="shared" si="85"/>
        <v>2.9322223627075303E-2</v>
      </c>
      <c r="R281" s="22" cm="1">
        <f t="array" ref="R281">_xlfn.IFS(Q281&gt;0,0.02,AND(Q281&gt;-0.33,Q281&lt;0),(0.02+Q281*0.02/0.33),Q281&lt;-0.33,0)</f>
        <v>0.02</v>
      </c>
      <c r="S281" s="20">
        <f t="shared" si="86"/>
        <v>0</v>
      </c>
      <c r="T281" s="20">
        <f t="shared" si="87"/>
        <v>0</v>
      </c>
      <c r="U281" s="20">
        <f t="shared" si="88"/>
        <v>0</v>
      </c>
      <c r="V281" s="20">
        <f t="shared" si="89"/>
        <v>0</v>
      </c>
      <c r="W281" s="9"/>
      <c r="X281" s="9"/>
      <c r="Y281" s="9"/>
      <c r="Z281" s="9"/>
    </row>
    <row r="282" spans="1:26" ht="14.25" customHeight="1" x14ac:dyDescent="0.35">
      <c r="A282" s="4">
        <f t="shared" si="74"/>
        <v>271</v>
      </c>
      <c r="B282" s="19">
        <f t="shared" si="75"/>
        <v>45048</v>
      </c>
      <c r="C282" s="5">
        <v>0</v>
      </c>
      <c r="D282" s="20">
        <f t="shared" si="76"/>
        <v>12.844206685726263</v>
      </c>
      <c r="E282" s="20">
        <f t="shared" si="77"/>
        <v>618.61387385507658</v>
      </c>
      <c r="F282" s="20">
        <f t="shared" si="78"/>
        <v>631.45808054080283</v>
      </c>
      <c r="G282" s="20">
        <f t="shared" si="79"/>
        <v>1296.6226649240662</v>
      </c>
      <c r="H282" s="20">
        <f t="shared" si="80"/>
        <v>31530.578869267589</v>
      </c>
      <c r="I282" s="4">
        <v>1</v>
      </c>
      <c r="J282" s="4">
        <v>1</v>
      </c>
      <c r="K282" s="20">
        <f t="shared" si="81"/>
        <v>12.201996351439949</v>
      </c>
      <c r="L282" s="20">
        <f t="shared" si="82"/>
        <v>587.68318016232274</v>
      </c>
      <c r="M282" s="20" cm="1">
        <f t="array" ref="M282">_xlfn.IFS(I282=0,D282,I282=1,D282,I282=2,0)</f>
        <v>12.844206685726263</v>
      </c>
      <c r="N282" s="20" cm="1">
        <f t="array" ref="N282">_xlfn.IFS(J282=0,E282,J282=1,E282,J282=2,0)</f>
        <v>618.61387385507658</v>
      </c>
      <c r="O282" s="20">
        <f t="shared" si="83"/>
        <v>1259.6028051832282</v>
      </c>
      <c r="P282" s="20">
        <f t="shared" si="84"/>
        <v>37.019859740838001</v>
      </c>
      <c r="Q282" s="21">
        <f t="shared" si="85"/>
        <v>2.8550989229396192E-2</v>
      </c>
      <c r="R282" s="22" cm="1">
        <f t="array" ref="R282">_xlfn.IFS(Q282&gt;0,0.02,AND(Q282&gt;-0.33,Q282&lt;0),(0.02+Q282*0.02/0.33),Q282&lt;-0.33,0)</f>
        <v>0.02</v>
      </c>
      <c r="S282" s="20">
        <f t="shared" si="86"/>
        <v>0</v>
      </c>
      <c r="T282" s="20">
        <f t="shared" si="87"/>
        <v>0</v>
      </c>
      <c r="U282" s="20">
        <f t="shared" si="88"/>
        <v>0</v>
      </c>
      <c r="V282" s="20">
        <f t="shared" si="89"/>
        <v>0</v>
      </c>
      <c r="W282" s="9"/>
      <c r="X282" s="9"/>
      <c r="Y282" s="9"/>
      <c r="Z282" s="9"/>
    </row>
    <row r="283" spans="1:26" ht="14.25" customHeight="1" x14ac:dyDescent="0.35">
      <c r="A283" s="4">
        <f t="shared" si="74"/>
        <v>272</v>
      </c>
      <c r="B283" s="19">
        <f t="shared" si="75"/>
        <v>45049</v>
      </c>
      <c r="C283" s="5">
        <v>0</v>
      </c>
      <c r="D283" s="20">
        <f t="shared" si="76"/>
        <v>12.966226649240662</v>
      </c>
      <c r="E283" s="20">
        <f t="shared" si="77"/>
        <v>630.61157738535178</v>
      </c>
      <c r="F283" s="20">
        <f t="shared" si="78"/>
        <v>643.57780403459242</v>
      </c>
      <c r="G283" s="20">
        <f t="shared" si="79"/>
        <v>1308.9405802408448</v>
      </c>
      <c r="H283" s="20">
        <f t="shared" si="80"/>
        <v>32141.977783100454</v>
      </c>
      <c r="I283" s="4">
        <v>1</v>
      </c>
      <c r="J283" s="4">
        <v>1</v>
      </c>
      <c r="K283" s="20">
        <f t="shared" si="81"/>
        <v>12.317915316778627</v>
      </c>
      <c r="L283" s="20">
        <f t="shared" si="82"/>
        <v>599.08099851608415</v>
      </c>
      <c r="M283" s="20" cm="1">
        <f t="array" ref="M283">_xlfn.IFS(I283=0,D283,I283=1,D283,I283=2,0)</f>
        <v>12.966226649240662</v>
      </c>
      <c r="N283" s="20" cm="1">
        <f t="array" ref="N283">_xlfn.IFS(J283=0,E283,J283=1,E283,J283=2,0)</f>
        <v>630.61157738535178</v>
      </c>
      <c r="O283" s="20">
        <f t="shared" si="83"/>
        <v>1272.5690318324691</v>
      </c>
      <c r="P283" s="20">
        <f t="shared" si="84"/>
        <v>36.371548408375702</v>
      </c>
      <c r="Q283" s="21">
        <f t="shared" si="85"/>
        <v>2.7787012609604742E-2</v>
      </c>
      <c r="R283" s="22" cm="1">
        <f t="array" ref="R283">_xlfn.IFS(Q283&gt;0,0.02,AND(Q283&gt;-0.33,Q283&lt;0),(0.02+Q283*0.02/0.33),Q283&lt;-0.33,0)</f>
        <v>0.02</v>
      </c>
      <c r="S283" s="20">
        <f t="shared" si="86"/>
        <v>0</v>
      </c>
      <c r="T283" s="20">
        <f t="shared" si="87"/>
        <v>0</v>
      </c>
      <c r="U283" s="20">
        <f t="shared" si="88"/>
        <v>0</v>
      </c>
      <c r="V283" s="20">
        <f t="shared" si="89"/>
        <v>0</v>
      </c>
      <c r="W283" s="9"/>
      <c r="X283" s="9"/>
      <c r="Y283" s="9"/>
      <c r="Z283" s="9"/>
    </row>
    <row r="284" spans="1:26" ht="14.25" customHeight="1" x14ac:dyDescent="0.35">
      <c r="A284" s="4">
        <f t="shared" si="74"/>
        <v>273</v>
      </c>
      <c r="B284" s="19">
        <f t="shared" si="75"/>
        <v>45050</v>
      </c>
      <c r="C284" s="5">
        <v>0</v>
      </c>
      <c r="D284" s="20">
        <f t="shared" si="76"/>
        <v>13.089405802408448</v>
      </c>
      <c r="E284" s="20">
        <f t="shared" si="77"/>
        <v>642.83955566200905</v>
      </c>
      <c r="F284" s="20">
        <f t="shared" si="78"/>
        <v>655.92896146441751</v>
      </c>
      <c r="G284" s="20">
        <f t="shared" si="79"/>
        <v>1321.375515753133</v>
      </c>
      <c r="H284" s="20">
        <f t="shared" si="80"/>
        <v>32765.11029649165</v>
      </c>
      <c r="I284" s="4">
        <v>1</v>
      </c>
      <c r="J284" s="4">
        <v>1</v>
      </c>
      <c r="K284" s="20">
        <f t="shared" si="81"/>
        <v>12.434935512288025</v>
      </c>
      <c r="L284" s="20">
        <f t="shared" si="82"/>
        <v>610.69757787890853</v>
      </c>
      <c r="M284" s="20" cm="1">
        <f t="array" ref="M284">_xlfn.IFS(I284=0,D284,I284=1,D284,I284=2,0)</f>
        <v>13.089405802408448</v>
      </c>
      <c r="N284" s="20" cm="1">
        <f t="array" ref="N284">_xlfn.IFS(J284=0,E284,J284=1,E284,J284=2,0)</f>
        <v>642.83955566200905</v>
      </c>
      <c r="O284" s="20">
        <f t="shared" si="83"/>
        <v>1285.6584376348778</v>
      </c>
      <c r="P284" s="20">
        <f t="shared" si="84"/>
        <v>35.717078118255131</v>
      </c>
      <c r="Q284" s="21">
        <f t="shared" si="85"/>
        <v>2.7030225467661838E-2</v>
      </c>
      <c r="R284" s="22" cm="1">
        <f t="array" ref="R284">_xlfn.IFS(Q284&gt;0,0.02,AND(Q284&gt;-0.33,Q284&lt;0),(0.02+Q284*0.02/0.33),Q284&lt;-0.33,0)</f>
        <v>0.02</v>
      </c>
      <c r="S284" s="20">
        <f t="shared" si="86"/>
        <v>0</v>
      </c>
      <c r="T284" s="20">
        <f t="shared" si="87"/>
        <v>0</v>
      </c>
      <c r="U284" s="20">
        <f t="shared" si="88"/>
        <v>0</v>
      </c>
      <c r="V284" s="20">
        <f t="shared" si="89"/>
        <v>0</v>
      </c>
      <c r="W284" s="9"/>
      <c r="X284" s="9"/>
      <c r="Y284" s="9"/>
      <c r="Z284" s="9"/>
    </row>
    <row r="285" spans="1:26" ht="14.25" customHeight="1" x14ac:dyDescent="0.35">
      <c r="A285" s="4">
        <f t="shared" si="74"/>
        <v>274</v>
      </c>
      <c r="B285" s="19">
        <f t="shared" si="75"/>
        <v>45051</v>
      </c>
      <c r="C285" s="5">
        <v>0</v>
      </c>
      <c r="D285" s="20">
        <f t="shared" si="76"/>
        <v>13.213755157531329</v>
      </c>
      <c r="E285" s="20">
        <f t="shared" si="77"/>
        <v>655.30220592983301</v>
      </c>
      <c r="F285" s="20">
        <f t="shared" si="78"/>
        <v>668.5159610873643</v>
      </c>
      <c r="G285" s="20">
        <f t="shared" si="79"/>
        <v>1333.9285831527877</v>
      </c>
      <c r="H285" s="20">
        <f t="shared" si="80"/>
        <v>33400.200459524647</v>
      </c>
      <c r="I285" s="4">
        <v>1</v>
      </c>
      <c r="J285" s="4">
        <v>1</v>
      </c>
      <c r="K285" s="20">
        <f t="shared" si="81"/>
        <v>12.553067399654763</v>
      </c>
      <c r="L285" s="20">
        <f t="shared" si="82"/>
        <v>622.53709563334132</v>
      </c>
      <c r="M285" s="20" cm="1">
        <f t="array" ref="M285">_xlfn.IFS(I285=0,D285,I285=1,D285,I285=2,0)</f>
        <v>13.213755157531329</v>
      </c>
      <c r="N285" s="20" cm="1">
        <f t="array" ref="N285">_xlfn.IFS(J285=0,E285,J285=1,E285,J285=2,0)</f>
        <v>655.30220592983301</v>
      </c>
      <c r="O285" s="20">
        <f t="shared" si="83"/>
        <v>1298.8721927924091</v>
      </c>
      <c r="P285" s="20">
        <f t="shared" si="84"/>
        <v>35.0563903603786</v>
      </c>
      <c r="Q285" s="21">
        <f t="shared" si="85"/>
        <v>2.6280560146272277E-2</v>
      </c>
      <c r="R285" s="22" cm="1">
        <f t="array" ref="R285">_xlfn.IFS(Q285&gt;0,0.02,AND(Q285&gt;-0.33,Q285&lt;0),(0.02+Q285*0.02/0.33),Q285&lt;-0.33,0)</f>
        <v>0.02</v>
      </c>
      <c r="S285" s="20">
        <f t="shared" si="86"/>
        <v>0</v>
      </c>
      <c r="T285" s="20">
        <f t="shared" si="87"/>
        <v>0</v>
      </c>
      <c r="U285" s="20">
        <f t="shared" si="88"/>
        <v>0</v>
      </c>
      <c r="V285" s="20">
        <f t="shared" si="89"/>
        <v>0</v>
      </c>
      <c r="W285" s="9"/>
      <c r="X285" s="9"/>
      <c r="Y285" s="9"/>
      <c r="Z285" s="9"/>
    </row>
    <row r="286" spans="1:26" ht="14.25" customHeight="1" x14ac:dyDescent="0.35">
      <c r="A286" s="4">
        <f t="shared" si="74"/>
        <v>275</v>
      </c>
      <c r="B286" s="19">
        <f t="shared" si="75"/>
        <v>45052</v>
      </c>
      <c r="C286" s="5">
        <v>0</v>
      </c>
      <c r="D286" s="20">
        <f t="shared" si="76"/>
        <v>13.339285831527878</v>
      </c>
      <c r="E286" s="20">
        <f t="shared" si="77"/>
        <v>668.00400919049298</v>
      </c>
      <c r="F286" s="20">
        <f t="shared" si="78"/>
        <v>681.34329502202081</v>
      </c>
      <c r="G286" s="20">
        <f t="shared" si="79"/>
        <v>1346.6009046927393</v>
      </c>
      <c r="H286" s="20">
        <f t="shared" si="80"/>
        <v>34047.476589795573</v>
      </c>
      <c r="I286" s="4">
        <v>1</v>
      </c>
      <c r="J286" s="4">
        <v>1</v>
      </c>
      <c r="K286" s="20">
        <f t="shared" si="81"/>
        <v>12.672321539951483</v>
      </c>
      <c r="L286" s="20">
        <f t="shared" si="82"/>
        <v>634.60380873096835</v>
      </c>
      <c r="M286" s="20" cm="1">
        <f t="array" ref="M286">_xlfn.IFS(I286=0,D286,I286=1,D286,I286=2,0)</f>
        <v>13.339285831527878</v>
      </c>
      <c r="N286" s="20" cm="1">
        <f t="array" ref="N286">_xlfn.IFS(J286=0,E286,J286=1,E286,J286=2,0)</f>
        <v>668.00400919049298</v>
      </c>
      <c r="O286" s="20">
        <f t="shared" si="83"/>
        <v>1312.211478623937</v>
      </c>
      <c r="P286" s="20">
        <f t="shared" si="84"/>
        <v>34.389426068802322</v>
      </c>
      <c r="Q286" s="21">
        <f t="shared" si="85"/>
        <v>2.5537949624836419E-2</v>
      </c>
      <c r="R286" s="22" cm="1">
        <f t="array" ref="R286">_xlfn.IFS(Q286&gt;0,0.02,AND(Q286&gt;-0.33,Q286&lt;0),(0.02+Q286*0.02/0.33),Q286&lt;-0.33,0)</f>
        <v>0.02</v>
      </c>
      <c r="S286" s="20">
        <f t="shared" si="86"/>
        <v>0</v>
      </c>
      <c r="T286" s="20">
        <f t="shared" si="87"/>
        <v>0</v>
      </c>
      <c r="U286" s="20">
        <f t="shared" si="88"/>
        <v>0</v>
      </c>
      <c r="V286" s="20">
        <f t="shared" si="89"/>
        <v>0</v>
      </c>
      <c r="W286" s="9"/>
      <c r="X286" s="9"/>
      <c r="Y286" s="9"/>
      <c r="Z286" s="9"/>
    </row>
    <row r="287" spans="1:26" ht="14.25" customHeight="1" x14ac:dyDescent="0.35">
      <c r="A287" s="4">
        <f t="shared" si="74"/>
        <v>276</v>
      </c>
      <c r="B287" s="19">
        <f t="shared" si="75"/>
        <v>45053</v>
      </c>
      <c r="C287" s="5">
        <v>0</v>
      </c>
      <c r="D287" s="20">
        <f t="shared" si="76"/>
        <v>13.466009046927393</v>
      </c>
      <c r="E287" s="20">
        <f t="shared" si="77"/>
        <v>680.94953179591153</v>
      </c>
      <c r="F287" s="20">
        <f t="shared" si="78"/>
        <v>694.41554084283894</v>
      </c>
      <c r="G287" s="20">
        <f t="shared" si="79"/>
        <v>1359.3936132873202</v>
      </c>
      <c r="H287" s="20">
        <f t="shared" si="80"/>
        <v>34707.17135359627</v>
      </c>
      <c r="I287" s="4">
        <v>1</v>
      </c>
      <c r="J287" s="4">
        <v>1</v>
      </c>
      <c r="K287" s="20">
        <f t="shared" si="81"/>
        <v>12.792708594581024</v>
      </c>
      <c r="L287" s="20">
        <f t="shared" si="82"/>
        <v>646.90205520611596</v>
      </c>
      <c r="M287" s="20" cm="1">
        <f t="array" ref="M287">_xlfn.IFS(I287=0,D287,I287=1,D287,I287=2,0)</f>
        <v>13.466009046927393</v>
      </c>
      <c r="N287" s="20" cm="1">
        <f t="array" ref="N287">_xlfn.IFS(J287=0,E287,J287=1,E287,J287=2,0)</f>
        <v>680.94953179591153</v>
      </c>
      <c r="O287" s="20">
        <f t="shared" si="83"/>
        <v>1325.6774876708644</v>
      </c>
      <c r="P287" s="20">
        <f t="shared" si="84"/>
        <v>33.716125616455884</v>
      </c>
      <c r="Q287" s="21">
        <f t="shared" si="85"/>
        <v>2.4802327513458511E-2</v>
      </c>
      <c r="R287" s="22" cm="1">
        <f t="array" ref="R287">_xlfn.IFS(Q287&gt;0,0.02,AND(Q287&gt;-0.33,Q287&lt;0),(0.02+Q287*0.02/0.33),Q287&lt;-0.33,0)</f>
        <v>0.02</v>
      </c>
      <c r="S287" s="20">
        <f t="shared" si="86"/>
        <v>0</v>
      </c>
      <c r="T287" s="20">
        <f t="shared" si="87"/>
        <v>0</v>
      </c>
      <c r="U287" s="20">
        <f t="shared" si="88"/>
        <v>0</v>
      </c>
      <c r="V287" s="20">
        <f t="shared" si="89"/>
        <v>0</v>
      </c>
      <c r="W287" s="9"/>
      <c r="X287" s="9"/>
      <c r="Y287" s="9"/>
      <c r="Z287" s="9"/>
    </row>
    <row r="288" spans="1:26" ht="14.25" customHeight="1" x14ac:dyDescent="0.35">
      <c r="A288" s="4">
        <f t="shared" si="74"/>
        <v>277</v>
      </c>
      <c r="B288" s="19">
        <f t="shared" si="75"/>
        <v>45054</v>
      </c>
      <c r="C288" s="5">
        <v>0</v>
      </c>
      <c r="D288" s="20">
        <f t="shared" si="76"/>
        <v>13.593936132873203</v>
      </c>
      <c r="E288" s="20">
        <f t="shared" si="77"/>
        <v>694.14342707192543</v>
      </c>
      <c r="F288" s="20">
        <f t="shared" si="78"/>
        <v>707.73736320479861</v>
      </c>
      <c r="G288" s="20">
        <f t="shared" si="79"/>
        <v>1372.3078526135498</v>
      </c>
      <c r="H288" s="20">
        <f t="shared" si="80"/>
        <v>35379.521848640827</v>
      </c>
      <c r="I288" s="4">
        <v>1</v>
      </c>
      <c r="J288" s="4">
        <v>1</v>
      </c>
      <c r="K288" s="20">
        <f t="shared" si="81"/>
        <v>12.914239326229543</v>
      </c>
      <c r="L288" s="20">
        <f t="shared" si="82"/>
        <v>659.43625571832911</v>
      </c>
      <c r="M288" s="20" cm="1">
        <f t="array" ref="M288">_xlfn.IFS(I288=0,D288,I288=1,D288,I288=2,0)</f>
        <v>13.593936132873203</v>
      </c>
      <c r="N288" s="20" cm="1">
        <f t="array" ref="N288">_xlfn.IFS(J288=0,E288,J288=1,E288,J288=2,0)</f>
        <v>694.14342707192543</v>
      </c>
      <c r="O288" s="20">
        <f t="shared" si="83"/>
        <v>1339.2714238037374</v>
      </c>
      <c r="P288" s="20">
        <f t="shared" si="84"/>
        <v>33.036428809812378</v>
      </c>
      <c r="Q288" s="21">
        <f t="shared" si="85"/>
        <v>2.4073628047012012E-2</v>
      </c>
      <c r="R288" s="22" cm="1">
        <f t="array" ref="R288">_xlfn.IFS(Q288&gt;0,0.02,AND(Q288&gt;-0.33,Q288&lt;0),(0.02+Q288*0.02/0.33),Q288&lt;-0.33,0)</f>
        <v>0.02</v>
      </c>
      <c r="S288" s="20">
        <f t="shared" si="86"/>
        <v>0</v>
      </c>
      <c r="T288" s="20">
        <f t="shared" si="87"/>
        <v>0</v>
      </c>
      <c r="U288" s="20">
        <f t="shared" si="88"/>
        <v>0</v>
      </c>
      <c r="V288" s="20">
        <f t="shared" si="89"/>
        <v>0</v>
      </c>
      <c r="W288" s="9"/>
      <c r="X288" s="9"/>
      <c r="Y288" s="9"/>
      <c r="Z288" s="9"/>
    </row>
    <row r="289" spans="1:26" ht="14.25" customHeight="1" x14ac:dyDescent="0.35">
      <c r="A289" s="4">
        <f t="shared" si="74"/>
        <v>278</v>
      </c>
      <c r="B289" s="19">
        <f t="shared" si="75"/>
        <v>45055</v>
      </c>
      <c r="C289" s="5">
        <v>0</v>
      </c>
      <c r="D289" s="20">
        <f t="shared" si="76"/>
        <v>13.723078526135499</v>
      </c>
      <c r="E289" s="20">
        <f t="shared" si="77"/>
        <v>707.59043697281652</v>
      </c>
      <c r="F289" s="20">
        <f t="shared" si="78"/>
        <v>721.31351549895203</v>
      </c>
      <c r="G289" s="20">
        <f t="shared" si="79"/>
        <v>1385.3447772133786</v>
      </c>
      <c r="H289" s="20">
        <f t="shared" si="80"/>
        <v>36064.769688364831</v>
      </c>
      <c r="I289" s="4">
        <v>1</v>
      </c>
      <c r="J289" s="4">
        <v>1</v>
      </c>
      <c r="K289" s="20">
        <f t="shared" si="81"/>
        <v>13.036924599828723</v>
      </c>
      <c r="L289" s="20">
        <f t="shared" si="82"/>
        <v>672.2109151241757</v>
      </c>
      <c r="M289" s="20" cm="1">
        <f t="array" ref="M289">_xlfn.IFS(I289=0,D289,I289=1,D289,I289=2,0)</f>
        <v>13.723078526135499</v>
      </c>
      <c r="N289" s="20" cm="1">
        <f t="array" ref="N289">_xlfn.IFS(J289=0,E289,J289=1,E289,J289=2,0)</f>
        <v>707.59043697281652</v>
      </c>
      <c r="O289" s="20">
        <f t="shared" si="83"/>
        <v>1352.9945023298728</v>
      </c>
      <c r="P289" s="20">
        <f t="shared" si="84"/>
        <v>32.35027488350579</v>
      </c>
      <c r="Q289" s="21">
        <f t="shared" si="85"/>
        <v>2.3351786079259185E-2</v>
      </c>
      <c r="R289" s="22" cm="1">
        <f t="array" ref="R289">_xlfn.IFS(Q289&gt;0,0.02,AND(Q289&gt;-0.33,Q289&lt;0),(0.02+Q289*0.02/0.33),Q289&lt;-0.33,0)</f>
        <v>0.02</v>
      </c>
      <c r="S289" s="20">
        <f t="shared" si="86"/>
        <v>0</v>
      </c>
      <c r="T289" s="20">
        <f t="shared" si="87"/>
        <v>0</v>
      </c>
      <c r="U289" s="20">
        <f t="shared" si="88"/>
        <v>0</v>
      </c>
      <c r="V289" s="20">
        <f t="shared" si="89"/>
        <v>0</v>
      </c>
      <c r="W289" s="9"/>
      <c r="X289" s="9"/>
      <c r="Y289" s="9"/>
      <c r="Z289" s="9"/>
    </row>
    <row r="290" spans="1:26" ht="14.25" customHeight="1" x14ac:dyDescent="0.35">
      <c r="A290" s="4">
        <f t="shared" si="74"/>
        <v>279</v>
      </c>
      <c r="B290" s="19">
        <f t="shared" si="75"/>
        <v>45056</v>
      </c>
      <c r="C290" s="5">
        <v>0</v>
      </c>
      <c r="D290" s="20">
        <f t="shared" si="76"/>
        <v>13.853447772133787</v>
      </c>
      <c r="E290" s="20">
        <f t="shared" si="77"/>
        <v>721.29539376729667</v>
      </c>
      <c r="F290" s="20">
        <f t="shared" si="78"/>
        <v>735.14884153943046</v>
      </c>
      <c r="G290" s="20">
        <f t="shared" si="79"/>
        <v>1398.5055525969058</v>
      </c>
      <c r="H290" s="20">
        <f t="shared" si="80"/>
        <v>36763.161087827291</v>
      </c>
      <c r="I290" s="4">
        <v>1</v>
      </c>
      <c r="J290" s="4">
        <v>1</v>
      </c>
      <c r="K290" s="20">
        <f t="shared" si="81"/>
        <v>13.160775383527097</v>
      </c>
      <c r="L290" s="20">
        <f t="shared" si="82"/>
        <v>685.23062407893178</v>
      </c>
      <c r="M290" s="20" cm="1">
        <f t="array" ref="M290">_xlfn.IFS(I290=0,D290,I290=1,D290,I290=2,0)</f>
        <v>13.853447772133787</v>
      </c>
      <c r="N290" s="20" cm="1">
        <f t="array" ref="N290">_xlfn.IFS(J290=0,E290,J290=1,E290,J290=2,0)</f>
        <v>721.29539376729667</v>
      </c>
      <c r="O290" s="20">
        <f t="shared" si="83"/>
        <v>1366.8479501020063</v>
      </c>
      <c r="P290" s="20">
        <f t="shared" si="84"/>
        <v>31.657602494899493</v>
      </c>
      <c r="Q290" s="21">
        <f t="shared" si="85"/>
        <v>2.2636737077027704E-2</v>
      </c>
      <c r="R290" s="22" cm="1">
        <f t="array" ref="R290">_xlfn.IFS(Q290&gt;0,0.02,AND(Q290&gt;-0.33,Q290&lt;0),(0.02+Q290*0.02/0.33),Q290&lt;-0.33,0)</f>
        <v>0.02</v>
      </c>
      <c r="S290" s="20">
        <f t="shared" si="86"/>
        <v>0</v>
      </c>
      <c r="T290" s="20">
        <f t="shared" si="87"/>
        <v>0</v>
      </c>
      <c r="U290" s="20">
        <f t="shared" si="88"/>
        <v>0</v>
      </c>
      <c r="V290" s="20">
        <f t="shared" si="89"/>
        <v>0</v>
      </c>
      <c r="W290" s="9"/>
      <c r="X290" s="9"/>
      <c r="Y290" s="9"/>
      <c r="Z290" s="9"/>
    </row>
    <row r="291" spans="1:26" ht="14.25" customHeight="1" x14ac:dyDescent="0.35">
      <c r="A291" s="4">
        <f t="shared" si="74"/>
        <v>280</v>
      </c>
      <c r="B291" s="19">
        <f t="shared" si="75"/>
        <v>45057</v>
      </c>
      <c r="C291" s="5">
        <v>0</v>
      </c>
      <c r="D291" s="20">
        <f t="shared" si="76"/>
        <v>13.985055525969058</v>
      </c>
      <c r="E291" s="20">
        <f t="shared" si="77"/>
        <v>735.26322175654582</v>
      </c>
      <c r="F291" s="20">
        <f t="shared" si="78"/>
        <v>749.24827728251489</v>
      </c>
      <c r="G291" s="20">
        <f t="shared" si="79"/>
        <v>1411.7913553465764</v>
      </c>
      <c r="H291" s="20">
        <f t="shared" si="80"/>
        <v>37474.946951245678</v>
      </c>
      <c r="I291" s="4">
        <v>1</v>
      </c>
      <c r="J291" s="4">
        <v>1</v>
      </c>
      <c r="K291" s="20">
        <f t="shared" si="81"/>
        <v>13.285802749670605</v>
      </c>
      <c r="L291" s="20">
        <f t="shared" si="82"/>
        <v>698.50006066871845</v>
      </c>
      <c r="M291" s="20" cm="1">
        <f t="array" ref="M291">_xlfn.IFS(I291=0,D291,I291=1,D291,I291=2,0)</f>
        <v>13.985055525969058</v>
      </c>
      <c r="N291" s="20" cm="1">
        <f t="array" ref="N291">_xlfn.IFS(J291=0,E291,J291=1,E291,J291=2,0)</f>
        <v>735.26322175654582</v>
      </c>
      <c r="O291" s="20">
        <f t="shared" si="83"/>
        <v>1380.8330056279754</v>
      </c>
      <c r="P291" s="20">
        <f t="shared" si="84"/>
        <v>30.958349718601085</v>
      </c>
      <c r="Q291" s="21">
        <f t="shared" si="85"/>
        <v>2.1928417114440549E-2</v>
      </c>
      <c r="R291" s="22" cm="1">
        <f t="array" ref="R291">_xlfn.IFS(Q291&gt;0,0.02,AND(Q291&gt;-0.33,Q291&lt;0),(0.02+Q291*0.02/0.33),Q291&lt;-0.33,0)</f>
        <v>0.02</v>
      </c>
      <c r="S291" s="20">
        <f t="shared" si="86"/>
        <v>0</v>
      </c>
      <c r="T291" s="20">
        <f t="shared" si="87"/>
        <v>0</v>
      </c>
      <c r="U291" s="20">
        <f t="shared" si="88"/>
        <v>0</v>
      </c>
      <c r="V291" s="20">
        <f t="shared" si="89"/>
        <v>0</v>
      </c>
      <c r="W291" s="9"/>
      <c r="X291" s="9"/>
      <c r="Y291" s="9"/>
      <c r="Z291" s="9"/>
    </row>
    <row r="292" spans="1:26" ht="14.25" customHeight="1" x14ac:dyDescent="0.35">
      <c r="A292" s="4">
        <f t="shared" si="74"/>
        <v>281</v>
      </c>
      <c r="B292" s="19">
        <f t="shared" si="75"/>
        <v>45058</v>
      </c>
      <c r="C292" s="5">
        <v>0</v>
      </c>
      <c r="D292" s="20">
        <f t="shared" si="76"/>
        <v>14.117913553465765</v>
      </c>
      <c r="E292" s="20">
        <f t="shared" si="77"/>
        <v>749.49893902491362</v>
      </c>
      <c r="F292" s="20">
        <f t="shared" si="78"/>
        <v>763.61685257837939</v>
      </c>
      <c r="G292" s="20">
        <f t="shared" si="79"/>
        <v>1425.203373222369</v>
      </c>
      <c r="H292" s="20">
        <f t="shared" si="80"/>
        <v>38200.382961195144</v>
      </c>
      <c r="I292" s="4">
        <v>1</v>
      </c>
      <c r="J292" s="4">
        <v>1</v>
      </c>
      <c r="K292" s="20">
        <f t="shared" si="81"/>
        <v>13.412017875792477</v>
      </c>
      <c r="L292" s="20">
        <f t="shared" si="82"/>
        <v>712.02399207366796</v>
      </c>
      <c r="M292" s="20" cm="1">
        <f t="array" ref="M292">_xlfn.IFS(I292=0,D292,I292=1,D292,I292=2,0)</f>
        <v>14.117913553465765</v>
      </c>
      <c r="N292" s="20" cm="1">
        <f t="array" ref="N292">_xlfn.IFS(J292=0,E292,J292=1,E292,J292=2,0)</f>
        <v>749.49893902491362</v>
      </c>
      <c r="O292" s="20">
        <f t="shared" si="83"/>
        <v>1394.9509191814411</v>
      </c>
      <c r="P292" s="20">
        <f t="shared" si="84"/>
        <v>30.252454040927887</v>
      </c>
      <c r="Q292" s="21">
        <f t="shared" si="85"/>
        <v>2.1226762867202192E-2</v>
      </c>
      <c r="R292" s="22" cm="1">
        <f t="array" ref="R292">_xlfn.IFS(Q292&gt;0,0.02,AND(Q292&gt;-0.33,Q292&lt;0),(0.02+Q292*0.02/0.33),Q292&lt;-0.33,0)</f>
        <v>0.02</v>
      </c>
      <c r="S292" s="20">
        <f t="shared" si="86"/>
        <v>0</v>
      </c>
      <c r="T292" s="20">
        <f t="shared" si="87"/>
        <v>0</v>
      </c>
      <c r="U292" s="20">
        <f t="shared" si="88"/>
        <v>0</v>
      </c>
      <c r="V292" s="20">
        <f t="shared" si="89"/>
        <v>0</v>
      </c>
      <c r="W292" s="9"/>
      <c r="X292" s="9"/>
      <c r="Y292" s="9"/>
      <c r="Z292" s="9"/>
    </row>
    <row r="293" spans="1:26" ht="14.25" customHeight="1" x14ac:dyDescent="0.35">
      <c r="A293" s="4">
        <f t="shared" si="74"/>
        <v>282</v>
      </c>
      <c r="B293" s="19">
        <f t="shared" si="75"/>
        <v>45059</v>
      </c>
      <c r="C293" s="5">
        <v>0</v>
      </c>
      <c r="D293" s="20">
        <f t="shared" si="76"/>
        <v>14.252033732223691</v>
      </c>
      <c r="E293" s="20">
        <f t="shared" si="77"/>
        <v>764.00765922390292</v>
      </c>
      <c r="F293" s="20">
        <f t="shared" si="78"/>
        <v>778.25969295612663</v>
      </c>
      <c r="G293" s="20">
        <f t="shared" si="79"/>
        <v>1438.7428052679816</v>
      </c>
      <c r="H293" s="20">
        <f t="shared" si="80"/>
        <v>38939.72966950346</v>
      </c>
      <c r="I293" s="4">
        <v>1</v>
      </c>
      <c r="J293" s="4">
        <v>1</v>
      </c>
      <c r="K293" s="20">
        <f t="shared" si="81"/>
        <v>13.539432045612505</v>
      </c>
      <c r="L293" s="20">
        <f t="shared" si="82"/>
        <v>725.80727626270777</v>
      </c>
      <c r="M293" s="20" cm="1">
        <f t="array" ref="M293">_xlfn.IFS(I293=0,D293,I293=1,D293,I293=2,0)</f>
        <v>14.252033732223691</v>
      </c>
      <c r="N293" s="20" cm="1">
        <f t="array" ref="N293">_xlfn.IFS(J293=0,E293,J293=1,E293,J293=2,0)</f>
        <v>764.00765922390292</v>
      </c>
      <c r="O293" s="20">
        <f t="shared" si="83"/>
        <v>1409.2029529136648</v>
      </c>
      <c r="P293" s="20">
        <f t="shared" si="84"/>
        <v>29.539852354316736</v>
      </c>
      <c r="Q293" s="21">
        <f t="shared" si="85"/>
        <v>2.0531711606936318E-2</v>
      </c>
      <c r="R293" s="22" cm="1">
        <f t="array" ref="R293">_xlfn.IFS(Q293&gt;0,0.02,AND(Q293&gt;-0.33,Q293&lt;0),(0.02+Q293*0.02/0.33),Q293&lt;-0.33,0)</f>
        <v>0.02</v>
      </c>
      <c r="S293" s="20">
        <f t="shared" si="86"/>
        <v>0</v>
      </c>
      <c r="T293" s="20">
        <f t="shared" si="87"/>
        <v>0</v>
      </c>
      <c r="U293" s="20">
        <f t="shared" si="88"/>
        <v>0</v>
      </c>
      <c r="V293" s="20">
        <f t="shared" si="89"/>
        <v>0</v>
      </c>
      <c r="W293" s="9"/>
      <c r="X293" s="9"/>
      <c r="Y293" s="9"/>
      <c r="Z293" s="9"/>
    </row>
    <row r="294" spans="1:26" ht="14.25" customHeight="1" x14ac:dyDescent="0.35">
      <c r="A294" s="4">
        <f t="shared" si="74"/>
        <v>283</v>
      </c>
      <c r="B294" s="19">
        <f t="shared" si="75"/>
        <v>45060</v>
      </c>
      <c r="C294" s="5">
        <v>0</v>
      </c>
      <c r="D294" s="20">
        <f t="shared" si="76"/>
        <v>14.387428052679816</v>
      </c>
      <c r="E294" s="20">
        <f t="shared" si="77"/>
        <v>778.79459339006917</v>
      </c>
      <c r="F294" s="20">
        <f t="shared" si="78"/>
        <v>793.18202144274903</v>
      </c>
      <c r="G294" s="20">
        <f t="shared" si="79"/>
        <v>1452.4108619180274</v>
      </c>
      <c r="H294" s="20">
        <f t="shared" si="80"/>
        <v>39693.252589874071</v>
      </c>
      <c r="I294" s="4">
        <v>1</v>
      </c>
      <c r="J294" s="4">
        <v>1</v>
      </c>
      <c r="K294" s="20">
        <f t="shared" si="81"/>
        <v>13.668056650045825</v>
      </c>
      <c r="L294" s="20">
        <f t="shared" si="82"/>
        <v>739.85486372056562</v>
      </c>
      <c r="M294" s="20" cm="1">
        <f t="array" ref="M294">_xlfn.IFS(I294=0,D294,I294=1,D294,I294=2,0)</f>
        <v>14.387428052679816</v>
      </c>
      <c r="N294" s="20" cm="1">
        <f t="array" ref="N294">_xlfn.IFS(J294=0,E294,J294=1,E294,J294=2,0)</f>
        <v>778.79459339006917</v>
      </c>
      <c r="O294" s="20">
        <f t="shared" si="83"/>
        <v>1423.5903809663446</v>
      </c>
      <c r="P294" s="20">
        <f t="shared" si="84"/>
        <v>28.820480951682839</v>
      </c>
      <c r="Q294" s="21">
        <f t="shared" si="85"/>
        <v>1.9843201195578388E-2</v>
      </c>
      <c r="R294" s="22" cm="1">
        <f t="array" ref="R294">_xlfn.IFS(Q294&gt;0,0.02,AND(Q294&gt;-0.33,Q294&lt;0),(0.02+Q294*0.02/0.33),Q294&lt;-0.33,0)</f>
        <v>0.02</v>
      </c>
      <c r="S294" s="20">
        <f t="shared" si="86"/>
        <v>0</v>
      </c>
      <c r="T294" s="20">
        <f t="shared" si="87"/>
        <v>0</v>
      </c>
      <c r="U294" s="20">
        <f t="shared" si="88"/>
        <v>0</v>
      </c>
      <c r="V294" s="20">
        <f t="shared" si="89"/>
        <v>0</v>
      </c>
      <c r="W294" s="9"/>
      <c r="X294" s="9"/>
      <c r="Y294" s="9"/>
      <c r="Z294" s="9"/>
    </row>
    <row r="295" spans="1:26" ht="14.25" customHeight="1" x14ac:dyDescent="0.35">
      <c r="A295" s="4">
        <f t="shared" si="74"/>
        <v>284</v>
      </c>
      <c r="B295" s="19">
        <f t="shared" si="75"/>
        <v>45061</v>
      </c>
      <c r="C295" s="5">
        <v>0</v>
      </c>
      <c r="D295" s="20">
        <f t="shared" si="76"/>
        <v>14.524108619180275</v>
      </c>
      <c r="E295" s="20">
        <f t="shared" si="77"/>
        <v>793.86505179748144</v>
      </c>
      <c r="F295" s="20">
        <f t="shared" si="78"/>
        <v>808.38916041666175</v>
      </c>
      <c r="G295" s="20">
        <f t="shared" si="79"/>
        <v>1466.2087651062486</v>
      </c>
      <c r="H295" s="20">
        <f t="shared" si="80"/>
        <v>40461.2222922699</v>
      </c>
      <c r="I295" s="4">
        <v>1</v>
      </c>
      <c r="J295" s="4">
        <v>1</v>
      </c>
      <c r="K295" s="20">
        <f t="shared" si="81"/>
        <v>13.797903188221261</v>
      </c>
      <c r="L295" s="20">
        <f t="shared" si="82"/>
        <v>754.17179920760736</v>
      </c>
      <c r="M295" s="20" cm="1">
        <f t="array" ref="M295">_xlfn.IFS(I295=0,D295,I295=1,D295,I295=2,0)</f>
        <v>14.524108619180275</v>
      </c>
      <c r="N295" s="20" cm="1">
        <f t="array" ref="N295">_xlfn.IFS(J295=0,E295,J295=1,E295,J295=2,0)</f>
        <v>793.86505179748144</v>
      </c>
      <c r="O295" s="20">
        <f t="shared" si="83"/>
        <v>1438.1144895855246</v>
      </c>
      <c r="P295" s="20">
        <f t="shared" si="84"/>
        <v>28.094275520724068</v>
      </c>
      <c r="Q295" s="21">
        <f t="shared" si="85"/>
        <v>1.9161170079820263E-2</v>
      </c>
      <c r="R295" s="22" cm="1">
        <f t="array" ref="R295">_xlfn.IFS(Q295&gt;0,0.02,AND(Q295&gt;-0.33,Q295&lt;0),(0.02+Q295*0.02/0.33),Q295&lt;-0.33,0)</f>
        <v>0.02</v>
      </c>
      <c r="S295" s="20">
        <f t="shared" si="86"/>
        <v>0</v>
      </c>
      <c r="T295" s="20">
        <f t="shared" si="87"/>
        <v>0</v>
      </c>
      <c r="U295" s="20">
        <f t="shared" si="88"/>
        <v>0</v>
      </c>
      <c r="V295" s="20">
        <f t="shared" si="89"/>
        <v>0</v>
      </c>
      <c r="W295" s="9"/>
      <c r="X295" s="9"/>
      <c r="Y295" s="9"/>
      <c r="Z295" s="9"/>
    </row>
    <row r="296" spans="1:26" ht="14.25" customHeight="1" x14ac:dyDescent="0.35">
      <c r="A296" s="4">
        <f t="shared" si="74"/>
        <v>285</v>
      </c>
      <c r="B296" s="19">
        <f t="shared" si="75"/>
        <v>45062</v>
      </c>
      <c r="C296" s="5">
        <v>0</v>
      </c>
      <c r="D296" s="20">
        <f t="shared" si="76"/>
        <v>14.662087651062487</v>
      </c>
      <c r="E296" s="20">
        <f t="shared" si="77"/>
        <v>809.22444584539801</v>
      </c>
      <c r="F296" s="20">
        <f t="shared" si="78"/>
        <v>823.88653349646052</v>
      </c>
      <c r="G296" s="20">
        <f t="shared" si="79"/>
        <v>1480.1377483747581</v>
      </c>
      <c r="H296" s="20">
        <f t="shared" si="80"/>
        <v>41243.914499091537</v>
      </c>
      <c r="I296" s="4">
        <v>1</v>
      </c>
      <c r="J296" s="4">
        <v>1</v>
      </c>
      <c r="K296" s="20">
        <f t="shared" si="81"/>
        <v>13.928983268509363</v>
      </c>
      <c r="L296" s="20">
        <f t="shared" si="82"/>
        <v>768.76322355312811</v>
      </c>
      <c r="M296" s="20" cm="1">
        <f t="array" ref="M296">_xlfn.IFS(I296=0,D296,I296=1,D296,I296=2,0)</f>
        <v>14.662087651062487</v>
      </c>
      <c r="N296" s="20" cm="1">
        <f t="array" ref="N296">_xlfn.IFS(J296=0,E296,J296=1,E296,J296=2,0)</f>
        <v>809.22444584539801</v>
      </c>
      <c r="O296" s="20">
        <f t="shared" si="83"/>
        <v>1452.7765772365869</v>
      </c>
      <c r="P296" s="20">
        <f t="shared" si="84"/>
        <v>27.36117113817113</v>
      </c>
      <c r="Q296" s="21">
        <f t="shared" si="85"/>
        <v>1.8485557285607121E-2</v>
      </c>
      <c r="R296" s="22" cm="1">
        <f t="array" ref="R296">_xlfn.IFS(Q296&gt;0,0.02,AND(Q296&gt;-0.33,Q296&lt;0),(0.02+Q296*0.02/0.33),Q296&lt;-0.33,0)</f>
        <v>0.02</v>
      </c>
      <c r="S296" s="20">
        <f t="shared" si="86"/>
        <v>0</v>
      </c>
      <c r="T296" s="20">
        <f t="shared" si="87"/>
        <v>0</v>
      </c>
      <c r="U296" s="20">
        <f t="shared" si="88"/>
        <v>0</v>
      </c>
      <c r="V296" s="20">
        <f t="shared" si="89"/>
        <v>0</v>
      </c>
      <c r="W296" s="9"/>
      <c r="X296" s="9"/>
      <c r="Y296" s="9"/>
      <c r="Z296" s="9"/>
    </row>
    <row r="297" spans="1:26" ht="14.25" customHeight="1" x14ac:dyDescent="0.35">
      <c r="A297" s="4">
        <f t="shared" si="74"/>
        <v>286</v>
      </c>
      <c r="B297" s="19">
        <f t="shared" si="75"/>
        <v>45063</v>
      </c>
      <c r="C297" s="5">
        <v>0</v>
      </c>
      <c r="D297" s="20">
        <f t="shared" si="76"/>
        <v>14.801377483747581</v>
      </c>
      <c r="E297" s="20">
        <f t="shared" si="77"/>
        <v>824.87828998183079</v>
      </c>
      <c r="F297" s="20">
        <f t="shared" si="78"/>
        <v>839.6796674655784</v>
      </c>
      <c r="G297" s="20">
        <f t="shared" si="79"/>
        <v>1494.1990569843183</v>
      </c>
      <c r="H297" s="20">
        <f t="shared" si="80"/>
        <v>42041.610183183839</v>
      </c>
      <c r="I297" s="4">
        <v>1</v>
      </c>
      <c r="J297" s="4">
        <v>1</v>
      </c>
      <c r="K297" s="20">
        <f t="shared" si="81"/>
        <v>14.061308609560202</v>
      </c>
      <c r="L297" s="20">
        <f t="shared" si="82"/>
        <v>783.63437548273919</v>
      </c>
      <c r="M297" s="20" cm="1">
        <f t="array" ref="M297">_xlfn.IFS(I297=0,D297,I297=1,D297,I297=2,0)</f>
        <v>14.801377483747581</v>
      </c>
      <c r="N297" s="20" cm="1">
        <f t="array" ref="N297">_xlfn.IFS(J297=0,E297,J297=1,E297,J297=2,0)</f>
        <v>824.87828998183079</v>
      </c>
      <c r="O297" s="20">
        <f t="shared" si="83"/>
        <v>1467.5779547203347</v>
      </c>
      <c r="P297" s="20">
        <f t="shared" si="84"/>
        <v>26.62110226398363</v>
      </c>
      <c r="Q297" s="21">
        <f t="shared" si="85"/>
        <v>1.781630241268652E-2</v>
      </c>
      <c r="R297" s="22" cm="1">
        <f t="array" ref="R297">_xlfn.IFS(Q297&gt;0,0.02,AND(Q297&gt;-0.33,Q297&lt;0),(0.02+Q297*0.02/0.33),Q297&lt;-0.33,0)</f>
        <v>0.02</v>
      </c>
      <c r="S297" s="20">
        <f t="shared" si="86"/>
        <v>0</v>
      </c>
      <c r="T297" s="20">
        <f t="shared" si="87"/>
        <v>0</v>
      </c>
      <c r="U297" s="20">
        <f t="shared" si="88"/>
        <v>0</v>
      </c>
      <c r="V297" s="20">
        <f t="shared" si="89"/>
        <v>0</v>
      </c>
      <c r="W297" s="9"/>
      <c r="X297" s="9"/>
      <c r="Y297" s="9"/>
      <c r="Z297" s="9"/>
    </row>
    <row r="298" spans="1:26" ht="14.25" customHeight="1" x14ac:dyDescent="0.35">
      <c r="A298" s="4">
        <f t="shared" si="74"/>
        <v>287</v>
      </c>
      <c r="B298" s="19">
        <f t="shared" si="75"/>
        <v>45064</v>
      </c>
      <c r="C298" s="5">
        <v>0</v>
      </c>
      <c r="D298" s="20">
        <f t="shared" si="76"/>
        <v>14.941990569843183</v>
      </c>
      <c r="E298" s="20">
        <f t="shared" si="77"/>
        <v>840.83220366367675</v>
      </c>
      <c r="F298" s="20">
        <f t="shared" si="78"/>
        <v>855.77419423351989</v>
      </c>
      <c r="G298" s="20">
        <f t="shared" si="79"/>
        <v>1508.3939480256693</v>
      </c>
      <c r="H298" s="20">
        <f t="shared" si="80"/>
        <v>42854.595667705682</v>
      </c>
      <c r="I298" s="4">
        <v>1</v>
      </c>
      <c r="J298" s="4">
        <v>1</v>
      </c>
      <c r="K298" s="20">
        <f t="shared" si="81"/>
        <v>14.194891041351022</v>
      </c>
      <c r="L298" s="20">
        <f t="shared" si="82"/>
        <v>798.79059348049293</v>
      </c>
      <c r="M298" s="20" cm="1">
        <f t="array" ref="M298">_xlfn.IFS(I298=0,D298,I298=1,D298,I298=2,0)</f>
        <v>14.941990569843183</v>
      </c>
      <c r="N298" s="20" cm="1">
        <f t="array" ref="N298">_xlfn.IFS(J298=0,E298,J298=1,E298,J298=2,0)</f>
        <v>840.83220366367675</v>
      </c>
      <c r="O298" s="20">
        <f t="shared" si="83"/>
        <v>1482.5199452901779</v>
      </c>
      <c r="P298" s="20">
        <f t="shared" si="84"/>
        <v>25.874002735491331</v>
      </c>
      <c r="Q298" s="21">
        <f t="shared" si="85"/>
        <v>1.7153345629208939E-2</v>
      </c>
      <c r="R298" s="22" cm="1">
        <f t="array" ref="R298">_xlfn.IFS(Q298&gt;0,0.02,AND(Q298&gt;-0.33,Q298&lt;0),(0.02+Q298*0.02/0.33),Q298&lt;-0.33,0)</f>
        <v>0.02</v>
      </c>
      <c r="S298" s="20">
        <f t="shared" si="86"/>
        <v>0</v>
      </c>
      <c r="T298" s="20">
        <f t="shared" si="87"/>
        <v>0</v>
      </c>
      <c r="U298" s="20">
        <f t="shared" si="88"/>
        <v>0</v>
      </c>
      <c r="V298" s="20">
        <f t="shared" si="89"/>
        <v>0</v>
      </c>
      <c r="W298" s="9"/>
      <c r="X298" s="9"/>
      <c r="Y298" s="9"/>
      <c r="Z298" s="9"/>
    </row>
    <row r="299" spans="1:26" ht="14.25" customHeight="1" x14ac:dyDescent="0.35">
      <c r="A299" s="4">
        <f t="shared" si="74"/>
        <v>288</v>
      </c>
      <c r="B299" s="19">
        <f t="shared" si="75"/>
        <v>45065</v>
      </c>
      <c r="C299" s="5">
        <v>0</v>
      </c>
      <c r="D299" s="20">
        <f t="shared" si="76"/>
        <v>15.083939480256692</v>
      </c>
      <c r="E299" s="20">
        <f t="shared" si="77"/>
        <v>857.09191335411367</v>
      </c>
      <c r="F299" s="20">
        <f t="shared" si="78"/>
        <v>872.1758528343704</v>
      </c>
      <c r="G299" s="20">
        <f t="shared" si="79"/>
        <v>1522.723690531913</v>
      </c>
      <c r="H299" s="20">
        <f t="shared" si="80"/>
        <v>43683.162727898329</v>
      </c>
      <c r="I299" s="4">
        <v>1</v>
      </c>
      <c r="J299" s="4">
        <v>1</v>
      </c>
      <c r="K299" s="20">
        <f t="shared" si="81"/>
        <v>14.329742506243857</v>
      </c>
      <c r="L299" s="20">
        <f t="shared" si="82"/>
        <v>814.23731768640801</v>
      </c>
      <c r="M299" s="20" cm="1">
        <f t="array" ref="M299">_xlfn.IFS(I299=0,D299,I299=1,D299,I299=2,0)</f>
        <v>15.083939480256692</v>
      </c>
      <c r="N299" s="20" cm="1">
        <f t="array" ref="N299">_xlfn.IFS(J299=0,E299,J299=1,E299,J299=2,0)</f>
        <v>857.09191335411367</v>
      </c>
      <c r="O299" s="20">
        <f t="shared" si="83"/>
        <v>1497.6038847704344</v>
      </c>
      <c r="P299" s="20">
        <f t="shared" si="84"/>
        <v>25.119805761478574</v>
      </c>
      <c r="Q299" s="21">
        <f t="shared" si="85"/>
        <v>1.6496627666378397E-2</v>
      </c>
      <c r="R299" s="22" cm="1">
        <f t="array" ref="R299">_xlfn.IFS(Q299&gt;0,0.02,AND(Q299&gt;-0.33,Q299&lt;0),(0.02+Q299*0.02/0.33),Q299&lt;-0.33,0)</f>
        <v>0.02</v>
      </c>
      <c r="S299" s="20">
        <f t="shared" si="86"/>
        <v>0</v>
      </c>
      <c r="T299" s="20">
        <f t="shared" si="87"/>
        <v>0</v>
      </c>
      <c r="U299" s="20">
        <f t="shared" si="88"/>
        <v>0</v>
      </c>
      <c r="V299" s="20">
        <f t="shared" si="89"/>
        <v>0</v>
      </c>
      <c r="W299" s="9"/>
      <c r="X299" s="9"/>
      <c r="Y299" s="9"/>
      <c r="Z299" s="9"/>
    </row>
    <row r="300" spans="1:26" ht="14.25" customHeight="1" x14ac:dyDescent="0.35">
      <c r="A300" s="4">
        <f t="shared" si="74"/>
        <v>289</v>
      </c>
      <c r="B300" s="19">
        <f t="shared" si="75"/>
        <v>45066</v>
      </c>
      <c r="C300" s="5">
        <v>0</v>
      </c>
      <c r="D300" s="20">
        <f t="shared" si="76"/>
        <v>15.227236905319131</v>
      </c>
      <c r="E300" s="20">
        <f t="shared" si="77"/>
        <v>873.66325455796664</v>
      </c>
      <c r="F300" s="20">
        <f t="shared" si="78"/>
        <v>888.8904914632858</v>
      </c>
      <c r="G300" s="20">
        <f t="shared" si="79"/>
        <v>1537.1895655919661</v>
      </c>
      <c r="H300" s="20">
        <f t="shared" si="80"/>
        <v>44527.608694788447</v>
      </c>
      <c r="I300" s="4">
        <v>1</v>
      </c>
      <c r="J300" s="4">
        <v>1</v>
      </c>
      <c r="K300" s="20">
        <f t="shared" si="81"/>
        <v>14.465875060053174</v>
      </c>
      <c r="L300" s="20">
        <f t="shared" si="82"/>
        <v>829.98009183006832</v>
      </c>
      <c r="M300" s="20" cm="1">
        <f t="array" ref="M300">_xlfn.IFS(I300=0,D300,I300=1,D300,I300=2,0)</f>
        <v>15.227236905319131</v>
      </c>
      <c r="N300" s="20" cm="1">
        <f t="array" ref="N300">_xlfn.IFS(J300=0,E300,J300=1,E300,J300=2,0)</f>
        <v>873.66325455796664</v>
      </c>
      <c r="O300" s="20">
        <f t="shared" si="83"/>
        <v>1512.8311216757536</v>
      </c>
      <c r="P300" s="20">
        <f t="shared" si="84"/>
        <v>24.358443916212536</v>
      </c>
      <c r="Q300" s="21">
        <f t="shared" si="85"/>
        <v>1.5846089813153389E-2</v>
      </c>
      <c r="R300" s="22" cm="1">
        <f t="array" ref="R300">_xlfn.IFS(Q300&gt;0,0.02,AND(Q300&gt;-0.33,Q300&lt;0),(0.02+Q300*0.02/0.33),Q300&lt;-0.33,0)</f>
        <v>0.02</v>
      </c>
      <c r="S300" s="20">
        <f t="shared" si="86"/>
        <v>0</v>
      </c>
      <c r="T300" s="20">
        <f t="shared" si="87"/>
        <v>0</v>
      </c>
      <c r="U300" s="20">
        <f t="shared" si="88"/>
        <v>0</v>
      </c>
      <c r="V300" s="20">
        <f t="shared" si="89"/>
        <v>0</v>
      </c>
      <c r="W300" s="9"/>
      <c r="X300" s="9"/>
      <c r="Y300" s="9"/>
      <c r="Z300" s="9"/>
    </row>
    <row r="301" spans="1:26" ht="14.25" customHeight="1" x14ac:dyDescent="0.35">
      <c r="A301" s="4">
        <f t="shared" si="74"/>
        <v>290</v>
      </c>
      <c r="B301" s="19">
        <f t="shared" si="75"/>
        <v>45067</v>
      </c>
      <c r="C301" s="5">
        <v>0</v>
      </c>
      <c r="D301" s="20">
        <f t="shared" si="76"/>
        <v>15.371895655919662</v>
      </c>
      <c r="E301" s="20">
        <f t="shared" si="77"/>
        <v>890.55217389576899</v>
      </c>
      <c r="F301" s="20">
        <f t="shared" si="78"/>
        <v>905.9240695516886</v>
      </c>
      <c r="G301" s="20">
        <f t="shared" si="79"/>
        <v>1551.7928664650899</v>
      </c>
      <c r="H301" s="20">
        <f t="shared" si="80"/>
        <v>45388.236560862555</v>
      </c>
      <c r="I301" s="4">
        <v>1</v>
      </c>
      <c r="J301" s="4">
        <v>1</v>
      </c>
      <c r="K301" s="20">
        <f t="shared" si="81"/>
        <v>14.603300873123679</v>
      </c>
      <c r="L301" s="20">
        <f t="shared" si="82"/>
        <v>846.02456520098053</v>
      </c>
      <c r="M301" s="20" cm="1">
        <f t="array" ref="M301">_xlfn.IFS(I301=0,D301,I301=1,D301,I301=2,0)</f>
        <v>15.371895655919662</v>
      </c>
      <c r="N301" s="20" cm="1">
        <f t="array" ref="N301">_xlfn.IFS(J301=0,E301,J301=1,E301,J301=2,0)</f>
        <v>890.55217389576899</v>
      </c>
      <c r="O301" s="20">
        <f t="shared" si="83"/>
        <v>1528.203017331673</v>
      </c>
      <c r="P301" s="20">
        <f t="shared" si="84"/>
        <v>23.589849133416919</v>
      </c>
      <c r="Q301" s="21">
        <f t="shared" si="85"/>
        <v>1.5201673910999134E-2</v>
      </c>
      <c r="R301" s="22" cm="1">
        <f t="array" ref="R301">_xlfn.IFS(Q301&gt;0,0.02,AND(Q301&gt;-0.33,Q301&lt;0),(0.02+Q301*0.02/0.33),Q301&lt;-0.33,0)</f>
        <v>0.02</v>
      </c>
      <c r="S301" s="20">
        <f t="shared" si="86"/>
        <v>0</v>
      </c>
      <c r="T301" s="20">
        <f t="shared" si="87"/>
        <v>0</v>
      </c>
      <c r="U301" s="20">
        <f t="shared" si="88"/>
        <v>0</v>
      </c>
      <c r="V301" s="20">
        <f t="shared" si="89"/>
        <v>0</v>
      </c>
      <c r="W301" s="9"/>
      <c r="X301" s="9"/>
      <c r="Y301" s="9"/>
      <c r="Z301" s="9"/>
    </row>
    <row r="302" spans="1:26" ht="14.25" customHeight="1" x14ac:dyDescent="0.35">
      <c r="A302" s="4">
        <f t="shared" si="74"/>
        <v>291</v>
      </c>
      <c r="B302" s="19">
        <f t="shared" si="75"/>
        <v>45068</v>
      </c>
      <c r="C302" s="5">
        <v>0</v>
      </c>
      <c r="D302" s="20">
        <f t="shared" si="76"/>
        <v>15.517928664650899</v>
      </c>
      <c r="E302" s="20">
        <f t="shared" si="77"/>
        <v>907.7647312172511</v>
      </c>
      <c r="F302" s="20">
        <f t="shared" si="78"/>
        <v>923.28265988190196</v>
      </c>
      <c r="G302" s="20">
        <f t="shared" si="79"/>
        <v>1566.5348986965082</v>
      </c>
      <c r="H302" s="20">
        <f t="shared" si="80"/>
        <v>46265.355087750366</v>
      </c>
      <c r="I302" s="4">
        <v>1</v>
      </c>
      <c r="J302" s="4">
        <v>1</v>
      </c>
      <c r="K302" s="20">
        <f t="shared" si="81"/>
        <v>14.742032231418353</v>
      </c>
      <c r="L302" s="20">
        <f t="shared" si="82"/>
        <v>862.37649465638845</v>
      </c>
      <c r="M302" s="20" cm="1">
        <f t="array" ref="M302">_xlfn.IFS(I302=0,D302,I302=1,D302,I302=2,0)</f>
        <v>15.517928664650899</v>
      </c>
      <c r="N302" s="20" cm="1">
        <f t="array" ref="N302">_xlfn.IFS(J302=0,E302,J302=1,E302,J302=2,0)</f>
        <v>907.7647312172511</v>
      </c>
      <c r="O302" s="20">
        <f t="shared" si="83"/>
        <v>1543.720945996324</v>
      </c>
      <c r="P302" s="20">
        <f t="shared" si="84"/>
        <v>22.813952700184245</v>
      </c>
      <c r="Q302" s="21">
        <f t="shared" si="85"/>
        <v>1.4563322348686529E-2</v>
      </c>
      <c r="R302" s="22" cm="1">
        <f t="array" ref="R302">_xlfn.IFS(Q302&gt;0,0.02,AND(Q302&gt;-0.33,Q302&lt;0),(0.02+Q302*0.02/0.33),Q302&lt;-0.33,0)</f>
        <v>0.02</v>
      </c>
      <c r="S302" s="20">
        <f t="shared" si="86"/>
        <v>0</v>
      </c>
      <c r="T302" s="20">
        <f t="shared" si="87"/>
        <v>0</v>
      </c>
      <c r="U302" s="20">
        <f t="shared" si="88"/>
        <v>0</v>
      </c>
      <c r="V302" s="20">
        <f t="shared" si="89"/>
        <v>0</v>
      </c>
      <c r="W302" s="9"/>
      <c r="X302" s="9"/>
      <c r="Y302" s="9"/>
      <c r="Z302" s="9"/>
    </row>
    <row r="303" spans="1:26" ht="14.25" customHeight="1" x14ac:dyDescent="0.35">
      <c r="A303" s="4">
        <f t="shared" si="74"/>
        <v>292</v>
      </c>
      <c r="B303" s="19">
        <f t="shared" si="75"/>
        <v>45069</v>
      </c>
      <c r="C303" s="5">
        <v>0</v>
      </c>
      <c r="D303" s="20">
        <f t="shared" si="76"/>
        <v>15.665348986965082</v>
      </c>
      <c r="E303" s="20">
        <f t="shared" si="77"/>
        <v>925.30710175500735</v>
      </c>
      <c r="F303" s="20">
        <f t="shared" si="78"/>
        <v>940.97245074197247</v>
      </c>
      <c r="G303" s="20">
        <f t="shared" si="79"/>
        <v>1581.416980234125</v>
      </c>
      <c r="H303" s="20">
        <f t="shared" si="80"/>
        <v>47159.278915955241</v>
      </c>
      <c r="I303" s="4">
        <v>1</v>
      </c>
      <c r="J303" s="4">
        <v>1</v>
      </c>
      <c r="K303" s="20">
        <f t="shared" si="81"/>
        <v>14.882081537616827</v>
      </c>
      <c r="L303" s="20">
        <f t="shared" si="82"/>
        <v>879.04174666725692</v>
      </c>
      <c r="M303" s="20" cm="1">
        <f t="array" ref="M303">_xlfn.IFS(I303=0,D303,I303=1,D303,I303=2,0)</f>
        <v>15.665348986965082</v>
      </c>
      <c r="N303" s="20" cm="1">
        <f t="array" ref="N303">_xlfn.IFS(J303=0,E303,J303=1,E303,J303=2,0)</f>
        <v>925.30710175500735</v>
      </c>
      <c r="O303" s="20">
        <f t="shared" si="83"/>
        <v>1559.3862949832892</v>
      </c>
      <c r="P303" s="20">
        <f t="shared" si="84"/>
        <v>22.030685250835859</v>
      </c>
      <c r="Q303" s="21">
        <f t="shared" si="85"/>
        <v>1.393097805714358E-2</v>
      </c>
      <c r="R303" s="22" cm="1">
        <f t="array" ref="R303">_xlfn.IFS(Q303&gt;0,0.02,AND(Q303&gt;-0.33,Q303&lt;0),(0.02+Q303*0.02/0.33),Q303&lt;-0.33,0)</f>
        <v>0.02</v>
      </c>
      <c r="S303" s="20">
        <f t="shared" si="86"/>
        <v>0</v>
      </c>
      <c r="T303" s="20">
        <f t="shared" si="87"/>
        <v>0</v>
      </c>
      <c r="U303" s="20">
        <f t="shared" si="88"/>
        <v>0</v>
      </c>
      <c r="V303" s="20">
        <f t="shared" si="89"/>
        <v>0</v>
      </c>
      <c r="W303" s="9"/>
      <c r="X303" s="9"/>
      <c r="Y303" s="9"/>
      <c r="Z303" s="9"/>
    </row>
    <row r="304" spans="1:26" ht="14.25" customHeight="1" x14ac:dyDescent="0.35">
      <c r="A304" s="4">
        <f t="shared" si="74"/>
        <v>293</v>
      </c>
      <c r="B304" s="19">
        <f t="shared" si="75"/>
        <v>45070</v>
      </c>
      <c r="C304" s="5">
        <v>0</v>
      </c>
      <c r="D304" s="20">
        <f t="shared" si="76"/>
        <v>15.814169802341251</v>
      </c>
      <c r="E304" s="20">
        <f t="shared" si="77"/>
        <v>943.18557831910482</v>
      </c>
      <c r="F304" s="20">
        <f t="shared" si="78"/>
        <v>958.99974812144603</v>
      </c>
      <c r="G304" s="20">
        <f t="shared" si="79"/>
        <v>1596.4404415463493</v>
      </c>
      <c r="H304" s="20">
        <f t="shared" si="80"/>
        <v>48070.328676670615</v>
      </c>
      <c r="I304" s="4">
        <v>1</v>
      </c>
      <c r="J304" s="4">
        <v>1</v>
      </c>
      <c r="K304" s="20">
        <f t="shared" si="81"/>
        <v>15.023461312224187</v>
      </c>
      <c r="L304" s="20">
        <f t="shared" si="82"/>
        <v>896.02629940314955</v>
      </c>
      <c r="M304" s="20" cm="1">
        <f t="array" ref="M304">_xlfn.IFS(I304=0,D304,I304=1,D304,I304=2,0)</f>
        <v>15.814169802341251</v>
      </c>
      <c r="N304" s="20" cm="1">
        <f t="array" ref="N304">_xlfn.IFS(J304=0,E304,J304=1,E304,J304=2,0)</f>
        <v>943.18557831910482</v>
      </c>
      <c r="O304" s="20">
        <f t="shared" si="83"/>
        <v>1575.2004647856302</v>
      </c>
      <c r="P304" s="20">
        <f t="shared" si="84"/>
        <v>21.239976760719173</v>
      </c>
      <c r="Q304" s="21">
        <f t="shared" si="85"/>
        <v>1.3304584504352469E-2</v>
      </c>
      <c r="R304" s="22" cm="1">
        <f t="array" ref="R304">_xlfn.IFS(Q304&gt;0,0.02,AND(Q304&gt;-0.33,Q304&lt;0),(0.02+Q304*0.02/0.33),Q304&lt;-0.33,0)</f>
        <v>0.02</v>
      </c>
      <c r="S304" s="20">
        <f t="shared" si="86"/>
        <v>0</v>
      </c>
      <c r="T304" s="20">
        <f t="shared" si="87"/>
        <v>0</v>
      </c>
      <c r="U304" s="20">
        <f t="shared" si="88"/>
        <v>0</v>
      </c>
      <c r="V304" s="20">
        <f t="shared" si="89"/>
        <v>0</v>
      </c>
      <c r="W304" s="9"/>
      <c r="X304" s="9"/>
      <c r="Y304" s="9"/>
      <c r="Z304" s="9"/>
    </row>
    <row r="305" spans="1:26" ht="14.25" customHeight="1" x14ac:dyDescent="0.35">
      <c r="A305" s="4">
        <f t="shared" si="74"/>
        <v>294</v>
      </c>
      <c r="B305" s="19">
        <f t="shared" si="75"/>
        <v>45071</v>
      </c>
      <c r="C305" s="5">
        <v>0</v>
      </c>
      <c r="D305" s="20">
        <f t="shared" si="76"/>
        <v>15.964404415463493</v>
      </c>
      <c r="E305" s="20">
        <f t="shared" si="77"/>
        <v>961.40657353341237</v>
      </c>
      <c r="F305" s="20">
        <f t="shared" si="78"/>
        <v>977.37097794887586</v>
      </c>
      <c r="G305" s="20">
        <f t="shared" si="79"/>
        <v>1611.6066257410396</v>
      </c>
      <c r="H305" s="20">
        <f t="shared" si="80"/>
        <v>48998.831105722049</v>
      </c>
      <c r="I305" s="4">
        <v>1</v>
      </c>
      <c r="J305" s="4">
        <v>1</v>
      </c>
      <c r="K305" s="20">
        <f t="shared" si="81"/>
        <v>15.166184194690318</v>
      </c>
      <c r="L305" s="20">
        <f t="shared" si="82"/>
        <v>913.3362448567417</v>
      </c>
      <c r="M305" s="20" cm="1">
        <f t="array" ref="M305">_xlfn.IFS(I305=0,D305,I305=1,D305,I305=2,0)</f>
        <v>15.964404415463493</v>
      </c>
      <c r="N305" s="20" cm="1">
        <f t="array" ref="N305">_xlfn.IFS(J305=0,E305,J305=1,E305,J305=2,0)</f>
        <v>961.40657353341237</v>
      </c>
      <c r="O305" s="20">
        <f t="shared" si="83"/>
        <v>1591.1648692010936</v>
      </c>
      <c r="P305" s="20">
        <f t="shared" si="84"/>
        <v>20.441756539946027</v>
      </c>
      <c r="Q305" s="21">
        <f t="shared" si="85"/>
        <v>1.2684085690294689E-2</v>
      </c>
      <c r="R305" s="22" cm="1">
        <f t="array" ref="R305">_xlfn.IFS(Q305&gt;0,0.02,AND(Q305&gt;-0.33,Q305&lt;0),(0.02+Q305*0.02/0.33),Q305&lt;-0.33,0)</f>
        <v>0.02</v>
      </c>
      <c r="S305" s="20">
        <f t="shared" si="86"/>
        <v>0</v>
      </c>
      <c r="T305" s="20">
        <f t="shared" si="87"/>
        <v>0</v>
      </c>
      <c r="U305" s="20">
        <f t="shared" si="88"/>
        <v>0</v>
      </c>
      <c r="V305" s="20">
        <f t="shared" si="89"/>
        <v>0</v>
      </c>
      <c r="W305" s="9"/>
      <c r="X305" s="9"/>
      <c r="Y305" s="9"/>
      <c r="Z305" s="9"/>
    </row>
    <row r="306" spans="1:26" ht="14.25" customHeight="1" x14ac:dyDescent="0.35">
      <c r="A306" s="4">
        <f t="shared" si="74"/>
        <v>295</v>
      </c>
      <c r="B306" s="19">
        <f t="shared" si="75"/>
        <v>45072</v>
      </c>
      <c r="C306" s="5">
        <v>0</v>
      </c>
      <c r="D306" s="20">
        <f t="shared" si="76"/>
        <v>16.116066257410395</v>
      </c>
      <c r="E306" s="20">
        <f t="shared" si="77"/>
        <v>979.97662211444094</v>
      </c>
      <c r="F306" s="20">
        <f t="shared" si="78"/>
        <v>996.0926883718513</v>
      </c>
      <c r="G306" s="20">
        <f t="shared" si="79"/>
        <v>1626.9168886855794</v>
      </c>
      <c r="H306" s="20">
        <f t="shared" si="80"/>
        <v>49945.119159675312</v>
      </c>
      <c r="I306" s="4">
        <v>1</v>
      </c>
      <c r="J306" s="4">
        <v>1</v>
      </c>
      <c r="K306" s="20">
        <f t="shared" si="81"/>
        <v>15.310262944539875</v>
      </c>
      <c r="L306" s="20">
        <f t="shared" si="82"/>
        <v>930.9777910087189</v>
      </c>
      <c r="M306" s="20" cm="1">
        <f t="array" ref="M306">_xlfn.IFS(I306=0,D306,I306=1,D306,I306=2,0)</f>
        <v>16.116066257410395</v>
      </c>
      <c r="N306" s="20" cm="1">
        <f t="array" ref="N306">_xlfn.IFS(J306=0,E306,J306=1,E306,J306=2,0)</f>
        <v>979.97662211444094</v>
      </c>
      <c r="O306" s="20">
        <f t="shared" si="83"/>
        <v>1607.2809354585042</v>
      </c>
      <c r="P306" s="20">
        <f t="shared" si="84"/>
        <v>19.635953227075106</v>
      </c>
      <c r="Q306" s="21">
        <f t="shared" si="85"/>
        <v>1.2069426141945953E-2</v>
      </c>
      <c r="R306" s="22" cm="1">
        <f t="array" ref="R306">_xlfn.IFS(Q306&gt;0,0.02,AND(Q306&gt;-0.33,Q306&lt;0),(0.02+Q306*0.02/0.33),Q306&lt;-0.33,0)</f>
        <v>0.02</v>
      </c>
      <c r="S306" s="20">
        <f t="shared" si="86"/>
        <v>0</v>
      </c>
      <c r="T306" s="20">
        <f t="shared" si="87"/>
        <v>0</v>
      </c>
      <c r="U306" s="20">
        <f t="shared" si="88"/>
        <v>0</v>
      </c>
      <c r="V306" s="20">
        <f t="shared" si="89"/>
        <v>0</v>
      </c>
      <c r="W306" s="9"/>
      <c r="X306" s="9"/>
      <c r="Y306" s="9"/>
      <c r="Z306" s="9"/>
    </row>
    <row r="307" spans="1:26" ht="14.25" customHeight="1" x14ac:dyDescent="0.35">
      <c r="A307" s="4">
        <f t="shared" si="74"/>
        <v>296</v>
      </c>
      <c r="B307" s="19">
        <f t="shared" si="75"/>
        <v>45073</v>
      </c>
      <c r="C307" s="5">
        <v>0</v>
      </c>
      <c r="D307" s="20">
        <f t="shared" si="76"/>
        <v>16.269168886855795</v>
      </c>
      <c r="E307" s="20">
        <f t="shared" si="77"/>
        <v>998.90238319350624</v>
      </c>
      <c r="F307" s="20">
        <f t="shared" si="78"/>
        <v>1015.1715520803621</v>
      </c>
      <c r="G307" s="20">
        <f t="shared" si="79"/>
        <v>1642.3725991280924</v>
      </c>
      <c r="H307" s="20">
        <f t="shared" si="80"/>
        <v>50909.532134151654</v>
      </c>
      <c r="I307" s="4">
        <v>1</v>
      </c>
      <c r="J307" s="4">
        <v>1</v>
      </c>
      <c r="K307" s="20">
        <f t="shared" si="81"/>
        <v>15.455710442513004</v>
      </c>
      <c r="L307" s="20">
        <f t="shared" si="82"/>
        <v>948.95726403383094</v>
      </c>
      <c r="M307" s="20" cm="1">
        <f t="array" ref="M307">_xlfn.IFS(I307=0,D307,I307=1,D307,I307=2,0)</f>
        <v>16.269168886855795</v>
      </c>
      <c r="N307" s="20" cm="1">
        <f t="array" ref="N307">_xlfn.IFS(J307=0,E307,J307=1,E307,J307=2,0)</f>
        <v>998.90238319350624</v>
      </c>
      <c r="O307" s="20">
        <f t="shared" si="83"/>
        <v>1623.5501043453596</v>
      </c>
      <c r="P307" s="20">
        <f t="shared" si="84"/>
        <v>18.822494782732747</v>
      </c>
      <c r="Q307" s="21">
        <f t="shared" si="85"/>
        <v>1.1460550908317204E-2</v>
      </c>
      <c r="R307" s="22" cm="1">
        <f t="array" ref="R307">_xlfn.IFS(Q307&gt;0,0.02,AND(Q307&gt;-0.33,Q307&lt;0),(0.02+Q307*0.02/0.33),Q307&lt;-0.33,0)</f>
        <v>0.02</v>
      </c>
      <c r="S307" s="20">
        <f t="shared" si="86"/>
        <v>0</v>
      </c>
      <c r="T307" s="20">
        <f t="shared" si="87"/>
        <v>0</v>
      </c>
      <c r="U307" s="20">
        <f t="shared" si="88"/>
        <v>0</v>
      </c>
      <c r="V307" s="20">
        <f t="shared" si="89"/>
        <v>0</v>
      </c>
      <c r="W307" s="9"/>
      <c r="X307" s="9"/>
      <c r="Y307" s="9"/>
      <c r="Z307" s="9"/>
    </row>
    <row r="308" spans="1:26" ht="14.25" customHeight="1" x14ac:dyDescent="0.35">
      <c r="A308" s="4">
        <f t="shared" si="74"/>
        <v>297</v>
      </c>
      <c r="B308" s="19">
        <f t="shared" si="75"/>
        <v>45074</v>
      </c>
      <c r="C308" s="5">
        <v>0</v>
      </c>
      <c r="D308" s="20">
        <f t="shared" si="76"/>
        <v>16.423725991280925</v>
      </c>
      <c r="E308" s="20">
        <f t="shared" si="77"/>
        <v>1018.190642683033</v>
      </c>
      <c r="F308" s="20">
        <f t="shared" si="78"/>
        <v>1034.6143686743139</v>
      </c>
      <c r="G308" s="20">
        <f t="shared" si="79"/>
        <v>1657.9751388198092</v>
      </c>
      <c r="H308" s="20">
        <f t="shared" si="80"/>
        <v>51892.415784392251</v>
      </c>
      <c r="I308" s="4">
        <v>1</v>
      </c>
      <c r="J308" s="4">
        <v>1</v>
      </c>
      <c r="K308" s="20">
        <f t="shared" si="81"/>
        <v>15.602539691716878</v>
      </c>
      <c r="L308" s="20">
        <f t="shared" si="82"/>
        <v>967.28111054888132</v>
      </c>
      <c r="M308" s="20" cm="1">
        <f t="array" ref="M308">_xlfn.IFS(I308=0,D308,I308=1,D308,I308=2,0)</f>
        <v>16.423725991280925</v>
      </c>
      <c r="N308" s="20" cm="1">
        <f t="array" ref="N308">_xlfn.IFS(J308=0,E308,J308=1,E308,J308=2,0)</f>
        <v>1018.190642683033</v>
      </c>
      <c r="O308" s="20">
        <f t="shared" si="83"/>
        <v>1639.9738303366405</v>
      </c>
      <c r="P308" s="20">
        <f t="shared" si="84"/>
        <v>18.001308483168714</v>
      </c>
      <c r="Q308" s="21">
        <f t="shared" si="85"/>
        <v>1.0857405555539587E-2</v>
      </c>
      <c r="R308" s="22" cm="1">
        <f t="array" ref="R308">_xlfn.IFS(Q308&gt;0,0.02,AND(Q308&gt;-0.33,Q308&lt;0),(0.02+Q308*0.02/0.33),Q308&lt;-0.33,0)</f>
        <v>0.02</v>
      </c>
      <c r="S308" s="20">
        <f t="shared" si="86"/>
        <v>0</v>
      </c>
      <c r="T308" s="20">
        <f t="shared" si="87"/>
        <v>0</v>
      </c>
      <c r="U308" s="20">
        <f t="shared" si="88"/>
        <v>0</v>
      </c>
      <c r="V308" s="20">
        <f t="shared" si="89"/>
        <v>0</v>
      </c>
      <c r="W308" s="9"/>
      <c r="X308" s="9"/>
      <c r="Y308" s="9"/>
      <c r="Z308" s="9"/>
    </row>
    <row r="309" spans="1:26" ht="14.25" customHeight="1" x14ac:dyDescent="0.35">
      <c r="A309" s="4">
        <f t="shared" si="74"/>
        <v>298</v>
      </c>
      <c r="B309" s="19">
        <f t="shared" si="75"/>
        <v>45075</v>
      </c>
      <c r="C309" s="5">
        <v>0</v>
      </c>
      <c r="D309" s="20">
        <f t="shared" si="76"/>
        <v>16.579751388198094</v>
      </c>
      <c r="E309" s="20">
        <f t="shared" si="77"/>
        <v>1037.8483156878451</v>
      </c>
      <c r="F309" s="20">
        <f t="shared" si="78"/>
        <v>1054.4280670760431</v>
      </c>
      <c r="G309" s="20">
        <f t="shared" si="79"/>
        <v>1673.7259026385975</v>
      </c>
      <c r="H309" s="20">
        <f t="shared" si="80"/>
        <v>52894.122448114496</v>
      </c>
      <c r="I309" s="4">
        <v>1</v>
      </c>
      <c r="J309" s="4">
        <v>1</v>
      </c>
      <c r="K309" s="20">
        <f t="shared" si="81"/>
        <v>15.750763818788188</v>
      </c>
      <c r="L309" s="20">
        <f t="shared" si="82"/>
        <v>985.95589990345286</v>
      </c>
      <c r="M309" s="20" cm="1">
        <f t="array" ref="M309">_xlfn.IFS(I309=0,D309,I309=1,D309,I309=2,0)</f>
        <v>16.579751388198094</v>
      </c>
      <c r="N309" s="20" cm="1">
        <f t="array" ref="N309">_xlfn.IFS(J309=0,E309,J309=1,E309,J309=2,0)</f>
        <v>1037.8483156878451</v>
      </c>
      <c r="O309" s="20">
        <f t="shared" si="83"/>
        <v>1656.5535817248388</v>
      </c>
      <c r="P309" s="20">
        <f t="shared" si="84"/>
        <v>17.172320913758767</v>
      </c>
      <c r="Q309" s="21">
        <f t="shared" si="85"/>
        <v>1.0259936162000556E-2</v>
      </c>
      <c r="R309" s="22" cm="1">
        <f t="array" ref="R309">_xlfn.IFS(Q309&gt;0,0.02,AND(Q309&gt;-0.33,Q309&lt;0),(0.02+Q309*0.02/0.33),Q309&lt;-0.33,0)</f>
        <v>0.02</v>
      </c>
      <c r="S309" s="20">
        <f t="shared" si="86"/>
        <v>0</v>
      </c>
      <c r="T309" s="20">
        <f t="shared" si="87"/>
        <v>0</v>
      </c>
      <c r="U309" s="20">
        <f t="shared" si="88"/>
        <v>0</v>
      </c>
      <c r="V309" s="20">
        <f t="shared" si="89"/>
        <v>0</v>
      </c>
      <c r="W309" s="9"/>
      <c r="X309" s="9"/>
      <c r="Y309" s="9"/>
      <c r="Z309" s="9"/>
    </row>
    <row r="310" spans="1:26" ht="14.25" customHeight="1" x14ac:dyDescent="0.35">
      <c r="A310" s="4">
        <f t="shared" si="74"/>
        <v>299</v>
      </c>
      <c r="B310" s="19">
        <f t="shared" si="75"/>
        <v>45076</v>
      </c>
      <c r="C310" s="5">
        <v>0</v>
      </c>
      <c r="D310" s="20">
        <f t="shared" si="76"/>
        <v>16.737259026385974</v>
      </c>
      <c r="E310" s="20">
        <f t="shared" si="77"/>
        <v>1057.88244896229</v>
      </c>
      <c r="F310" s="20">
        <f t="shared" si="78"/>
        <v>1074.6197079886761</v>
      </c>
      <c r="G310" s="20">
        <f t="shared" si="79"/>
        <v>1689.6262987136643</v>
      </c>
      <c r="H310" s="20">
        <f t="shared" si="80"/>
        <v>53915.011170703736</v>
      </c>
      <c r="I310" s="4">
        <v>1</v>
      </c>
      <c r="J310" s="4">
        <v>1</v>
      </c>
      <c r="K310" s="20">
        <f t="shared" si="81"/>
        <v>15.900396075066675</v>
      </c>
      <c r="L310" s="20">
        <f t="shared" si="82"/>
        <v>1004.9883265141755</v>
      </c>
      <c r="M310" s="20" cm="1">
        <f t="array" ref="M310">_xlfn.IFS(I310=0,D310,I310=1,D310,I310=2,0)</f>
        <v>16.737259026385974</v>
      </c>
      <c r="N310" s="20" cm="1">
        <f t="array" ref="N310">_xlfn.IFS(J310=0,E310,J310=1,E310,J310=2,0)</f>
        <v>1057.88244896229</v>
      </c>
      <c r="O310" s="20">
        <f t="shared" si="83"/>
        <v>1673.2908407512248</v>
      </c>
      <c r="P310" s="20">
        <f t="shared" si="84"/>
        <v>16.335457962439477</v>
      </c>
      <c r="Q310" s="21">
        <f t="shared" si="85"/>
        <v>9.6680893135221001E-3</v>
      </c>
      <c r="R310" s="22" cm="1">
        <f t="array" ref="R310">_xlfn.IFS(Q310&gt;0,0.02,AND(Q310&gt;-0.33,Q310&lt;0),(0.02+Q310*0.02/0.33),Q310&lt;-0.33,0)</f>
        <v>0.02</v>
      </c>
      <c r="S310" s="20">
        <f t="shared" si="86"/>
        <v>0</v>
      </c>
      <c r="T310" s="20">
        <f t="shared" si="87"/>
        <v>0</v>
      </c>
      <c r="U310" s="20">
        <f t="shared" si="88"/>
        <v>0</v>
      </c>
      <c r="V310" s="20">
        <f t="shared" si="89"/>
        <v>0</v>
      </c>
      <c r="W310" s="9"/>
      <c r="X310" s="9"/>
      <c r="Y310" s="9"/>
      <c r="Z310" s="9"/>
    </row>
    <row r="311" spans="1:26" ht="14.25" customHeight="1" x14ac:dyDescent="0.35">
      <c r="A311" s="4">
        <f t="shared" si="74"/>
        <v>300</v>
      </c>
      <c r="B311" s="19">
        <f t="shared" si="75"/>
        <v>45077</v>
      </c>
      <c r="C311" s="5">
        <v>0</v>
      </c>
      <c r="D311" s="20">
        <f t="shared" si="76"/>
        <v>16.896262987136645</v>
      </c>
      <c r="E311" s="20">
        <f t="shared" si="77"/>
        <v>1078.3002234140747</v>
      </c>
      <c r="F311" s="20">
        <f t="shared" si="78"/>
        <v>1095.1964864012114</v>
      </c>
      <c r="G311" s="20">
        <f t="shared" si="79"/>
        <v>1705.677748551444</v>
      </c>
      <c r="H311" s="20">
        <f t="shared" si="80"/>
        <v>54955.447832784892</v>
      </c>
      <c r="I311" s="4">
        <v>1</v>
      </c>
      <c r="J311" s="4">
        <v>1</v>
      </c>
      <c r="K311" s="20">
        <f t="shared" si="81"/>
        <v>16.05144983777981</v>
      </c>
      <c r="L311" s="20">
        <f t="shared" si="82"/>
        <v>1024.3852122433709</v>
      </c>
      <c r="M311" s="20" cm="1">
        <f t="array" ref="M311">_xlfn.IFS(I311=0,D311,I311=1,D311,I311=2,0)</f>
        <v>16.896262987136645</v>
      </c>
      <c r="N311" s="20" cm="1">
        <f t="array" ref="N311">_xlfn.IFS(J311=0,E311,J311=1,E311,J311=2,0)</f>
        <v>1078.3002234140747</v>
      </c>
      <c r="O311" s="20">
        <f t="shared" si="83"/>
        <v>1690.1871037383614</v>
      </c>
      <c r="P311" s="20">
        <f t="shared" si="84"/>
        <v>15.490644813082554</v>
      </c>
      <c r="Q311" s="21">
        <f t="shared" si="85"/>
        <v>9.0818120985854851E-3</v>
      </c>
      <c r="R311" s="22" cm="1">
        <f t="array" ref="R311">_xlfn.IFS(Q311&gt;0,0.02,AND(Q311&gt;-0.33,Q311&lt;0),(0.02+Q311*0.02/0.33),Q311&lt;-0.33,0)</f>
        <v>0.02</v>
      </c>
      <c r="S311" s="20">
        <f t="shared" si="86"/>
        <v>0</v>
      </c>
      <c r="T311" s="20">
        <f t="shared" si="87"/>
        <v>0</v>
      </c>
      <c r="U311" s="20">
        <f t="shared" si="88"/>
        <v>0</v>
      </c>
      <c r="V311" s="20">
        <f t="shared" si="89"/>
        <v>0</v>
      </c>
      <c r="W311" s="9"/>
      <c r="X311" s="9"/>
      <c r="Y311" s="9"/>
      <c r="Z311" s="9"/>
    </row>
    <row r="312" spans="1:26" ht="14.25" customHeight="1" x14ac:dyDescent="0.35">
      <c r="A312" s="4">
        <f t="shared" si="74"/>
        <v>301</v>
      </c>
      <c r="B312" s="19">
        <f t="shared" si="75"/>
        <v>45078</v>
      </c>
      <c r="C312" s="5">
        <v>0</v>
      </c>
      <c r="D312" s="20">
        <f t="shared" si="76"/>
        <v>17.056777485514441</v>
      </c>
      <c r="E312" s="20">
        <f t="shared" si="77"/>
        <v>1099.108956655698</v>
      </c>
      <c r="F312" s="20">
        <f t="shared" si="78"/>
        <v>1116.1657341412124</v>
      </c>
      <c r="G312" s="20">
        <f t="shared" si="79"/>
        <v>1721.8816871626827</v>
      </c>
      <c r="H312" s="20">
        <f t="shared" si="80"/>
        <v>56015.805280219043</v>
      </c>
      <c r="I312" s="4">
        <v>1</v>
      </c>
      <c r="J312" s="4">
        <v>1</v>
      </c>
      <c r="K312" s="20">
        <f t="shared" si="81"/>
        <v>16.203938611238719</v>
      </c>
      <c r="L312" s="20">
        <f t="shared" si="82"/>
        <v>1044.153508822913</v>
      </c>
      <c r="M312" s="20" cm="1">
        <f t="array" ref="M312">_xlfn.IFS(I312=0,D312,I312=1,D312,I312=2,0)</f>
        <v>17.056777485514441</v>
      </c>
      <c r="N312" s="20" cm="1">
        <f t="array" ref="N312">_xlfn.IFS(J312=0,E312,J312=1,E312,J312=2,0)</f>
        <v>1099.108956655698</v>
      </c>
      <c r="O312" s="20">
        <f t="shared" si="83"/>
        <v>1707.2438812238756</v>
      </c>
      <c r="P312" s="20">
        <f t="shared" si="84"/>
        <v>14.637805938807105</v>
      </c>
      <c r="Q312" s="21">
        <f t="shared" si="85"/>
        <v>8.5010521036014315E-3</v>
      </c>
      <c r="R312" s="22" cm="1">
        <f t="array" ref="R312">_xlfn.IFS(Q312&gt;0,0.02,AND(Q312&gt;-0.33,Q312&lt;0),(0.02+Q312*0.02/0.33),Q312&lt;-0.33,0)</f>
        <v>0.02</v>
      </c>
      <c r="S312" s="20">
        <f t="shared" si="86"/>
        <v>0</v>
      </c>
      <c r="T312" s="20">
        <f t="shared" si="87"/>
        <v>0</v>
      </c>
      <c r="U312" s="20">
        <f t="shared" si="88"/>
        <v>0</v>
      </c>
      <c r="V312" s="20">
        <f t="shared" si="89"/>
        <v>0</v>
      </c>
      <c r="W312" s="9"/>
      <c r="X312" s="9"/>
      <c r="Y312" s="9"/>
      <c r="Z312" s="9"/>
    </row>
    <row r="313" spans="1:26" ht="14.25" customHeight="1" x14ac:dyDescent="0.35">
      <c r="A313" s="4">
        <f t="shared" si="74"/>
        <v>302</v>
      </c>
      <c r="B313" s="19">
        <f t="shared" si="75"/>
        <v>45079</v>
      </c>
      <c r="C313" s="5">
        <v>0</v>
      </c>
      <c r="D313" s="20">
        <f t="shared" si="76"/>
        <v>17.218816871626828</v>
      </c>
      <c r="E313" s="20">
        <f t="shared" si="77"/>
        <v>1120.3161056043809</v>
      </c>
      <c r="F313" s="20">
        <f t="shared" si="78"/>
        <v>1137.5349224760078</v>
      </c>
      <c r="G313" s="20">
        <f t="shared" si="79"/>
        <v>1738.2395631907282</v>
      </c>
      <c r="H313" s="20">
        <f t="shared" si="80"/>
        <v>57096.463456571248</v>
      </c>
      <c r="I313" s="4">
        <v>1</v>
      </c>
      <c r="J313" s="4">
        <v>1</v>
      </c>
      <c r="K313" s="20">
        <f t="shared" si="81"/>
        <v>16.357876028045485</v>
      </c>
      <c r="L313" s="20">
        <f t="shared" si="82"/>
        <v>1064.3003003241618</v>
      </c>
      <c r="M313" s="20" cm="1">
        <f t="array" ref="M313">_xlfn.IFS(I313=0,D313,I313=1,D313,I313=2,0)</f>
        <v>17.218816871626828</v>
      </c>
      <c r="N313" s="20" cm="1">
        <f t="array" ref="N313">_xlfn.IFS(J313=0,E313,J313=1,E313,J313=2,0)</f>
        <v>1120.3161056043809</v>
      </c>
      <c r="O313" s="20">
        <f t="shared" si="83"/>
        <v>1724.4626980955027</v>
      </c>
      <c r="P313" s="20">
        <f t="shared" si="84"/>
        <v>13.776865095225503</v>
      </c>
      <c r="Q313" s="21">
        <f t="shared" si="85"/>
        <v>7.9257574082231604E-3</v>
      </c>
      <c r="R313" s="22" cm="1">
        <f t="array" ref="R313">_xlfn.IFS(Q313&gt;0,0.02,AND(Q313&gt;-0.33,Q313&lt;0),(0.02+Q313*0.02/0.33),Q313&lt;-0.33,0)</f>
        <v>0.02</v>
      </c>
      <c r="S313" s="20">
        <f t="shared" si="86"/>
        <v>0</v>
      </c>
      <c r="T313" s="20">
        <f t="shared" si="87"/>
        <v>0</v>
      </c>
      <c r="U313" s="20">
        <f t="shared" si="88"/>
        <v>0</v>
      </c>
      <c r="V313" s="20">
        <f t="shared" si="89"/>
        <v>0</v>
      </c>
      <c r="W313" s="9"/>
      <c r="X313" s="9"/>
      <c r="Y313" s="9"/>
      <c r="Z313" s="9"/>
    </row>
    <row r="314" spans="1:26" ht="14.25" customHeight="1" x14ac:dyDescent="0.35">
      <c r="A314" s="4">
        <f t="shared" si="74"/>
        <v>303</v>
      </c>
      <c r="B314" s="19">
        <f t="shared" si="75"/>
        <v>45080</v>
      </c>
      <c r="C314" s="5">
        <v>0</v>
      </c>
      <c r="D314" s="20">
        <f t="shared" si="76"/>
        <v>17.382395631907283</v>
      </c>
      <c r="E314" s="20">
        <f t="shared" si="77"/>
        <v>1141.9292691314249</v>
      </c>
      <c r="F314" s="20">
        <f t="shared" si="78"/>
        <v>1159.3116647633321</v>
      </c>
      <c r="G314" s="20">
        <f t="shared" si="79"/>
        <v>1754.75283904104</v>
      </c>
      <c r="H314" s="20">
        <f t="shared" si="80"/>
        <v>58197.809538096408</v>
      </c>
      <c r="I314" s="4">
        <v>1</v>
      </c>
      <c r="J314" s="4">
        <v>1</v>
      </c>
      <c r="K314" s="20">
        <f t="shared" si="81"/>
        <v>16.513275850311917</v>
      </c>
      <c r="L314" s="20">
        <f t="shared" si="82"/>
        <v>1084.8328056748537</v>
      </c>
      <c r="M314" s="20" cm="1">
        <f t="array" ref="M314">_xlfn.IFS(I314=0,D314,I314=1,D314,I314=2,0)</f>
        <v>17.382395631907283</v>
      </c>
      <c r="N314" s="20" cm="1">
        <f t="array" ref="N314">_xlfn.IFS(J314=0,E314,J314=1,E314,J314=2,0)</f>
        <v>1141.9292691314249</v>
      </c>
      <c r="O314" s="20">
        <f t="shared" si="83"/>
        <v>1741.8450937274101</v>
      </c>
      <c r="P314" s="20">
        <f t="shared" si="84"/>
        <v>12.907745313629903</v>
      </c>
      <c r="Q314" s="21">
        <f t="shared" si="85"/>
        <v>7.3558765807063145E-3</v>
      </c>
      <c r="R314" s="22" cm="1">
        <f t="array" ref="R314">_xlfn.IFS(Q314&gt;0,0.02,AND(Q314&gt;-0.33,Q314&lt;0),(0.02+Q314*0.02/0.33),Q314&lt;-0.33,0)</f>
        <v>0.02</v>
      </c>
      <c r="S314" s="20">
        <f t="shared" si="86"/>
        <v>0</v>
      </c>
      <c r="T314" s="20">
        <f t="shared" si="87"/>
        <v>0</v>
      </c>
      <c r="U314" s="20">
        <f t="shared" si="88"/>
        <v>0</v>
      </c>
      <c r="V314" s="20">
        <f t="shared" si="89"/>
        <v>0</v>
      </c>
      <c r="W314" s="9"/>
      <c r="X314" s="9"/>
      <c r="Y314" s="9"/>
      <c r="Z314" s="9"/>
    </row>
    <row r="315" spans="1:26" ht="14.25" customHeight="1" x14ac:dyDescent="0.35">
      <c r="A315" s="4">
        <f t="shared" si="74"/>
        <v>304</v>
      </c>
      <c r="B315" s="19">
        <f t="shared" si="75"/>
        <v>45081</v>
      </c>
      <c r="C315" s="5">
        <v>0</v>
      </c>
      <c r="D315" s="20">
        <f t="shared" si="76"/>
        <v>17.547528390410402</v>
      </c>
      <c r="E315" s="20">
        <f t="shared" si="77"/>
        <v>1163.9561907619282</v>
      </c>
      <c r="F315" s="20">
        <f t="shared" si="78"/>
        <v>1181.5037191523386</v>
      </c>
      <c r="G315" s="20">
        <f t="shared" si="79"/>
        <v>1771.42299101193</v>
      </c>
      <c r="H315" s="20">
        <f t="shared" si="80"/>
        <v>59320.238071291125</v>
      </c>
      <c r="I315" s="4">
        <v>1</v>
      </c>
      <c r="J315" s="4">
        <v>1</v>
      </c>
      <c r="K315" s="20">
        <f t="shared" si="81"/>
        <v>16.670151970889883</v>
      </c>
      <c r="L315" s="20">
        <f t="shared" si="82"/>
        <v>1105.7583812238317</v>
      </c>
      <c r="M315" s="20" cm="1">
        <f t="array" ref="M315">_xlfn.IFS(I315=0,D315,I315=1,D315,I315=2,0)</f>
        <v>17.547528390410402</v>
      </c>
      <c r="N315" s="20" cm="1">
        <f t="array" ref="N315">_xlfn.IFS(J315=0,E315,J315=1,E315,J315=2,0)</f>
        <v>1163.9561907619282</v>
      </c>
      <c r="O315" s="20">
        <f t="shared" si="83"/>
        <v>1759.3926221178208</v>
      </c>
      <c r="P315" s="20">
        <f t="shared" si="84"/>
        <v>12.030368894109188</v>
      </c>
      <c r="Q315" s="21">
        <f t="shared" si="85"/>
        <v>6.7913586733097603E-3</v>
      </c>
      <c r="R315" s="22" cm="1">
        <f t="array" ref="R315">_xlfn.IFS(Q315&gt;0,0.02,AND(Q315&gt;-0.33,Q315&lt;0),(0.02+Q315*0.02/0.33),Q315&lt;-0.33,0)</f>
        <v>0.02</v>
      </c>
      <c r="S315" s="20">
        <f t="shared" si="86"/>
        <v>0</v>
      </c>
      <c r="T315" s="20">
        <f t="shared" si="87"/>
        <v>0</v>
      </c>
      <c r="U315" s="20">
        <f t="shared" si="88"/>
        <v>0</v>
      </c>
      <c r="V315" s="20">
        <f t="shared" si="89"/>
        <v>0</v>
      </c>
      <c r="W315" s="9"/>
      <c r="X315" s="9"/>
      <c r="Y315" s="9"/>
      <c r="Z315" s="9"/>
    </row>
    <row r="316" spans="1:26" ht="14.25" customHeight="1" x14ac:dyDescent="0.35">
      <c r="A316" s="4">
        <f t="shared" si="74"/>
        <v>305</v>
      </c>
      <c r="B316" s="19">
        <f t="shared" si="75"/>
        <v>45082</v>
      </c>
      <c r="C316" s="5">
        <v>0</v>
      </c>
      <c r="D316" s="20">
        <f t="shared" si="76"/>
        <v>17.7142299101193</v>
      </c>
      <c r="E316" s="20">
        <f t="shared" si="77"/>
        <v>1186.4047614258225</v>
      </c>
      <c r="F316" s="20">
        <f t="shared" si="78"/>
        <v>1204.1189913359417</v>
      </c>
      <c r="G316" s="20">
        <f t="shared" si="79"/>
        <v>1788.2515094265434</v>
      </c>
      <c r="H316" s="20">
        <f t="shared" si="80"/>
        <v>60464.151113060274</v>
      </c>
      <c r="I316" s="4">
        <v>1</v>
      </c>
      <c r="J316" s="4">
        <v>1</v>
      </c>
      <c r="K316" s="20">
        <f t="shared" si="81"/>
        <v>16.828518414613335</v>
      </c>
      <c r="L316" s="20">
        <f t="shared" si="82"/>
        <v>1127.0845233545313</v>
      </c>
      <c r="M316" s="20" cm="1">
        <f t="array" ref="M316">_xlfn.IFS(I316=0,D316,I316=1,D316,I316=2,0)</f>
        <v>17.7142299101193</v>
      </c>
      <c r="N316" s="20" cm="1">
        <f t="array" ref="N316">_xlfn.IFS(J316=0,E316,J316=1,E316,J316=2,0)</f>
        <v>1186.4047614258225</v>
      </c>
      <c r="O316" s="20">
        <f t="shared" si="83"/>
        <v>1777.10685202794</v>
      </c>
      <c r="P316" s="20">
        <f t="shared" si="84"/>
        <v>11.144657398603385</v>
      </c>
      <c r="Q316" s="21">
        <f t="shared" si="85"/>
        <v>6.2321532177413092E-3</v>
      </c>
      <c r="R316" s="22" cm="1">
        <f t="array" ref="R316">_xlfn.IFS(Q316&gt;0,0.02,AND(Q316&gt;-0.33,Q316&lt;0),(0.02+Q316*0.02/0.33),Q316&lt;-0.33,0)</f>
        <v>0.02</v>
      </c>
      <c r="S316" s="20">
        <f t="shared" si="86"/>
        <v>0</v>
      </c>
      <c r="T316" s="20">
        <f t="shared" si="87"/>
        <v>0</v>
      </c>
      <c r="U316" s="20">
        <f t="shared" si="88"/>
        <v>0</v>
      </c>
      <c r="V316" s="20">
        <f t="shared" si="89"/>
        <v>0</v>
      </c>
      <c r="W316" s="9"/>
      <c r="X316" s="9"/>
      <c r="Y316" s="9"/>
      <c r="Z316" s="9"/>
    </row>
    <row r="317" spans="1:26" ht="14.25" customHeight="1" x14ac:dyDescent="0.35">
      <c r="A317" s="4">
        <f t="shared" si="74"/>
        <v>306</v>
      </c>
      <c r="B317" s="19">
        <f t="shared" si="75"/>
        <v>45083</v>
      </c>
      <c r="C317" s="5">
        <v>0</v>
      </c>
      <c r="D317" s="20">
        <f t="shared" si="76"/>
        <v>17.882515094265436</v>
      </c>
      <c r="E317" s="20">
        <f t="shared" si="77"/>
        <v>1209.2830222612056</v>
      </c>
      <c r="F317" s="20">
        <f t="shared" si="78"/>
        <v>1227.1655373554711</v>
      </c>
      <c r="G317" s="20">
        <f t="shared" si="79"/>
        <v>1805.2398987660956</v>
      </c>
      <c r="H317" s="20">
        <f t="shared" si="80"/>
        <v>61629.958373547968</v>
      </c>
      <c r="I317" s="4">
        <v>1</v>
      </c>
      <c r="J317" s="4">
        <v>1</v>
      </c>
      <c r="K317" s="20">
        <f t="shared" si="81"/>
        <v>16.988389339552164</v>
      </c>
      <c r="L317" s="20">
        <f t="shared" si="82"/>
        <v>1148.8188711481453</v>
      </c>
      <c r="M317" s="20" cm="1">
        <f t="array" ref="M317">_xlfn.IFS(I317=0,D317,I317=1,D317,I317=2,0)</f>
        <v>17.882515094265436</v>
      </c>
      <c r="N317" s="20" cm="1">
        <f t="array" ref="N317">_xlfn.IFS(J317=0,E317,J317=1,E317,J317=2,0)</f>
        <v>1209.2830222612056</v>
      </c>
      <c r="O317" s="20">
        <f t="shared" si="83"/>
        <v>1794.9893671222053</v>
      </c>
      <c r="P317" s="20">
        <f t="shared" si="84"/>
        <v>10.250531643890326</v>
      </c>
      <c r="Q317" s="21">
        <f t="shared" si="85"/>
        <v>5.6782102206452975E-3</v>
      </c>
      <c r="R317" s="22" cm="1">
        <f t="array" ref="R317">_xlfn.IFS(Q317&gt;0,0.02,AND(Q317&gt;-0.33,Q317&lt;0),(0.02+Q317*0.02/0.33),Q317&lt;-0.33,0)</f>
        <v>0.02</v>
      </c>
      <c r="S317" s="20">
        <f t="shared" si="86"/>
        <v>0</v>
      </c>
      <c r="T317" s="20">
        <f t="shared" si="87"/>
        <v>0</v>
      </c>
      <c r="U317" s="20">
        <f t="shared" si="88"/>
        <v>0</v>
      </c>
      <c r="V317" s="20">
        <f t="shared" si="89"/>
        <v>0</v>
      </c>
      <c r="W317" s="9"/>
      <c r="X317" s="9"/>
      <c r="Y317" s="9"/>
      <c r="Z317" s="9"/>
    </row>
    <row r="318" spans="1:26" ht="14.25" customHeight="1" x14ac:dyDescent="0.35">
      <c r="A318" s="4">
        <f t="shared" si="74"/>
        <v>307</v>
      </c>
      <c r="B318" s="19">
        <f t="shared" si="75"/>
        <v>45084</v>
      </c>
      <c r="C318" s="5">
        <v>0</v>
      </c>
      <c r="D318" s="20">
        <f t="shared" si="76"/>
        <v>18.052398987660958</v>
      </c>
      <c r="E318" s="20">
        <f t="shared" si="77"/>
        <v>1232.5991674709594</v>
      </c>
      <c r="F318" s="20">
        <f t="shared" si="78"/>
        <v>1250.6515664586204</v>
      </c>
      <c r="G318" s="20">
        <f t="shared" si="79"/>
        <v>1822.3896778043736</v>
      </c>
      <c r="H318" s="20">
        <f t="shared" si="80"/>
        <v>62818.07736168366</v>
      </c>
      <c r="I318" s="4">
        <v>1</v>
      </c>
      <c r="J318" s="4">
        <v>1</v>
      </c>
      <c r="K318" s="20">
        <f t="shared" si="81"/>
        <v>17.149779038277909</v>
      </c>
      <c r="L318" s="20">
        <f t="shared" si="82"/>
        <v>1170.9692090974113</v>
      </c>
      <c r="M318" s="20" cm="1">
        <f t="array" ref="M318">_xlfn.IFS(I318=0,D318,I318=1,D318,I318=2,0)</f>
        <v>18.052398987660958</v>
      </c>
      <c r="N318" s="20" cm="1">
        <f t="array" ref="N318">_xlfn.IFS(J318=0,E318,J318=1,E318,J318=2,0)</f>
        <v>1232.5991674709594</v>
      </c>
      <c r="O318" s="20">
        <f t="shared" si="83"/>
        <v>1813.0417661098663</v>
      </c>
      <c r="P318" s="20">
        <f t="shared" si="84"/>
        <v>9.3479116945072747</v>
      </c>
      <c r="Q318" s="21">
        <f t="shared" si="85"/>
        <v>5.1294801591335263E-3</v>
      </c>
      <c r="R318" s="22" cm="1">
        <f t="array" ref="R318">_xlfn.IFS(Q318&gt;0,0.02,AND(Q318&gt;-0.33,Q318&lt;0),(0.02+Q318*0.02/0.33),Q318&lt;-0.33,0)</f>
        <v>0.02</v>
      </c>
      <c r="S318" s="20">
        <f t="shared" si="86"/>
        <v>0</v>
      </c>
      <c r="T318" s="20">
        <f t="shared" si="87"/>
        <v>0</v>
      </c>
      <c r="U318" s="20">
        <f t="shared" si="88"/>
        <v>0</v>
      </c>
      <c r="V318" s="20">
        <f t="shared" si="89"/>
        <v>0</v>
      </c>
      <c r="W318" s="9"/>
      <c r="X318" s="9"/>
      <c r="Y318" s="9"/>
      <c r="Z318" s="9"/>
    </row>
    <row r="319" spans="1:26" ht="14.25" customHeight="1" x14ac:dyDescent="0.35">
      <c r="A319" s="4">
        <f t="shared" si="74"/>
        <v>308</v>
      </c>
      <c r="B319" s="19">
        <f t="shared" si="75"/>
        <v>45085</v>
      </c>
      <c r="C319" s="5">
        <v>0</v>
      </c>
      <c r="D319" s="20">
        <f t="shared" si="76"/>
        <v>18.223896778043738</v>
      </c>
      <c r="E319" s="20">
        <f t="shared" si="77"/>
        <v>1256.3615472336733</v>
      </c>
      <c r="F319" s="20">
        <f t="shared" si="78"/>
        <v>1274.5854440117171</v>
      </c>
      <c r="G319" s="20">
        <f t="shared" si="79"/>
        <v>1839.7023797435152</v>
      </c>
      <c r="H319" s="20">
        <f t="shared" si="80"/>
        <v>64028.93353349479</v>
      </c>
      <c r="I319" s="4">
        <v>1</v>
      </c>
      <c r="J319" s="4">
        <v>1</v>
      </c>
      <c r="K319" s="20">
        <f t="shared" si="81"/>
        <v>17.312701939141551</v>
      </c>
      <c r="L319" s="20">
        <f t="shared" si="82"/>
        <v>1193.5434698719896</v>
      </c>
      <c r="M319" s="20" cm="1">
        <f t="array" ref="M319">_xlfn.IFS(I319=0,D319,I319=1,D319,I319=2,0)</f>
        <v>18.223896778043738</v>
      </c>
      <c r="N319" s="20" cm="1">
        <f t="array" ref="N319">_xlfn.IFS(J319=0,E319,J319=1,E319,J319=2,0)</f>
        <v>1256.3615472336733</v>
      </c>
      <c r="O319" s="20">
        <f t="shared" si="83"/>
        <v>1831.2656628879104</v>
      </c>
      <c r="P319" s="20">
        <f t="shared" si="84"/>
        <v>8.4367168556048</v>
      </c>
      <c r="Q319" s="21">
        <f t="shared" si="85"/>
        <v>4.5859139763579681E-3</v>
      </c>
      <c r="R319" s="22" cm="1">
        <f t="array" ref="R319">_xlfn.IFS(Q319&gt;0,0.02,AND(Q319&gt;-0.33,Q319&lt;0),(0.02+Q319*0.02/0.33),Q319&lt;-0.33,0)</f>
        <v>0.02</v>
      </c>
      <c r="S319" s="20">
        <f t="shared" si="86"/>
        <v>0</v>
      </c>
      <c r="T319" s="20">
        <f t="shared" si="87"/>
        <v>0</v>
      </c>
      <c r="U319" s="20">
        <f t="shared" si="88"/>
        <v>0</v>
      </c>
      <c r="V319" s="20">
        <f t="shared" si="89"/>
        <v>0</v>
      </c>
      <c r="W319" s="9"/>
      <c r="X319" s="9"/>
      <c r="Y319" s="9"/>
      <c r="Z319" s="9"/>
    </row>
    <row r="320" spans="1:26" ht="14.25" customHeight="1" x14ac:dyDescent="0.35">
      <c r="A320" s="4">
        <f t="shared" si="74"/>
        <v>309</v>
      </c>
      <c r="B320" s="19">
        <f t="shared" si="75"/>
        <v>45086</v>
      </c>
      <c r="C320" s="5">
        <v>0</v>
      </c>
      <c r="D320" s="20">
        <f t="shared" si="76"/>
        <v>18.397023797435153</v>
      </c>
      <c r="E320" s="20">
        <f t="shared" si="77"/>
        <v>1280.5786706698959</v>
      </c>
      <c r="F320" s="20">
        <f t="shared" si="78"/>
        <v>1298.9756944673311</v>
      </c>
      <c r="G320" s="20">
        <f t="shared" si="79"/>
        <v>1857.1795523510787</v>
      </c>
      <c r="H320" s="20">
        <f t="shared" si="80"/>
        <v>65262.960443238757</v>
      </c>
      <c r="I320" s="4">
        <v>1</v>
      </c>
      <c r="J320" s="4">
        <v>1</v>
      </c>
      <c r="K320" s="20">
        <f t="shared" si="81"/>
        <v>17.477172607563396</v>
      </c>
      <c r="L320" s="20">
        <f t="shared" si="82"/>
        <v>1216.5497371364011</v>
      </c>
      <c r="M320" s="20" cm="1">
        <f t="array" ref="M320">_xlfn.IFS(I320=0,D320,I320=1,D320,I320=2,0)</f>
        <v>18.397023797435153</v>
      </c>
      <c r="N320" s="20" cm="1">
        <f t="array" ref="N320">_xlfn.IFS(J320=0,E320,J320=1,E320,J320=2,0)</f>
        <v>1280.5786706698959</v>
      </c>
      <c r="O320" s="20">
        <f t="shared" si="83"/>
        <v>1849.6626866853453</v>
      </c>
      <c r="P320" s="20">
        <f t="shared" si="84"/>
        <v>7.5168656657333486</v>
      </c>
      <c r="Q320" s="21">
        <f t="shared" si="85"/>
        <v>4.0474630771254426E-3</v>
      </c>
      <c r="R320" s="22" cm="1">
        <f t="array" ref="R320">_xlfn.IFS(Q320&gt;0,0.02,AND(Q320&gt;-0.33,Q320&lt;0),(0.02+Q320*0.02/0.33),Q320&lt;-0.33,0)</f>
        <v>0.02</v>
      </c>
      <c r="S320" s="20">
        <f t="shared" si="86"/>
        <v>0</v>
      </c>
      <c r="T320" s="20">
        <f t="shared" si="87"/>
        <v>0</v>
      </c>
      <c r="U320" s="20">
        <f t="shared" si="88"/>
        <v>0</v>
      </c>
      <c r="V320" s="20">
        <f t="shared" si="89"/>
        <v>0</v>
      </c>
      <c r="W320" s="9"/>
      <c r="X320" s="9"/>
      <c r="Y320" s="9"/>
      <c r="Z320" s="9"/>
    </row>
    <row r="321" spans="1:26" ht="14.25" customHeight="1" x14ac:dyDescent="0.35">
      <c r="A321" s="4">
        <f t="shared" si="74"/>
        <v>310</v>
      </c>
      <c r="B321" s="19">
        <f t="shared" si="75"/>
        <v>45087</v>
      </c>
      <c r="C321" s="5">
        <v>0</v>
      </c>
      <c r="D321" s="20">
        <f t="shared" si="76"/>
        <v>18.571795523510787</v>
      </c>
      <c r="E321" s="20">
        <f t="shared" si="77"/>
        <v>1305.2592088647752</v>
      </c>
      <c r="F321" s="20">
        <f t="shared" si="78"/>
        <v>1323.8310043882861</v>
      </c>
      <c r="G321" s="20">
        <f t="shared" si="79"/>
        <v>1874.8227580984139</v>
      </c>
      <c r="H321" s="20">
        <f t="shared" si="80"/>
        <v>66520.599897407636</v>
      </c>
      <c r="I321" s="4">
        <v>1</v>
      </c>
      <c r="J321" s="4">
        <v>1</v>
      </c>
      <c r="K321" s="20">
        <f t="shared" si="81"/>
        <v>17.643205747335248</v>
      </c>
      <c r="L321" s="20">
        <f t="shared" si="82"/>
        <v>1239.9962484215364</v>
      </c>
      <c r="M321" s="20" cm="1">
        <f t="array" ref="M321">_xlfn.IFS(I321=0,D321,I321=1,D321,I321=2,0)</f>
        <v>18.571795523510787</v>
      </c>
      <c r="N321" s="20" cm="1">
        <f t="array" ref="N321">_xlfn.IFS(J321=0,E321,J321=1,E321,J321=2,0)</f>
        <v>1305.2592088647752</v>
      </c>
      <c r="O321" s="20">
        <f t="shared" si="83"/>
        <v>1868.2344822088562</v>
      </c>
      <c r="P321" s="20">
        <f t="shared" si="84"/>
        <v>6.5882758895577354</v>
      </c>
      <c r="Q321" s="21">
        <f t="shared" si="85"/>
        <v>3.5140793235516618E-3</v>
      </c>
      <c r="R321" s="22" cm="1">
        <f t="array" ref="R321">_xlfn.IFS(Q321&gt;0,0.02,AND(Q321&gt;-0.33,Q321&lt;0),(0.02+Q321*0.02/0.33),Q321&lt;-0.33,0)</f>
        <v>0.02</v>
      </c>
      <c r="S321" s="20">
        <f t="shared" si="86"/>
        <v>0</v>
      </c>
      <c r="T321" s="20">
        <f t="shared" si="87"/>
        <v>0</v>
      </c>
      <c r="U321" s="20">
        <f t="shared" si="88"/>
        <v>0</v>
      </c>
      <c r="V321" s="20">
        <f t="shared" si="89"/>
        <v>0</v>
      </c>
      <c r="W321" s="9"/>
      <c r="X321" s="9"/>
      <c r="Y321" s="9"/>
      <c r="Z321" s="9"/>
    </row>
    <row r="322" spans="1:26" ht="14.25" customHeight="1" x14ac:dyDescent="0.35">
      <c r="A322" s="4">
        <f t="shared" si="74"/>
        <v>311</v>
      </c>
      <c r="B322" s="19">
        <f t="shared" si="75"/>
        <v>45088</v>
      </c>
      <c r="C322" s="5">
        <v>0</v>
      </c>
      <c r="D322" s="20">
        <f t="shared" si="76"/>
        <v>18.748227580984139</v>
      </c>
      <c r="E322" s="20">
        <f t="shared" si="77"/>
        <v>1330.4119979481527</v>
      </c>
      <c r="F322" s="20">
        <f t="shared" si="78"/>
        <v>1349.1602255291368</v>
      </c>
      <c r="G322" s="20">
        <f t="shared" si="79"/>
        <v>1892.633574300349</v>
      </c>
      <c r="H322" s="20">
        <f t="shared" si="80"/>
        <v>67802.302111660319</v>
      </c>
      <c r="I322" s="4">
        <v>1</v>
      </c>
      <c r="J322" s="4">
        <v>1</v>
      </c>
      <c r="K322" s="20">
        <f t="shared" si="81"/>
        <v>17.81081620193493</v>
      </c>
      <c r="L322" s="20">
        <f t="shared" si="82"/>
        <v>1263.891398050745</v>
      </c>
      <c r="M322" s="20" cm="1">
        <f t="array" ref="M322">_xlfn.IFS(I322=0,D322,I322=1,D322,I322=2,0)</f>
        <v>18.748227580984139</v>
      </c>
      <c r="N322" s="20" cm="1">
        <f t="array" ref="N322">_xlfn.IFS(J322=0,E322,J322=1,E322,J322=2,0)</f>
        <v>1330.4119979481527</v>
      </c>
      <c r="O322" s="20">
        <f t="shared" si="83"/>
        <v>1886.9827097898403</v>
      </c>
      <c r="P322" s="20">
        <f t="shared" si="84"/>
        <v>5.6508645105086543</v>
      </c>
      <c r="Q322" s="21">
        <f t="shared" si="85"/>
        <v>2.9857150307595133E-3</v>
      </c>
      <c r="R322" s="22" cm="1">
        <f t="array" ref="R322">_xlfn.IFS(Q322&gt;0,0.02,AND(Q322&gt;-0.33,Q322&lt;0),(0.02+Q322*0.02/0.33),Q322&lt;-0.33,0)</f>
        <v>0.02</v>
      </c>
      <c r="S322" s="20">
        <f t="shared" si="86"/>
        <v>0</v>
      </c>
      <c r="T322" s="20">
        <f t="shared" si="87"/>
        <v>0</v>
      </c>
      <c r="U322" s="20">
        <f t="shared" si="88"/>
        <v>0</v>
      </c>
      <c r="V322" s="20">
        <f t="shared" si="89"/>
        <v>0</v>
      </c>
      <c r="W322" s="9"/>
      <c r="X322" s="9"/>
      <c r="Y322" s="9"/>
      <c r="Z322" s="9"/>
    </row>
    <row r="323" spans="1:26" ht="14.25" customHeight="1" x14ac:dyDescent="0.35">
      <c r="A323" s="4">
        <f t="shared" si="74"/>
        <v>312</v>
      </c>
      <c r="B323" s="19">
        <f t="shared" si="75"/>
        <v>45089</v>
      </c>
      <c r="C323" s="5">
        <v>0</v>
      </c>
      <c r="D323" s="20">
        <f t="shared" si="76"/>
        <v>18.926335743003492</v>
      </c>
      <c r="E323" s="20">
        <f t="shared" si="77"/>
        <v>1356.0460422332064</v>
      </c>
      <c r="F323" s="20">
        <f t="shared" si="78"/>
        <v>1374.9723779762098</v>
      </c>
      <c r="G323" s="20">
        <f t="shared" si="79"/>
        <v>1910.6135932562022</v>
      </c>
      <c r="H323" s="20">
        <f t="shared" si="80"/>
        <v>69108.525870737722</v>
      </c>
      <c r="I323" s="4">
        <v>1</v>
      </c>
      <c r="J323" s="4">
        <v>1</v>
      </c>
      <c r="K323" s="20">
        <f t="shared" si="81"/>
        <v>17.980018955853318</v>
      </c>
      <c r="L323" s="20">
        <f t="shared" si="82"/>
        <v>1288.2437401215461</v>
      </c>
      <c r="M323" s="20" cm="1">
        <f t="array" ref="M323">_xlfn.IFS(I323=0,D323,I323=1,D323,I323=2,0)</f>
        <v>18.926335743003492</v>
      </c>
      <c r="N323" s="20" cm="1">
        <f t="array" ref="N323">_xlfn.IFS(J323=0,E323,J323=1,E323,J323=2,0)</f>
        <v>1356.0460422332064</v>
      </c>
      <c r="O323" s="20">
        <f t="shared" si="83"/>
        <v>1905.9090455328439</v>
      </c>
      <c r="P323" s="20">
        <f t="shared" si="84"/>
        <v>4.704547723358246</v>
      </c>
      <c r="Q323" s="21">
        <f t="shared" si="85"/>
        <v>2.4623229626145517E-3</v>
      </c>
      <c r="R323" s="22" cm="1">
        <f t="array" ref="R323">_xlfn.IFS(Q323&gt;0,0.02,AND(Q323&gt;-0.33,Q323&lt;0),(0.02+Q323*0.02/0.33),Q323&lt;-0.33,0)</f>
        <v>0.02</v>
      </c>
      <c r="S323" s="20">
        <f t="shared" si="86"/>
        <v>0</v>
      </c>
      <c r="T323" s="20">
        <f t="shared" si="87"/>
        <v>0</v>
      </c>
      <c r="U323" s="20">
        <f t="shared" si="88"/>
        <v>0</v>
      </c>
      <c r="V323" s="20">
        <f t="shared" si="89"/>
        <v>0</v>
      </c>
      <c r="W323" s="9"/>
      <c r="X323" s="9"/>
      <c r="Y323" s="9"/>
      <c r="Z323" s="9"/>
    </row>
    <row r="324" spans="1:26" ht="14.25" customHeight="1" x14ac:dyDescent="0.35">
      <c r="A324" s="4">
        <f t="shared" si="74"/>
        <v>313</v>
      </c>
      <c r="B324" s="19">
        <f t="shared" si="75"/>
        <v>45090</v>
      </c>
      <c r="C324" s="5">
        <v>0</v>
      </c>
      <c r="D324" s="20">
        <f t="shared" si="76"/>
        <v>19.106135932562022</v>
      </c>
      <c r="E324" s="20">
        <f t="shared" si="77"/>
        <v>1382.1705174147544</v>
      </c>
      <c r="F324" s="20">
        <f t="shared" si="78"/>
        <v>1401.2766533473164</v>
      </c>
      <c r="G324" s="20">
        <f t="shared" si="79"/>
        <v>1928.7644223921361</v>
      </c>
      <c r="H324" s="20">
        <f t="shared" si="80"/>
        <v>70439.738691417675</v>
      </c>
      <c r="I324" s="4">
        <v>1</v>
      </c>
      <c r="J324" s="4">
        <v>1</v>
      </c>
      <c r="K324" s="20">
        <f t="shared" si="81"/>
        <v>18.150829135933922</v>
      </c>
      <c r="L324" s="20">
        <f t="shared" si="82"/>
        <v>1313.0619915440166</v>
      </c>
      <c r="M324" s="20" cm="1">
        <f t="array" ref="M324">_xlfn.IFS(I324=0,D324,I324=1,D324,I324=2,0)</f>
        <v>19.106135932562022</v>
      </c>
      <c r="N324" s="20" cm="1">
        <f t="array" ref="N324">_xlfn.IFS(J324=0,E324,J324=1,E324,J324=2,0)</f>
        <v>1382.1705174147544</v>
      </c>
      <c r="O324" s="20">
        <f t="shared" si="83"/>
        <v>1925.0151814654057</v>
      </c>
      <c r="P324" s="20">
        <f t="shared" si="84"/>
        <v>3.7492409267304083</v>
      </c>
      <c r="Q324" s="21">
        <f t="shared" si="85"/>
        <v>1.9438563275034073E-3</v>
      </c>
      <c r="R324" s="22" cm="1">
        <f t="array" ref="R324">_xlfn.IFS(Q324&gt;0,0.02,AND(Q324&gt;-0.33,Q324&lt;0),(0.02+Q324*0.02/0.33),Q324&lt;-0.33,0)</f>
        <v>0.02</v>
      </c>
      <c r="S324" s="20">
        <f t="shared" si="86"/>
        <v>0</v>
      </c>
      <c r="T324" s="20">
        <f t="shared" si="87"/>
        <v>0</v>
      </c>
      <c r="U324" s="20">
        <f t="shared" si="88"/>
        <v>0</v>
      </c>
      <c r="V324" s="20">
        <f t="shared" si="89"/>
        <v>0</v>
      </c>
      <c r="W324" s="9"/>
      <c r="X324" s="9"/>
      <c r="Y324" s="9"/>
      <c r="Z324" s="9"/>
    </row>
    <row r="325" spans="1:26" ht="14.25" customHeight="1" x14ac:dyDescent="0.35">
      <c r="A325" s="4">
        <f t="shared" si="74"/>
        <v>314</v>
      </c>
      <c r="B325" s="19">
        <f t="shared" si="75"/>
        <v>45091</v>
      </c>
      <c r="C325" s="5">
        <v>0</v>
      </c>
      <c r="D325" s="20">
        <f t="shared" si="76"/>
        <v>19.287644223921362</v>
      </c>
      <c r="E325" s="20">
        <f t="shared" si="77"/>
        <v>1408.7947738283535</v>
      </c>
      <c r="F325" s="20">
        <f t="shared" si="78"/>
        <v>1428.082418052275</v>
      </c>
      <c r="G325" s="20">
        <f t="shared" si="79"/>
        <v>1947.0876844048614</v>
      </c>
      <c r="H325" s="20">
        <f t="shared" si="80"/>
        <v>71796.416988567333</v>
      </c>
      <c r="I325" s="4">
        <v>1</v>
      </c>
      <c r="J325" s="4">
        <v>1</v>
      </c>
      <c r="K325" s="20">
        <f t="shared" si="81"/>
        <v>18.323262012725294</v>
      </c>
      <c r="L325" s="20">
        <f t="shared" si="82"/>
        <v>1338.3550351369358</v>
      </c>
      <c r="M325" s="20" cm="1">
        <f t="array" ref="M325">_xlfn.IFS(I325=0,D325,I325=1,D325,I325=2,0)</f>
        <v>19.287644223921362</v>
      </c>
      <c r="N325" s="20" cm="1">
        <f t="array" ref="N325">_xlfn.IFS(J325=0,E325,J325=1,E325,J325=2,0)</f>
        <v>1408.7947738283535</v>
      </c>
      <c r="O325" s="20">
        <f t="shared" si="83"/>
        <v>1944.3028256893269</v>
      </c>
      <c r="P325" s="20">
        <f t="shared" si="84"/>
        <v>2.7848587155344831</v>
      </c>
      <c r="Q325" s="21">
        <f t="shared" si="85"/>
        <v>1.4302687741490651E-3</v>
      </c>
      <c r="R325" s="22" cm="1">
        <f t="array" ref="R325">_xlfn.IFS(Q325&gt;0,0.02,AND(Q325&gt;-0.33,Q325&lt;0),(0.02+Q325*0.02/0.33),Q325&lt;-0.33,0)</f>
        <v>0.02</v>
      </c>
      <c r="S325" s="20">
        <f t="shared" si="86"/>
        <v>0</v>
      </c>
      <c r="T325" s="20">
        <f t="shared" si="87"/>
        <v>0</v>
      </c>
      <c r="U325" s="20">
        <f t="shared" si="88"/>
        <v>0</v>
      </c>
      <c r="V325" s="20">
        <f t="shared" si="89"/>
        <v>0</v>
      </c>
      <c r="W325" s="9"/>
      <c r="X325" s="9"/>
      <c r="Y325" s="9"/>
      <c r="Z325" s="9"/>
    </row>
    <row r="326" spans="1:26" ht="14.25" customHeight="1" x14ac:dyDescent="0.35">
      <c r="A326" s="4">
        <f t="shared" si="74"/>
        <v>315</v>
      </c>
      <c r="B326" s="19">
        <f t="shared" si="75"/>
        <v>45092</v>
      </c>
      <c r="C326" s="5">
        <v>0</v>
      </c>
      <c r="D326" s="20">
        <f t="shared" si="76"/>
        <v>19.470876844048615</v>
      </c>
      <c r="E326" s="20">
        <f t="shared" si="77"/>
        <v>1435.9283397713466</v>
      </c>
      <c r="F326" s="20">
        <f t="shared" si="78"/>
        <v>1455.3992166153953</v>
      </c>
      <c r="G326" s="20">
        <f t="shared" si="79"/>
        <v>1965.5850174067075</v>
      </c>
      <c r="H326" s="20">
        <f t="shared" si="80"/>
        <v>73179.04624435195</v>
      </c>
      <c r="I326" s="4">
        <v>1</v>
      </c>
      <c r="J326" s="4">
        <v>1</v>
      </c>
      <c r="K326" s="20">
        <f t="shared" si="81"/>
        <v>18.497333001846183</v>
      </c>
      <c r="L326" s="20">
        <f t="shared" si="82"/>
        <v>1364.1319227827792</v>
      </c>
      <c r="M326" s="20" cm="1">
        <f t="array" ref="M326">_xlfn.IFS(I326=0,D326,I326=1,D326,I326=2,0)</f>
        <v>19.470876844048615</v>
      </c>
      <c r="N326" s="20" cm="1">
        <f t="array" ref="N326">_xlfn.IFS(J326=0,E326,J326=1,E326,J326=2,0)</f>
        <v>1435.9283397713466</v>
      </c>
      <c r="O326" s="20">
        <f t="shared" si="83"/>
        <v>1963.7737025333759</v>
      </c>
      <c r="P326" s="20">
        <f t="shared" si="84"/>
        <v>1.8113148733316393</v>
      </c>
      <c r="Q326" s="21">
        <f t="shared" si="85"/>
        <v>9.2151438746790803E-4</v>
      </c>
      <c r="R326" s="22" cm="1">
        <f t="array" ref="R326">_xlfn.IFS(Q326&gt;0,0.02,AND(Q326&gt;-0.33,Q326&lt;0),(0.02+Q326*0.02/0.33),Q326&lt;-0.33,0)</f>
        <v>0.02</v>
      </c>
      <c r="S326" s="20">
        <f t="shared" si="86"/>
        <v>0</v>
      </c>
      <c r="T326" s="20">
        <f t="shared" si="87"/>
        <v>0</v>
      </c>
      <c r="U326" s="20">
        <f t="shared" si="88"/>
        <v>0</v>
      </c>
      <c r="V326" s="20">
        <f t="shared" si="89"/>
        <v>0</v>
      </c>
      <c r="W326" s="9"/>
      <c r="X326" s="9"/>
      <c r="Y326" s="9"/>
      <c r="Z326" s="9"/>
    </row>
    <row r="327" spans="1:26" ht="14.25" customHeight="1" x14ac:dyDescent="0.35">
      <c r="A327" s="4">
        <f t="shared" si="74"/>
        <v>316</v>
      </c>
      <c r="B327" s="19">
        <f t="shared" si="75"/>
        <v>45093</v>
      </c>
      <c r="C327" s="5">
        <v>0</v>
      </c>
      <c r="D327" s="20">
        <f t="shared" si="76"/>
        <v>19.655850174067076</v>
      </c>
      <c r="E327" s="20">
        <f t="shared" si="77"/>
        <v>1463.5809248870389</v>
      </c>
      <c r="F327" s="20">
        <f t="shared" si="78"/>
        <v>1483.2367750611061</v>
      </c>
      <c r="G327" s="20">
        <f t="shared" si="79"/>
        <v>1984.2580750720713</v>
      </c>
      <c r="H327" s="20">
        <f t="shared" si="80"/>
        <v>74588.121180660004</v>
      </c>
      <c r="I327" s="4">
        <v>1</v>
      </c>
      <c r="J327" s="4">
        <v>1</v>
      </c>
      <c r="K327" s="20">
        <f t="shared" si="81"/>
        <v>18.673057665363721</v>
      </c>
      <c r="L327" s="20">
        <f t="shared" si="82"/>
        <v>1390.4018786426868</v>
      </c>
      <c r="M327" s="20" cm="1">
        <f t="array" ref="M327">_xlfn.IFS(I327=0,D327,I327=1,D327,I327=2,0)</f>
        <v>19.655850174067076</v>
      </c>
      <c r="N327" s="20" cm="1">
        <f t="array" ref="N327">_xlfn.IFS(J327=0,E327,J327=1,E327,J327=2,0)</f>
        <v>1463.5809248870389</v>
      </c>
      <c r="O327" s="20">
        <f t="shared" si="83"/>
        <v>1983.429552707443</v>
      </c>
      <c r="P327" s="20">
        <f t="shared" si="84"/>
        <v>0.82852236462827022</v>
      </c>
      <c r="Q327" s="21">
        <f t="shared" si="85"/>
        <v>4.175476844654781E-4</v>
      </c>
      <c r="R327" s="22" cm="1">
        <f t="array" ref="R327">_xlfn.IFS(Q327&gt;0,0.02,AND(Q327&gt;-0.33,Q327&lt;0),(0.02+Q327*0.02/0.33),Q327&lt;-0.33,0)</f>
        <v>0.02</v>
      </c>
      <c r="S327" s="20">
        <f t="shared" si="86"/>
        <v>0</v>
      </c>
      <c r="T327" s="20">
        <f t="shared" si="87"/>
        <v>0</v>
      </c>
      <c r="U327" s="20">
        <f t="shared" si="88"/>
        <v>0</v>
      </c>
      <c r="V327" s="20">
        <f t="shared" si="89"/>
        <v>0</v>
      </c>
      <c r="W327" s="9"/>
      <c r="X327" s="9"/>
      <c r="Y327" s="9"/>
      <c r="Z327" s="9"/>
    </row>
    <row r="328" spans="1:26" ht="14.25" customHeight="1" x14ac:dyDescent="0.35">
      <c r="A328" s="4">
        <f t="shared" si="74"/>
        <v>317</v>
      </c>
      <c r="B328" s="19">
        <f t="shared" si="75"/>
        <v>45094</v>
      </c>
      <c r="C328" s="5">
        <v>0</v>
      </c>
      <c r="D328" s="20">
        <f t="shared" si="76"/>
        <v>19.842580750720714</v>
      </c>
      <c r="E328" s="20">
        <f t="shared" si="77"/>
        <v>1491.7624236132001</v>
      </c>
      <c r="F328" s="20">
        <f t="shared" si="78"/>
        <v>1511.6050043639209</v>
      </c>
      <c r="G328" s="20">
        <f t="shared" si="79"/>
        <v>2003.1085267852559</v>
      </c>
      <c r="H328" s="20">
        <f t="shared" si="80"/>
        <v>76024.145934805725</v>
      </c>
      <c r="I328" s="4">
        <v>1</v>
      </c>
      <c r="J328" s="4">
        <v>1</v>
      </c>
      <c r="K328" s="20">
        <f t="shared" si="81"/>
        <v>18.850451713184679</v>
      </c>
      <c r="L328" s="20">
        <f t="shared" si="82"/>
        <v>1417.1743024325401</v>
      </c>
      <c r="M328" s="20" cm="1">
        <f t="array" ref="M328">_xlfn.IFS(I328=0,D328,I328=1,D328,I328=2,0)</f>
        <v>19.842580750720714</v>
      </c>
      <c r="N328" s="20" cm="1">
        <f t="array" ref="N328">_xlfn.IFS(J328=0,E328,J328=1,E328,J328=2,0)</f>
        <v>1491.7624236132001</v>
      </c>
      <c r="O328" s="20">
        <f t="shared" si="83"/>
        <v>2003.2721334581638</v>
      </c>
      <c r="P328" s="20">
        <f t="shared" si="84"/>
        <v>-0.16360667290791753</v>
      </c>
      <c r="Q328" s="21">
        <f t="shared" si="85"/>
        <v>-8.1676389831202118E-5</v>
      </c>
      <c r="R328" s="22" cm="1">
        <f t="array" ref="R328">_xlfn.IFS(Q328&gt;0,0.02,AND(Q328&gt;-0.33,Q328&lt;0),(0.02+Q328*0.02/0.33),Q328&lt;-0.33,0)</f>
        <v>1.9995049915767806E-2</v>
      </c>
      <c r="S328" s="20">
        <f t="shared" si="86"/>
        <v>0</v>
      </c>
      <c r="T328" s="20">
        <f t="shared" si="87"/>
        <v>0</v>
      </c>
      <c r="U328" s="20">
        <f t="shared" si="88"/>
        <v>0</v>
      </c>
      <c r="V328" s="20">
        <f t="shared" si="89"/>
        <v>0</v>
      </c>
      <c r="W328" s="9"/>
      <c r="X328" s="9"/>
      <c r="Y328" s="9"/>
      <c r="Z328" s="9"/>
    </row>
    <row r="329" spans="1:26" ht="14.25" customHeight="1" x14ac:dyDescent="0.35">
      <c r="A329" s="4">
        <f t="shared" si="74"/>
        <v>318</v>
      </c>
      <c r="B329" s="19">
        <f t="shared" si="75"/>
        <v>45095</v>
      </c>
      <c r="C329" s="5">
        <v>0</v>
      </c>
      <c r="D329" s="20">
        <f t="shared" si="76"/>
        <v>20.031085267852561</v>
      </c>
      <c r="E329" s="20">
        <f t="shared" si="77"/>
        <v>1520.1065927700565</v>
      </c>
      <c r="F329" s="20">
        <f t="shared" si="78"/>
        <v>1540.1376780379092</v>
      </c>
      <c r="G329" s="20">
        <f t="shared" si="79"/>
        <v>2022.1380577897157</v>
      </c>
      <c r="H329" s="20">
        <f t="shared" si="80"/>
        <v>77487.276728941739</v>
      </c>
      <c r="I329" s="4">
        <v>1</v>
      </c>
      <c r="J329" s="4">
        <v>1</v>
      </c>
      <c r="K329" s="20">
        <f t="shared" si="81"/>
        <v>19.029531004459933</v>
      </c>
      <c r="L329" s="20">
        <f t="shared" si="82"/>
        <v>1444.1012631315537</v>
      </c>
      <c r="M329" s="20" cm="1">
        <f t="array" ref="M329">_xlfn.IFS(I329=0,D329,I329=1,D329,I329=2,0)</f>
        <v>20.031085267852561</v>
      </c>
      <c r="N329" s="20" cm="1">
        <f t="array" ref="N329">_xlfn.IFS(J329=0,E329,J329=1,E329,J329=2,0)</f>
        <v>1520.1065927700565</v>
      </c>
      <c r="O329" s="20">
        <f t="shared" si="83"/>
        <v>2023.3032187260164</v>
      </c>
      <c r="P329" s="20">
        <f t="shared" si="84"/>
        <v>-1.1651609363007083</v>
      </c>
      <c r="Q329" s="21">
        <f t="shared" si="85"/>
        <v>-5.7620246640047884E-4</v>
      </c>
      <c r="R329" s="22" cm="1">
        <f t="array" ref="R329">_xlfn.IFS(Q329&gt;0,0.02,AND(Q329&gt;-0.33,Q329&lt;0),(0.02+Q329*0.02/0.33),Q329&lt;-0.33,0)</f>
        <v>1.9965078638399972E-2</v>
      </c>
      <c r="S329" s="20">
        <f t="shared" si="86"/>
        <v>0</v>
      </c>
      <c r="T329" s="20">
        <f t="shared" si="87"/>
        <v>0</v>
      </c>
      <c r="U329" s="20">
        <f t="shared" si="88"/>
        <v>0</v>
      </c>
      <c r="V329" s="20">
        <f t="shared" si="89"/>
        <v>0</v>
      </c>
      <c r="W329" s="9"/>
      <c r="X329" s="9"/>
      <c r="Y329" s="9"/>
      <c r="Z329" s="9"/>
    </row>
    <row r="330" spans="1:26" ht="14.25" customHeight="1" x14ac:dyDescent="0.35">
      <c r="A330" s="4">
        <f t="shared" si="74"/>
        <v>319</v>
      </c>
      <c r="B330" s="19">
        <f t="shared" si="75"/>
        <v>45096</v>
      </c>
      <c r="C330" s="5">
        <v>0</v>
      </c>
      <c r="D330" s="20">
        <f t="shared" si="76"/>
        <v>20.221380577897158</v>
      </c>
      <c r="E330" s="20">
        <f t="shared" si="77"/>
        <v>1547.0395733687819</v>
      </c>
      <c r="F330" s="20">
        <f t="shared" si="78"/>
        <v>1567.2609539466791</v>
      </c>
      <c r="G330" s="20">
        <f t="shared" si="79"/>
        <v>2041.3483693387179</v>
      </c>
      <c r="H330" s="20">
        <f t="shared" si="80"/>
        <v>78976.174635191084</v>
      </c>
      <c r="I330" s="4">
        <v>1</v>
      </c>
      <c r="J330" s="4">
        <v>1</v>
      </c>
      <c r="K330" s="20">
        <f t="shared" si="81"/>
        <v>19.210311549002299</v>
      </c>
      <c r="L330" s="20">
        <f t="shared" si="82"/>
        <v>1469.6875947003427</v>
      </c>
      <c r="M330" s="20" cm="1">
        <f t="array" ref="M330">_xlfn.IFS(I330=0,D330,I330=1,D330,I330=2,0)</f>
        <v>20.221380577897158</v>
      </c>
      <c r="N330" s="20" cm="1">
        <f t="array" ref="N330">_xlfn.IFS(J330=0,E330,J330=1,E330,J330=2,0)</f>
        <v>1547.0395733687819</v>
      </c>
      <c r="O330" s="20">
        <f t="shared" si="83"/>
        <v>2043.5245993039134</v>
      </c>
      <c r="P330" s="20">
        <f t="shared" si="84"/>
        <v>-2.1762299651954891</v>
      </c>
      <c r="Q330" s="21">
        <f t="shared" si="85"/>
        <v>-1.0660747562163851E-3</v>
      </c>
      <c r="R330" s="22" cm="1">
        <f t="array" ref="R330">_xlfn.IFS(Q330&gt;0,0.02,AND(Q330&gt;-0.33,Q330&lt;0),(0.02+Q330*0.02/0.33),Q330&lt;-0.33,0)</f>
        <v>1.9935389408714158E-2</v>
      </c>
      <c r="S330" s="20">
        <f t="shared" si="86"/>
        <v>0</v>
      </c>
      <c r="T330" s="20">
        <f t="shared" si="87"/>
        <v>0</v>
      </c>
      <c r="U330" s="20">
        <f t="shared" si="88"/>
        <v>0</v>
      </c>
      <c r="V330" s="20">
        <f t="shared" si="89"/>
        <v>0</v>
      </c>
      <c r="W330" s="9"/>
      <c r="X330" s="9"/>
      <c r="Y330" s="9"/>
      <c r="Z330" s="9"/>
    </row>
    <row r="331" spans="1:26" ht="14.25" customHeight="1" x14ac:dyDescent="0.35">
      <c r="A331" s="4">
        <f t="shared" ref="A331:A376" si="90">A330+$D$8</f>
        <v>320</v>
      </c>
      <c r="B331" s="19">
        <f t="shared" si="75"/>
        <v>45097</v>
      </c>
      <c r="C331" s="5">
        <v>0</v>
      </c>
      <c r="D331" s="20">
        <f t="shared" si="76"/>
        <v>20.413483693387178</v>
      </c>
      <c r="E331" s="20">
        <f t="shared" si="77"/>
        <v>1574.420795363148</v>
      </c>
      <c r="F331" s="20">
        <f t="shared" si="78"/>
        <v>1594.8342790565353</v>
      </c>
      <c r="G331" s="20">
        <f t="shared" si="79"/>
        <v>2060.7411788474355</v>
      </c>
      <c r="H331" s="20">
        <f t="shared" si="80"/>
        <v>80491.267200294795</v>
      </c>
      <c r="I331" s="4">
        <v>1</v>
      </c>
      <c r="J331" s="4">
        <v>1</v>
      </c>
      <c r="K331" s="20">
        <f t="shared" si="81"/>
        <v>19.392809508717818</v>
      </c>
      <c r="L331" s="20">
        <f t="shared" si="82"/>
        <v>1495.6997555949906</v>
      </c>
      <c r="M331" s="20" cm="1">
        <f t="array" ref="M331">_xlfn.IFS(I331=0,D331,I331=1,D331,I331=2,0)</f>
        <v>20.413483693387178</v>
      </c>
      <c r="N331" s="20" cm="1">
        <f t="array" ref="N331">_xlfn.IFS(J331=0,E331,J331=1,E331,J331=2,0)</f>
        <v>1574.420795363148</v>
      </c>
      <c r="O331" s="20">
        <f t="shared" si="83"/>
        <v>2063.9380829973006</v>
      </c>
      <c r="P331" s="20">
        <f t="shared" si="84"/>
        <v>-3.1969041498650768</v>
      </c>
      <c r="Q331" s="21">
        <f t="shared" si="85"/>
        <v>-1.5513370542015823E-3</v>
      </c>
      <c r="R331" s="22" cm="1">
        <f t="array" ref="R331">_xlfn.IFS(Q331&gt;0,0.02,AND(Q331&gt;-0.33,Q331&lt;0),(0.02+Q331*0.02/0.33),Q331&lt;-0.33,0)</f>
        <v>1.9905979572472633E-2</v>
      </c>
      <c r="S331" s="20">
        <f t="shared" si="86"/>
        <v>0</v>
      </c>
      <c r="T331" s="20">
        <f t="shared" si="87"/>
        <v>0</v>
      </c>
      <c r="U331" s="20">
        <f t="shared" si="88"/>
        <v>0</v>
      </c>
      <c r="V331" s="20">
        <f t="shared" si="89"/>
        <v>0</v>
      </c>
      <c r="W331" s="9"/>
      <c r="X331" s="9"/>
      <c r="Y331" s="9"/>
      <c r="Z331" s="9"/>
    </row>
    <row r="332" spans="1:26" ht="14.25" customHeight="1" x14ac:dyDescent="0.35">
      <c r="A332" s="4">
        <f t="shared" si="90"/>
        <v>321</v>
      </c>
      <c r="B332" s="19">
        <f t="shared" si="75"/>
        <v>45098</v>
      </c>
      <c r="C332" s="5">
        <v>0</v>
      </c>
      <c r="D332" s="20">
        <f t="shared" si="76"/>
        <v>20.607411788474355</v>
      </c>
      <c r="E332" s="20">
        <f t="shared" si="77"/>
        <v>1602.2575206515046</v>
      </c>
      <c r="F332" s="20">
        <f t="shared" si="78"/>
        <v>1622.8649324399789</v>
      </c>
      <c r="G332" s="20">
        <f t="shared" si="79"/>
        <v>2080.3182200464862</v>
      </c>
      <c r="H332" s="20">
        <f t="shared" si="80"/>
        <v>82032.988886112784</v>
      </c>
      <c r="I332" s="4">
        <v>1</v>
      </c>
      <c r="J332" s="4">
        <v>1</v>
      </c>
      <c r="K332" s="20">
        <f t="shared" si="81"/>
        <v>19.577041199050637</v>
      </c>
      <c r="L332" s="20">
        <f t="shared" si="82"/>
        <v>1522.1446446189293</v>
      </c>
      <c r="M332" s="20" cm="1">
        <f t="array" ref="M332">_xlfn.IFS(I332=0,D332,I332=1,D332,I332=2,0)</f>
        <v>20.607411788474355</v>
      </c>
      <c r="N332" s="20" cm="1">
        <f t="array" ref="N332">_xlfn.IFS(J332=0,E332,J332=1,E332,J332=2,0)</f>
        <v>1602.2575206515046</v>
      </c>
      <c r="O332" s="20">
        <f t="shared" si="83"/>
        <v>2084.5454947857752</v>
      </c>
      <c r="P332" s="20">
        <f t="shared" si="84"/>
        <v>-4.2272747392889869</v>
      </c>
      <c r="Q332" s="21">
        <f t="shared" si="85"/>
        <v>-2.0320327431418285E-3</v>
      </c>
      <c r="R332" s="22" cm="1">
        <f t="array" ref="R332">_xlfn.IFS(Q332&gt;0,0.02,AND(Q332&gt;-0.33,Q332&lt;0),(0.02+Q332*0.02/0.33),Q332&lt;-0.33,0)</f>
        <v>1.9876846500415647E-2</v>
      </c>
      <c r="S332" s="20">
        <f t="shared" si="86"/>
        <v>0</v>
      </c>
      <c r="T332" s="20">
        <f t="shared" si="87"/>
        <v>0</v>
      </c>
      <c r="U332" s="20">
        <f t="shared" si="88"/>
        <v>0</v>
      </c>
      <c r="V332" s="20">
        <f t="shared" si="89"/>
        <v>0</v>
      </c>
      <c r="W332" s="9"/>
      <c r="X332" s="9"/>
      <c r="Y332" s="9"/>
      <c r="Z332" s="9"/>
    </row>
    <row r="333" spans="1:26" ht="14.25" customHeight="1" x14ac:dyDescent="0.35">
      <c r="A333" s="4">
        <f t="shared" si="90"/>
        <v>322</v>
      </c>
      <c r="B333" s="19">
        <f t="shared" si="75"/>
        <v>45099</v>
      </c>
      <c r="C333" s="5">
        <v>0</v>
      </c>
      <c r="D333" s="20">
        <f t="shared" si="76"/>
        <v>20.803182200464864</v>
      </c>
      <c r="E333" s="20">
        <f t="shared" si="77"/>
        <v>1630.5571280595666</v>
      </c>
      <c r="F333" s="20">
        <f t="shared" si="78"/>
        <v>1651.3603102600314</v>
      </c>
      <c r="G333" s="20">
        <f t="shared" si="79"/>
        <v>2100.0812431369277</v>
      </c>
      <c r="H333" s="20">
        <f t="shared" si="80"/>
        <v>83601.78118085982</v>
      </c>
      <c r="I333" s="4">
        <v>1</v>
      </c>
      <c r="J333" s="4">
        <v>1</v>
      </c>
      <c r="K333" s="20">
        <f t="shared" si="81"/>
        <v>19.763023090441621</v>
      </c>
      <c r="L333" s="20">
        <f t="shared" si="82"/>
        <v>1549.0292716565882</v>
      </c>
      <c r="M333" s="20" cm="1">
        <f t="array" ref="M333">_xlfn.IFS(I333=0,D333,I333=1,D333,I333=2,0)</f>
        <v>20.803182200464864</v>
      </c>
      <c r="N333" s="20" cm="1">
        <f t="array" ref="N333">_xlfn.IFS(J333=0,E333,J333=1,E333,J333=2,0)</f>
        <v>1630.5571280595666</v>
      </c>
      <c r="O333" s="20">
        <f t="shared" si="83"/>
        <v>2105.3486769862402</v>
      </c>
      <c r="P333" s="20">
        <f t="shared" si="84"/>
        <v>-5.2674338493125106</v>
      </c>
      <c r="Q333" s="21">
        <f t="shared" si="85"/>
        <v>-2.5082047975650947E-3</v>
      </c>
      <c r="R333" s="22" cm="1">
        <f t="array" ref="R333">_xlfn.IFS(Q333&gt;0,0.02,AND(Q333&gt;-0.33,Q333&lt;0),(0.02+Q333*0.02/0.33),Q333&lt;-0.33,0)</f>
        <v>1.9847987588026358E-2</v>
      </c>
      <c r="S333" s="20">
        <f t="shared" si="86"/>
        <v>0</v>
      </c>
      <c r="T333" s="20">
        <f t="shared" si="87"/>
        <v>0</v>
      </c>
      <c r="U333" s="20">
        <f t="shared" si="88"/>
        <v>0</v>
      </c>
      <c r="V333" s="20">
        <f t="shared" si="89"/>
        <v>0</v>
      </c>
      <c r="W333" s="9"/>
      <c r="X333" s="9"/>
      <c r="Y333" s="9"/>
      <c r="Z333" s="9"/>
    </row>
    <row r="334" spans="1:26" ht="14.25" customHeight="1" x14ac:dyDescent="0.35">
      <c r="A334" s="4">
        <f t="shared" si="90"/>
        <v>323</v>
      </c>
      <c r="B334" s="19">
        <f t="shared" si="75"/>
        <v>45100</v>
      </c>
      <c r="C334" s="5">
        <v>0</v>
      </c>
      <c r="D334" s="20">
        <f t="shared" si="76"/>
        <v>21.000812431369276</v>
      </c>
      <c r="E334" s="20">
        <f t="shared" si="77"/>
        <v>1659.3271152146012</v>
      </c>
      <c r="F334" s="20">
        <f t="shared" si="78"/>
        <v>1680.3279276459705</v>
      </c>
      <c r="G334" s="20">
        <f t="shared" si="79"/>
        <v>2120.0320149467284</v>
      </c>
      <c r="H334" s="20">
        <f t="shared" si="80"/>
        <v>85198.0927121235</v>
      </c>
      <c r="I334" s="4">
        <v>1</v>
      </c>
      <c r="J334" s="4">
        <v>1</v>
      </c>
      <c r="K334" s="20">
        <f t="shared" si="81"/>
        <v>19.950771809800813</v>
      </c>
      <c r="L334" s="20">
        <f t="shared" si="82"/>
        <v>1576.3607594538712</v>
      </c>
      <c r="M334" s="20" cm="1">
        <f t="array" ref="M334">_xlfn.IFS(I334=0,D334,I334=1,D334,I334=2,0)</f>
        <v>21.000812431369276</v>
      </c>
      <c r="N334" s="20" cm="1">
        <f t="array" ref="N334">_xlfn.IFS(J334=0,E334,J334=1,E334,J334=2,0)</f>
        <v>1659.3271152146012</v>
      </c>
      <c r="O334" s="20">
        <f t="shared" si="83"/>
        <v>2126.3494894176097</v>
      </c>
      <c r="P334" s="20">
        <f t="shared" si="84"/>
        <v>-6.3174744708812796</v>
      </c>
      <c r="Q334" s="21">
        <f t="shared" si="85"/>
        <v>-2.9798957875831998E-3</v>
      </c>
      <c r="R334" s="22" cm="1">
        <f t="array" ref="R334">_xlfn.IFS(Q334&gt;0,0.02,AND(Q334&gt;-0.33,Q334&lt;0),(0.02+Q334*0.02/0.33),Q334&lt;-0.33,0)</f>
        <v>1.9819400255297989E-2</v>
      </c>
      <c r="S334" s="20">
        <f t="shared" si="86"/>
        <v>0</v>
      </c>
      <c r="T334" s="20">
        <f t="shared" si="87"/>
        <v>0</v>
      </c>
      <c r="U334" s="20">
        <f t="shared" si="88"/>
        <v>0</v>
      </c>
      <c r="V334" s="20">
        <f t="shared" si="89"/>
        <v>0</v>
      </c>
      <c r="W334" s="9"/>
      <c r="X334" s="9"/>
      <c r="Y334" s="9"/>
      <c r="Z334" s="9"/>
    </row>
    <row r="335" spans="1:26" ht="14.25" customHeight="1" x14ac:dyDescent="0.35">
      <c r="A335" s="4">
        <f t="shared" si="90"/>
        <v>324</v>
      </c>
      <c r="B335" s="19">
        <f t="shared" ref="B335:B376" si="91">$B$11+A335</f>
        <v>45101</v>
      </c>
      <c r="C335" s="5">
        <v>0</v>
      </c>
      <c r="D335" s="20">
        <f t="shared" ref="D335:D376" si="92">D334-M334+(A335-A334)*G334*0.01</f>
        <v>21.200320149467284</v>
      </c>
      <c r="E335" s="20">
        <f t="shared" ref="E335:E376" si="93">E334-N334+(A335-A334)*H334*R334</f>
        <v>1688.5751004495621</v>
      </c>
      <c r="F335" s="20">
        <f t="shared" ref="F335:F376" si="94">D335+E335</f>
        <v>1709.7754205990293</v>
      </c>
      <c r="G335" s="20">
        <f t="shared" ref="G335:G376" si="95">C335+G334+K335</f>
        <v>2140.1723190887224</v>
      </c>
      <c r="H335" s="20">
        <f t="shared" ref="H335:H376" si="96">H334+C335+K335+L335</f>
        <v>86822.379361692583</v>
      </c>
      <c r="I335" s="4">
        <v>1</v>
      </c>
      <c r="J335" s="4">
        <v>1</v>
      </c>
      <c r="K335" s="20">
        <f t="shared" ref="K335:K376" si="97">IF(I335=1,D335*0.95,0)</f>
        <v>20.140304141993919</v>
      </c>
      <c r="L335" s="20">
        <f t="shared" ref="L335:L376" si="98">IF(J335=1,E335*0.95,0)</f>
        <v>1604.146345427084</v>
      </c>
      <c r="M335" s="20" cm="1">
        <f t="array" ref="M335">_xlfn.IFS(I335=0,D335,I335=1,D335,I335=2,0)</f>
        <v>21.200320149467284</v>
      </c>
      <c r="N335" s="20" cm="1">
        <f t="array" ref="N335">_xlfn.IFS(J335=0,E335,J335=1,E335,J335=2,0)</f>
        <v>1688.5751004495621</v>
      </c>
      <c r="O335" s="20">
        <f t="shared" ref="O335:O376" si="99">O334+M335+N335-(L335/0.95)</f>
        <v>2147.5498095670764</v>
      </c>
      <c r="P335" s="20">
        <f t="shared" ref="P335:P376" si="100">G335-O335</f>
        <v>-7.3774904783540478</v>
      </c>
      <c r="Q335" s="21">
        <f t="shared" ref="Q335:Q376" si="101">P335/G335</f>
        <v>-3.4471478826972944E-3</v>
      </c>
      <c r="R335" s="22" cm="1">
        <f t="array" ref="R335">_xlfn.IFS(Q335&gt;0,0.02,AND(Q335&gt;-0.33,Q335&lt;0),(0.02+Q335*0.02/0.33),Q335&lt;-0.33,0)</f>
        <v>1.9791081946503194E-2</v>
      </c>
      <c r="S335" s="20">
        <f t="shared" ref="S335:S376" si="102">0.9*0.82*IF(I335=0,M335,0)</f>
        <v>0</v>
      </c>
      <c r="T335" s="20">
        <f t="shared" ref="T335:T376" si="103">0.9*0.82*IF(J335=0,N335,0)</f>
        <v>0</v>
      </c>
      <c r="U335" s="20">
        <f t="shared" ref="U335:U376" si="104">S335+T335</f>
        <v>0</v>
      </c>
      <c r="V335" s="20">
        <f t="shared" ref="V335:V376" si="105">V334+U335</f>
        <v>0</v>
      </c>
      <c r="W335" s="9"/>
      <c r="X335" s="9"/>
      <c r="Y335" s="9"/>
      <c r="Z335" s="9"/>
    </row>
    <row r="336" spans="1:26" ht="14.25" customHeight="1" x14ac:dyDescent="0.35">
      <c r="A336" s="4">
        <f t="shared" si="90"/>
        <v>325</v>
      </c>
      <c r="B336" s="19">
        <f t="shared" si="91"/>
        <v>45102</v>
      </c>
      <c r="C336" s="5">
        <v>0</v>
      </c>
      <c r="D336" s="20">
        <f t="shared" si="92"/>
        <v>21.401723190887225</v>
      </c>
      <c r="E336" s="20">
        <f t="shared" si="93"/>
        <v>1718.3088247376456</v>
      </c>
      <c r="F336" s="20">
        <f t="shared" si="94"/>
        <v>1739.7105479285328</v>
      </c>
      <c r="G336" s="20">
        <f t="shared" si="95"/>
        <v>2160.5039561200651</v>
      </c>
      <c r="H336" s="20">
        <f t="shared" si="96"/>
        <v>88475.104382224687</v>
      </c>
      <c r="I336" s="4">
        <v>1</v>
      </c>
      <c r="J336" s="4">
        <v>1</v>
      </c>
      <c r="K336" s="20">
        <f t="shared" si="97"/>
        <v>20.331637031342861</v>
      </c>
      <c r="L336" s="20">
        <f t="shared" si="98"/>
        <v>1632.3933835007633</v>
      </c>
      <c r="M336" s="20" cm="1">
        <f t="array" ref="M336">_xlfn.IFS(I336=0,D336,I336=1,D336,I336=2,0)</f>
        <v>21.401723190887225</v>
      </c>
      <c r="N336" s="20" cm="1">
        <f t="array" ref="N336">_xlfn.IFS(J336=0,E336,J336=1,E336,J336=2,0)</f>
        <v>1718.3088247376456</v>
      </c>
      <c r="O336" s="20">
        <f t="shared" si="99"/>
        <v>2168.9515327579638</v>
      </c>
      <c r="P336" s="20">
        <f t="shared" si="100"/>
        <v>-8.4475766378986918</v>
      </c>
      <c r="Q336" s="21">
        <f t="shared" si="101"/>
        <v>-3.9100028555695164E-3</v>
      </c>
      <c r="R336" s="22" cm="1">
        <f t="array" ref="R336">_xlfn.IFS(Q336&gt;0,0.02,AND(Q336&gt;-0.33,Q336&lt;0),(0.02+Q336*0.02/0.33),Q336&lt;-0.33,0)</f>
        <v>1.9763030129965484E-2</v>
      </c>
      <c r="S336" s="20">
        <f t="shared" si="102"/>
        <v>0</v>
      </c>
      <c r="T336" s="20">
        <f t="shared" si="103"/>
        <v>0</v>
      </c>
      <c r="U336" s="20">
        <f t="shared" si="104"/>
        <v>0</v>
      </c>
      <c r="V336" s="20">
        <f t="shared" si="105"/>
        <v>0</v>
      </c>
      <c r="W336" s="9"/>
      <c r="X336" s="9"/>
      <c r="Y336" s="9"/>
      <c r="Z336" s="9"/>
    </row>
    <row r="337" spans="1:26" ht="14.25" customHeight="1" x14ac:dyDescent="0.35">
      <c r="A337" s="4">
        <f t="shared" si="90"/>
        <v>326</v>
      </c>
      <c r="B337" s="19">
        <f t="shared" si="91"/>
        <v>45103</v>
      </c>
      <c r="C337" s="5">
        <v>0</v>
      </c>
      <c r="D337" s="20">
        <f t="shared" si="92"/>
        <v>21.605039561200652</v>
      </c>
      <c r="E337" s="20">
        <f t="shared" si="93"/>
        <v>1748.5361536577477</v>
      </c>
      <c r="F337" s="20">
        <f t="shared" si="94"/>
        <v>1770.1411932189483</v>
      </c>
      <c r="G337" s="20">
        <f t="shared" si="95"/>
        <v>2181.0287437032057</v>
      </c>
      <c r="H337" s="20">
        <f t="shared" si="96"/>
        <v>90156.738515782694</v>
      </c>
      <c r="I337" s="4">
        <v>1</v>
      </c>
      <c r="J337" s="4">
        <v>1</v>
      </c>
      <c r="K337" s="20">
        <f t="shared" si="97"/>
        <v>20.524787583140618</v>
      </c>
      <c r="L337" s="20">
        <f t="shared" si="98"/>
        <v>1661.1093459748602</v>
      </c>
      <c r="M337" s="20" cm="1">
        <f t="array" ref="M337">_xlfn.IFS(I337=0,D337,I337=1,D337,I337=2,0)</f>
        <v>21.605039561200652</v>
      </c>
      <c r="N337" s="20" cm="1">
        <f t="array" ref="N337">_xlfn.IFS(J337=0,E337,J337=1,E337,J337=2,0)</f>
        <v>1748.5361536577477</v>
      </c>
      <c r="O337" s="20">
        <f t="shared" si="99"/>
        <v>2190.5565723191648</v>
      </c>
      <c r="P337" s="20">
        <f t="shared" si="100"/>
        <v>-9.5278286159591516</v>
      </c>
      <c r="Q337" s="21">
        <f t="shared" si="101"/>
        <v>-4.3685020857550418E-3</v>
      </c>
      <c r="R337" s="22" cm="1">
        <f t="array" ref="R337">_xlfn.IFS(Q337&gt;0,0.02,AND(Q337&gt;-0.33,Q337&lt;0),(0.02+Q337*0.02/0.33),Q337&lt;-0.33,0)</f>
        <v>1.9735242297833029E-2</v>
      </c>
      <c r="S337" s="20">
        <f t="shared" si="102"/>
        <v>0</v>
      </c>
      <c r="T337" s="20">
        <f t="shared" si="103"/>
        <v>0</v>
      </c>
      <c r="U337" s="20">
        <f t="shared" si="104"/>
        <v>0</v>
      </c>
      <c r="V337" s="20">
        <f t="shared" si="105"/>
        <v>0</v>
      </c>
      <c r="W337" s="9"/>
      <c r="X337" s="9"/>
      <c r="Y337" s="9"/>
      <c r="Z337" s="9"/>
    </row>
    <row r="338" spans="1:26" ht="14.25" customHeight="1" x14ac:dyDescent="0.35">
      <c r="A338" s="4">
        <f t="shared" si="90"/>
        <v>327</v>
      </c>
      <c r="B338" s="19">
        <f t="shared" si="91"/>
        <v>45104</v>
      </c>
      <c r="C338" s="5">
        <v>0</v>
      </c>
      <c r="D338" s="20">
        <f t="shared" si="92"/>
        <v>21.810287437032056</v>
      </c>
      <c r="E338" s="20">
        <f t="shared" si="93"/>
        <v>1779.2650793913467</v>
      </c>
      <c r="F338" s="20">
        <f t="shared" si="94"/>
        <v>1801.0753668283787</v>
      </c>
      <c r="G338" s="20">
        <f t="shared" si="95"/>
        <v>2201.7485167683863</v>
      </c>
      <c r="H338" s="20">
        <f t="shared" si="96"/>
        <v>91867.760114269651</v>
      </c>
      <c r="I338" s="4">
        <v>1</v>
      </c>
      <c r="J338" s="4">
        <v>1</v>
      </c>
      <c r="K338" s="20">
        <f t="shared" si="97"/>
        <v>20.719773065180451</v>
      </c>
      <c r="L338" s="20">
        <f t="shared" si="98"/>
        <v>1690.3018254217793</v>
      </c>
      <c r="M338" s="20" cm="1">
        <f t="array" ref="M338">_xlfn.IFS(I338=0,D338,I338=1,D338,I338=2,0)</f>
        <v>21.810287437032056</v>
      </c>
      <c r="N338" s="20" cm="1">
        <f t="array" ref="N338">_xlfn.IFS(J338=0,E338,J338=1,E338,J338=2,0)</f>
        <v>1779.2650793913467</v>
      </c>
      <c r="O338" s="20">
        <f t="shared" si="99"/>
        <v>2212.3668597561968</v>
      </c>
      <c r="P338" s="20">
        <f t="shared" si="100"/>
        <v>-10.618342987810593</v>
      </c>
      <c r="Q338" s="21">
        <f t="shared" si="101"/>
        <v>-4.8226865634026419E-3</v>
      </c>
      <c r="R338" s="22" cm="1">
        <f t="array" ref="R338">_xlfn.IFS(Q338&gt;0,0.02,AND(Q338&gt;-0.33,Q338&lt;0),(0.02+Q338*0.02/0.33),Q338&lt;-0.33,0)</f>
        <v>1.9707715965854387E-2</v>
      </c>
      <c r="S338" s="20">
        <f t="shared" si="102"/>
        <v>0</v>
      </c>
      <c r="T338" s="20">
        <f t="shared" si="103"/>
        <v>0</v>
      </c>
      <c r="U338" s="20">
        <f t="shared" si="104"/>
        <v>0</v>
      </c>
      <c r="V338" s="20">
        <f t="shared" si="105"/>
        <v>0</v>
      </c>
      <c r="W338" s="9"/>
      <c r="X338" s="9"/>
      <c r="Y338" s="9"/>
      <c r="Z338" s="9"/>
    </row>
    <row r="339" spans="1:26" ht="14.25" customHeight="1" x14ac:dyDescent="0.35">
      <c r="A339" s="4">
        <f t="shared" si="90"/>
        <v>328</v>
      </c>
      <c r="B339" s="19">
        <f t="shared" si="91"/>
        <v>45105</v>
      </c>
      <c r="C339" s="5">
        <v>0</v>
      </c>
      <c r="D339" s="20">
        <f t="shared" si="92"/>
        <v>22.017485167683862</v>
      </c>
      <c r="E339" s="20">
        <f t="shared" si="93"/>
        <v>1810.5037227512728</v>
      </c>
      <c r="F339" s="20">
        <f t="shared" si="94"/>
        <v>1832.5212079189566</v>
      </c>
      <c r="G339" s="20">
        <f t="shared" si="95"/>
        <v>2222.6651276776861</v>
      </c>
      <c r="H339" s="20">
        <f t="shared" si="96"/>
        <v>93608.655261792665</v>
      </c>
      <c r="I339" s="4">
        <v>1</v>
      </c>
      <c r="J339" s="4">
        <v>1</v>
      </c>
      <c r="K339" s="20">
        <f t="shared" si="97"/>
        <v>20.916610909299667</v>
      </c>
      <c r="L339" s="20">
        <f t="shared" si="98"/>
        <v>1719.9785366137091</v>
      </c>
      <c r="M339" s="20" cm="1">
        <f t="array" ref="M339">_xlfn.IFS(I339=0,D339,I339=1,D339,I339=2,0)</f>
        <v>22.017485167683862</v>
      </c>
      <c r="N339" s="20" cm="1">
        <f t="array" ref="N339">_xlfn.IFS(J339=0,E339,J339=1,E339,J339=2,0)</f>
        <v>1810.5037227512728</v>
      </c>
      <c r="O339" s="20">
        <f t="shared" si="99"/>
        <v>2234.3843449238802</v>
      </c>
      <c r="P339" s="20">
        <f t="shared" si="100"/>
        <v>-11.719217246194148</v>
      </c>
      <c r="Q339" s="21">
        <f t="shared" si="101"/>
        <v>-5.2725968929196159E-3</v>
      </c>
      <c r="R339" s="22" cm="1">
        <f t="array" ref="R339">_xlfn.IFS(Q339&gt;0,0.02,AND(Q339&gt;-0.33,Q339&lt;0),(0.02+Q339*0.02/0.33),Q339&lt;-0.33,0)</f>
        <v>1.9680448673156388E-2</v>
      </c>
      <c r="S339" s="20">
        <f t="shared" si="102"/>
        <v>0</v>
      </c>
      <c r="T339" s="20">
        <f t="shared" si="103"/>
        <v>0</v>
      </c>
      <c r="U339" s="20">
        <f t="shared" si="104"/>
        <v>0</v>
      </c>
      <c r="V339" s="20">
        <f t="shared" si="105"/>
        <v>0</v>
      </c>
      <c r="W339" s="9"/>
      <c r="X339" s="9"/>
      <c r="Y339" s="9"/>
      <c r="Z339" s="9"/>
    </row>
    <row r="340" spans="1:26" ht="14.25" customHeight="1" x14ac:dyDescent="0.35">
      <c r="A340" s="4">
        <f t="shared" si="90"/>
        <v>329</v>
      </c>
      <c r="B340" s="19">
        <f t="shared" si="91"/>
        <v>45106</v>
      </c>
      <c r="C340" s="5">
        <v>0</v>
      </c>
      <c r="D340" s="20">
        <f t="shared" si="92"/>
        <v>22.22665127677686</v>
      </c>
      <c r="E340" s="20">
        <f t="shared" si="93"/>
        <v>1842.2603352429012</v>
      </c>
      <c r="F340" s="20">
        <f t="shared" si="94"/>
        <v>1864.4869865196781</v>
      </c>
      <c r="G340" s="20">
        <f t="shared" si="95"/>
        <v>2243.7804463906241</v>
      </c>
      <c r="H340" s="20">
        <f t="shared" si="96"/>
        <v>95379.917898986358</v>
      </c>
      <c r="I340" s="4">
        <v>1</v>
      </c>
      <c r="J340" s="4">
        <v>1</v>
      </c>
      <c r="K340" s="20">
        <f t="shared" si="97"/>
        <v>21.115318712938016</v>
      </c>
      <c r="L340" s="20">
        <f t="shared" si="98"/>
        <v>1750.147318480756</v>
      </c>
      <c r="M340" s="20" cm="1">
        <f t="array" ref="M340">_xlfn.IFS(I340=0,D340,I340=1,D340,I340=2,0)</f>
        <v>22.22665127677686</v>
      </c>
      <c r="N340" s="20" cm="1">
        <f t="array" ref="N340">_xlfn.IFS(J340=0,E340,J340=1,E340,J340=2,0)</f>
        <v>1842.2603352429012</v>
      </c>
      <c r="O340" s="20">
        <f t="shared" si="99"/>
        <v>2256.6109962006567</v>
      </c>
      <c r="P340" s="20">
        <f t="shared" si="100"/>
        <v>-12.830549810032608</v>
      </c>
      <c r="Q340" s="21">
        <f t="shared" si="101"/>
        <v>-5.718273296601727E-3</v>
      </c>
      <c r="R340" s="22" cm="1">
        <f t="array" ref="R340">_xlfn.IFS(Q340&gt;0,0.02,AND(Q340&gt;-0.33,Q340&lt;0),(0.02+Q340*0.02/0.33),Q340&lt;-0.33,0)</f>
        <v>1.9653437982024138E-2</v>
      </c>
      <c r="S340" s="20">
        <f t="shared" si="102"/>
        <v>0</v>
      </c>
      <c r="T340" s="20">
        <f t="shared" si="103"/>
        <v>0</v>
      </c>
      <c r="U340" s="20">
        <f t="shared" si="104"/>
        <v>0</v>
      </c>
      <c r="V340" s="20">
        <f t="shared" si="105"/>
        <v>0</v>
      </c>
      <c r="W340" s="9"/>
      <c r="X340" s="9"/>
      <c r="Y340" s="9"/>
      <c r="Z340" s="9"/>
    </row>
    <row r="341" spans="1:26" ht="14.25" customHeight="1" x14ac:dyDescent="0.35">
      <c r="A341" s="4">
        <f t="shared" si="90"/>
        <v>330</v>
      </c>
      <c r="B341" s="19">
        <f t="shared" si="91"/>
        <v>45107</v>
      </c>
      <c r="C341" s="5">
        <v>0</v>
      </c>
      <c r="D341" s="20">
        <f t="shared" si="92"/>
        <v>22.437804463906243</v>
      </c>
      <c r="E341" s="20">
        <f t="shared" si="93"/>
        <v>1874.5433011582825</v>
      </c>
      <c r="F341" s="20">
        <f t="shared" si="94"/>
        <v>1896.9811056221888</v>
      </c>
      <c r="G341" s="20">
        <f t="shared" si="95"/>
        <v>2265.0963606313348</v>
      </c>
      <c r="H341" s="20">
        <f t="shared" si="96"/>
        <v>97182.04994932744</v>
      </c>
      <c r="I341" s="4">
        <v>1</v>
      </c>
      <c r="J341" s="4">
        <v>1</v>
      </c>
      <c r="K341" s="20">
        <f t="shared" si="97"/>
        <v>21.315914240710931</v>
      </c>
      <c r="L341" s="20">
        <f t="shared" si="98"/>
        <v>1780.8161361003683</v>
      </c>
      <c r="M341" s="20" cm="1">
        <f t="array" ref="M341">_xlfn.IFS(I341=0,D341,I341=1,D341,I341=2,0)</f>
        <v>22.437804463906243</v>
      </c>
      <c r="N341" s="20" cm="1">
        <f t="array" ref="N341">_xlfn.IFS(J341=0,E341,J341=1,E341,J341=2,0)</f>
        <v>1874.5433011582825</v>
      </c>
      <c r="O341" s="20">
        <f t="shared" si="99"/>
        <v>2279.0488006645628</v>
      </c>
      <c r="P341" s="20">
        <f t="shared" si="100"/>
        <v>-13.952440033227958</v>
      </c>
      <c r="Q341" s="21">
        <f t="shared" si="101"/>
        <v>-6.1597556182285728E-3</v>
      </c>
      <c r="R341" s="22" cm="1">
        <f t="array" ref="R341">_xlfn.IFS(Q341&gt;0,0.02,AND(Q341&gt;-0.33,Q341&lt;0),(0.02+Q341*0.02/0.33),Q341&lt;-0.33,0)</f>
        <v>1.9626681477683119E-2</v>
      </c>
      <c r="S341" s="20">
        <f t="shared" si="102"/>
        <v>0</v>
      </c>
      <c r="T341" s="20">
        <f t="shared" si="103"/>
        <v>0</v>
      </c>
      <c r="U341" s="20">
        <f t="shared" si="104"/>
        <v>0</v>
      </c>
      <c r="V341" s="20">
        <f t="shared" si="105"/>
        <v>0</v>
      </c>
      <c r="W341" s="9"/>
      <c r="X341" s="9"/>
      <c r="Y341" s="9"/>
      <c r="Z341" s="9"/>
    </row>
    <row r="342" spans="1:26" ht="14.25" customHeight="1" x14ac:dyDescent="0.35">
      <c r="A342" s="4">
        <f t="shared" si="90"/>
        <v>331</v>
      </c>
      <c r="B342" s="19">
        <f t="shared" si="91"/>
        <v>45108</v>
      </c>
      <c r="C342" s="5">
        <v>0</v>
      </c>
      <c r="D342" s="20">
        <f t="shared" si="92"/>
        <v>22.650963606313351</v>
      </c>
      <c r="E342" s="20">
        <f t="shared" si="93"/>
        <v>1907.3611397037405</v>
      </c>
      <c r="F342" s="20">
        <f t="shared" si="94"/>
        <v>1930.0121033100538</v>
      </c>
      <c r="G342" s="20">
        <f t="shared" si="95"/>
        <v>2286.6147760573326</v>
      </c>
      <c r="H342" s="20">
        <f t="shared" si="96"/>
        <v>99015.561447471991</v>
      </c>
      <c r="I342" s="4">
        <v>1</v>
      </c>
      <c r="J342" s="4">
        <v>1</v>
      </c>
      <c r="K342" s="20">
        <f t="shared" si="97"/>
        <v>21.518415425997681</v>
      </c>
      <c r="L342" s="20">
        <f t="shared" si="98"/>
        <v>1811.9930827185533</v>
      </c>
      <c r="M342" s="20" cm="1">
        <f t="array" ref="M342">_xlfn.IFS(I342=0,D342,I342=1,D342,I342=2,0)</f>
        <v>22.650963606313351</v>
      </c>
      <c r="N342" s="20" cm="1">
        <f t="array" ref="N342">_xlfn.IFS(J342=0,E342,J342=1,E342,J342=2,0)</f>
        <v>1907.3611397037405</v>
      </c>
      <c r="O342" s="20">
        <f t="shared" si="99"/>
        <v>2301.6997642708766</v>
      </c>
      <c r="P342" s="20">
        <f t="shared" si="100"/>
        <v>-15.084988213543966</v>
      </c>
      <c r="Q342" s="21">
        <f t="shared" si="101"/>
        <v>-6.5970833266257778E-3</v>
      </c>
      <c r="R342" s="22" cm="1">
        <f t="array" ref="R342">_xlfn.IFS(Q342&gt;0,0.02,AND(Q342&gt;-0.33,Q342&lt;0),(0.02+Q342*0.02/0.33),Q342&lt;-0.33,0)</f>
        <v>1.9600176768083285E-2</v>
      </c>
      <c r="S342" s="20">
        <f t="shared" si="102"/>
        <v>0</v>
      </c>
      <c r="T342" s="20">
        <f t="shared" si="103"/>
        <v>0</v>
      </c>
      <c r="U342" s="20">
        <f t="shared" si="104"/>
        <v>0</v>
      </c>
      <c r="V342" s="20">
        <f t="shared" si="105"/>
        <v>0</v>
      </c>
      <c r="W342" s="9"/>
      <c r="X342" s="9"/>
      <c r="Y342" s="9"/>
      <c r="Z342" s="9"/>
    </row>
    <row r="343" spans="1:26" ht="14.25" customHeight="1" x14ac:dyDescent="0.35">
      <c r="A343" s="4">
        <f t="shared" si="90"/>
        <v>332</v>
      </c>
      <c r="B343" s="19">
        <f t="shared" si="91"/>
        <v>45109</v>
      </c>
      <c r="C343" s="5">
        <v>0</v>
      </c>
      <c r="D343" s="20">
        <f t="shared" si="92"/>
        <v>22.866147760573327</v>
      </c>
      <c r="E343" s="20">
        <f t="shared" si="93"/>
        <v>1940.7225071614635</v>
      </c>
      <c r="F343" s="20">
        <f t="shared" si="94"/>
        <v>1963.5886549220368</v>
      </c>
      <c r="G343" s="20">
        <f t="shared" si="95"/>
        <v>2308.3376164298775</v>
      </c>
      <c r="H343" s="20">
        <f t="shared" si="96"/>
        <v>100880.97066964793</v>
      </c>
      <c r="I343" s="4">
        <v>1</v>
      </c>
      <c r="J343" s="4">
        <v>1</v>
      </c>
      <c r="K343" s="20">
        <f t="shared" si="97"/>
        <v>21.72284037254466</v>
      </c>
      <c r="L343" s="20">
        <f t="shared" si="98"/>
        <v>1843.6863818033903</v>
      </c>
      <c r="M343" s="20" cm="1">
        <f t="array" ref="M343">_xlfn.IFS(I343=0,D343,I343=1,D343,I343=2,0)</f>
        <v>22.866147760573327</v>
      </c>
      <c r="N343" s="20" cm="1">
        <f t="array" ref="N343">_xlfn.IFS(J343=0,E343,J343=1,E343,J343=2,0)</f>
        <v>1940.7225071614635</v>
      </c>
      <c r="O343" s="20">
        <f t="shared" si="99"/>
        <v>2324.5659120314494</v>
      </c>
      <c r="P343" s="20">
        <f t="shared" si="100"/>
        <v>-16.228295601571972</v>
      </c>
      <c r="Q343" s="21">
        <f t="shared" si="101"/>
        <v>-7.0302955191931535E-3</v>
      </c>
      <c r="R343" s="22" cm="1">
        <f t="array" ref="R343">_xlfn.IFS(Q343&gt;0,0.02,AND(Q343&gt;-0.33,Q343&lt;0),(0.02+Q343*0.02/0.33),Q343&lt;-0.33,0)</f>
        <v>1.9573921483685263E-2</v>
      </c>
      <c r="S343" s="20">
        <f t="shared" si="102"/>
        <v>0</v>
      </c>
      <c r="T343" s="20">
        <f t="shared" si="103"/>
        <v>0</v>
      </c>
      <c r="U343" s="20">
        <f t="shared" si="104"/>
        <v>0</v>
      </c>
      <c r="V343" s="20">
        <f t="shared" si="105"/>
        <v>0</v>
      </c>
      <c r="W343" s="9"/>
      <c r="X343" s="9"/>
      <c r="Y343" s="9"/>
      <c r="Z343" s="9"/>
    </row>
    <row r="344" spans="1:26" ht="14.25" customHeight="1" x14ac:dyDescent="0.35">
      <c r="A344" s="4">
        <f t="shared" si="90"/>
        <v>333</v>
      </c>
      <c r="B344" s="19">
        <f t="shared" si="91"/>
        <v>45110</v>
      </c>
      <c r="C344" s="5">
        <v>0</v>
      </c>
      <c r="D344" s="20">
        <f t="shared" si="92"/>
        <v>23.083376164298777</v>
      </c>
      <c r="E344" s="20">
        <f t="shared" si="93"/>
        <v>1974.6361990856444</v>
      </c>
      <c r="F344" s="20">
        <f t="shared" si="94"/>
        <v>1997.7195752499431</v>
      </c>
      <c r="G344" s="20">
        <f t="shared" si="95"/>
        <v>2330.2668237859612</v>
      </c>
      <c r="H344" s="20">
        <f t="shared" si="96"/>
        <v>102778.80426613537</v>
      </c>
      <c r="I344" s="4">
        <v>1</v>
      </c>
      <c r="J344" s="4">
        <v>1</v>
      </c>
      <c r="K344" s="20">
        <f t="shared" si="97"/>
        <v>21.929207356083836</v>
      </c>
      <c r="L344" s="20">
        <f t="shared" si="98"/>
        <v>1875.9043891313622</v>
      </c>
      <c r="M344" s="20" cm="1">
        <f t="array" ref="M344">_xlfn.IFS(I344=0,D344,I344=1,D344,I344=2,0)</f>
        <v>23.083376164298777</v>
      </c>
      <c r="N344" s="20" cm="1">
        <f t="array" ref="N344">_xlfn.IFS(J344=0,E344,J344=1,E344,J344=2,0)</f>
        <v>1974.6361990856444</v>
      </c>
      <c r="O344" s="20">
        <f t="shared" si="99"/>
        <v>2347.6492881957483</v>
      </c>
      <c r="P344" s="20">
        <f t="shared" si="100"/>
        <v>-17.38246440978719</v>
      </c>
      <c r="Q344" s="21">
        <f t="shared" si="101"/>
        <v>-7.459430925401956E-3</v>
      </c>
      <c r="R344" s="22" cm="1">
        <f t="array" ref="R344">_xlfn.IFS(Q344&gt;0,0.02,AND(Q344&gt;-0.33,Q344&lt;0),(0.02+Q344*0.02/0.33),Q344&lt;-0.33,0)</f>
        <v>1.9547913277248367E-2</v>
      </c>
      <c r="S344" s="20">
        <f t="shared" si="102"/>
        <v>0</v>
      </c>
      <c r="T344" s="20">
        <f t="shared" si="103"/>
        <v>0</v>
      </c>
      <c r="U344" s="20">
        <f t="shared" si="104"/>
        <v>0</v>
      </c>
      <c r="V344" s="20">
        <f t="shared" si="105"/>
        <v>0</v>
      </c>
      <c r="W344" s="9"/>
      <c r="X344" s="9"/>
      <c r="Y344" s="9"/>
      <c r="Z344" s="9"/>
    </row>
    <row r="345" spans="1:26" ht="14.25" customHeight="1" x14ac:dyDescent="0.35">
      <c r="A345" s="4">
        <f t="shared" si="90"/>
        <v>334</v>
      </c>
      <c r="B345" s="19">
        <f t="shared" si="91"/>
        <v>45111</v>
      </c>
      <c r="C345" s="5">
        <v>0</v>
      </c>
      <c r="D345" s="20">
        <f t="shared" si="92"/>
        <v>23.302668237859613</v>
      </c>
      <c r="E345" s="20">
        <f t="shared" si="93"/>
        <v>2009.1111525336987</v>
      </c>
      <c r="F345" s="20">
        <f t="shared" si="94"/>
        <v>2032.4138207715582</v>
      </c>
      <c r="G345" s="20">
        <f t="shared" si="95"/>
        <v>2352.4043586119278</v>
      </c>
      <c r="H345" s="20">
        <f t="shared" si="96"/>
        <v>104709.59739586835</v>
      </c>
      <c r="I345" s="4">
        <v>1</v>
      </c>
      <c r="J345" s="4">
        <v>1</v>
      </c>
      <c r="K345" s="20">
        <f t="shared" si="97"/>
        <v>22.137534825966632</v>
      </c>
      <c r="L345" s="20">
        <f t="shared" si="98"/>
        <v>1908.6555949070137</v>
      </c>
      <c r="M345" s="20" cm="1">
        <f t="array" ref="M345">_xlfn.IFS(I345=0,D345,I345=1,D345,I345=2,0)</f>
        <v>23.302668237859613</v>
      </c>
      <c r="N345" s="20" cm="1">
        <f t="array" ref="N345">_xlfn.IFS(J345=0,E345,J345=1,E345,J345=2,0)</f>
        <v>2009.1111525336987</v>
      </c>
      <c r="O345" s="20">
        <f t="shared" si="99"/>
        <v>2370.9519564336074</v>
      </c>
      <c r="P345" s="20">
        <f t="shared" si="100"/>
        <v>-18.547597821679574</v>
      </c>
      <c r="Q345" s="21">
        <f t="shared" si="101"/>
        <v>-7.884527910254284E-3</v>
      </c>
      <c r="R345" s="22" cm="1">
        <f t="array" ref="R345">_xlfn.IFS(Q345&gt;0,0.02,AND(Q345&gt;-0.33,Q345&lt;0),(0.02+Q345*0.02/0.33),Q345&lt;-0.33,0)</f>
        <v>1.9522149823620952E-2</v>
      </c>
      <c r="S345" s="20">
        <f t="shared" si="102"/>
        <v>0</v>
      </c>
      <c r="T345" s="20">
        <f t="shared" si="103"/>
        <v>0</v>
      </c>
      <c r="U345" s="20">
        <f t="shared" si="104"/>
        <v>0</v>
      </c>
      <c r="V345" s="20">
        <f t="shared" si="105"/>
        <v>0</v>
      </c>
      <c r="W345" s="9"/>
      <c r="X345" s="9"/>
      <c r="Y345" s="9"/>
      <c r="Z345" s="9"/>
    </row>
    <row r="346" spans="1:26" ht="14.25" customHeight="1" x14ac:dyDescent="0.35">
      <c r="A346" s="4">
        <f t="shared" si="90"/>
        <v>335</v>
      </c>
      <c r="B346" s="19">
        <f t="shared" si="91"/>
        <v>45112</v>
      </c>
      <c r="C346" s="5">
        <v>0</v>
      </c>
      <c r="D346" s="20">
        <f t="shared" si="92"/>
        <v>23.52404358611928</v>
      </c>
      <c r="E346" s="20">
        <f t="shared" si="93"/>
        <v>2044.1564483331722</v>
      </c>
      <c r="F346" s="20">
        <f t="shared" si="94"/>
        <v>2067.6804919192914</v>
      </c>
      <c r="G346" s="20">
        <f t="shared" si="95"/>
        <v>2374.752200018741</v>
      </c>
      <c r="H346" s="20">
        <f t="shared" si="96"/>
        <v>106673.89386319167</v>
      </c>
      <c r="I346" s="4">
        <v>1</v>
      </c>
      <c r="J346" s="4">
        <v>1</v>
      </c>
      <c r="K346" s="20">
        <f t="shared" si="97"/>
        <v>22.347841406813316</v>
      </c>
      <c r="L346" s="20">
        <f t="shared" si="98"/>
        <v>1941.9486259165135</v>
      </c>
      <c r="M346" s="20" cm="1">
        <f t="array" ref="M346">_xlfn.IFS(I346=0,D346,I346=1,D346,I346=2,0)</f>
        <v>23.52404358611928</v>
      </c>
      <c r="N346" s="20" cm="1">
        <f t="array" ref="N346">_xlfn.IFS(J346=0,E346,J346=1,E346,J346=2,0)</f>
        <v>2044.1564483331722</v>
      </c>
      <c r="O346" s="20">
        <f t="shared" si="99"/>
        <v>2394.4760000197266</v>
      </c>
      <c r="P346" s="20">
        <f t="shared" si="100"/>
        <v>-19.723800000985648</v>
      </c>
      <c r="Q346" s="21">
        <f t="shared" si="101"/>
        <v>-8.3056244777160292E-3</v>
      </c>
      <c r="R346" s="22" cm="1">
        <f t="array" ref="R346">_xlfn.IFS(Q346&gt;0,0.02,AND(Q346&gt;-0.33,Q346&lt;0),(0.02+Q346*0.02/0.33),Q346&lt;-0.33,0)</f>
        <v>1.9496628819532361E-2</v>
      </c>
      <c r="S346" s="20">
        <f t="shared" si="102"/>
        <v>0</v>
      </c>
      <c r="T346" s="20">
        <f t="shared" si="103"/>
        <v>0</v>
      </c>
      <c r="U346" s="20">
        <f t="shared" si="104"/>
        <v>0</v>
      </c>
      <c r="V346" s="20">
        <f t="shared" si="105"/>
        <v>0</v>
      </c>
      <c r="W346" s="9"/>
      <c r="X346" s="9"/>
      <c r="Y346" s="9"/>
      <c r="Z346" s="9"/>
    </row>
    <row r="347" spans="1:26" ht="14.25" customHeight="1" x14ac:dyDescent="0.35">
      <c r="A347" s="4">
        <f t="shared" si="90"/>
        <v>336</v>
      </c>
      <c r="B347" s="19">
        <f t="shared" si="91"/>
        <v>45113</v>
      </c>
      <c r="C347" s="5">
        <v>0</v>
      </c>
      <c r="D347" s="20">
        <f t="shared" si="92"/>
        <v>23.747522000187409</v>
      </c>
      <c r="E347" s="20">
        <f t="shared" si="93"/>
        <v>2079.781313384839</v>
      </c>
      <c r="F347" s="20">
        <f t="shared" si="94"/>
        <v>2103.5288353850265</v>
      </c>
      <c r="G347" s="20">
        <f t="shared" si="95"/>
        <v>2397.3123459189192</v>
      </c>
      <c r="H347" s="20">
        <f t="shared" si="96"/>
        <v>108672.24625680744</v>
      </c>
      <c r="I347" s="4">
        <v>1</v>
      </c>
      <c r="J347" s="4">
        <v>1</v>
      </c>
      <c r="K347" s="20">
        <f t="shared" si="97"/>
        <v>22.560145900178039</v>
      </c>
      <c r="L347" s="20">
        <f t="shared" si="98"/>
        <v>1975.7922477155969</v>
      </c>
      <c r="M347" s="20" cm="1">
        <f t="array" ref="M347">_xlfn.IFS(I347=0,D347,I347=1,D347,I347=2,0)</f>
        <v>23.747522000187409</v>
      </c>
      <c r="N347" s="20" cm="1">
        <f t="array" ref="N347">_xlfn.IFS(J347=0,E347,J347=1,E347,J347=2,0)</f>
        <v>2079.781313384839</v>
      </c>
      <c r="O347" s="20">
        <f t="shared" si="99"/>
        <v>2418.2235220199141</v>
      </c>
      <c r="P347" s="20">
        <f t="shared" si="100"/>
        <v>-20.911176100994908</v>
      </c>
      <c r="Q347" s="21">
        <f t="shared" si="101"/>
        <v>-8.7227582741119195E-3</v>
      </c>
      <c r="R347" s="22" cm="1">
        <f t="array" ref="R347">_xlfn.IFS(Q347&gt;0,0.02,AND(Q347&gt;-0.33,Q347&lt;0),(0.02+Q347*0.02/0.33),Q347&lt;-0.33,0)</f>
        <v>1.9471347983387156E-2</v>
      </c>
      <c r="S347" s="20">
        <f t="shared" si="102"/>
        <v>0</v>
      </c>
      <c r="T347" s="20">
        <f t="shared" si="103"/>
        <v>0</v>
      </c>
      <c r="U347" s="20">
        <f t="shared" si="104"/>
        <v>0</v>
      </c>
      <c r="V347" s="20">
        <f t="shared" si="105"/>
        <v>0</v>
      </c>
      <c r="W347" s="9"/>
      <c r="X347" s="9"/>
      <c r="Y347" s="9"/>
      <c r="Z347" s="9"/>
    </row>
    <row r="348" spans="1:26" ht="14.25" customHeight="1" x14ac:dyDescent="0.35">
      <c r="A348" s="4">
        <f t="shared" si="90"/>
        <v>337</v>
      </c>
      <c r="B348" s="19">
        <f t="shared" si="91"/>
        <v>45114</v>
      </c>
      <c r="C348" s="5">
        <v>0</v>
      </c>
      <c r="D348" s="20">
        <f t="shared" si="92"/>
        <v>23.973123459189193</v>
      </c>
      <c r="E348" s="20">
        <f t="shared" si="93"/>
        <v>2115.99512300264</v>
      </c>
      <c r="F348" s="20">
        <f t="shared" si="94"/>
        <v>2139.968246461829</v>
      </c>
      <c r="G348" s="20">
        <f t="shared" si="95"/>
        <v>2420.0868132051487</v>
      </c>
      <c r="H348" s="20">
        <f t="shared" si="96"/>
        <v>110705.21609094618</v>
      </c>
      <c r="I348" s="4">
        <v>1</v>
      </c>
      <c r="J348" s="4">
        <v>1</v>
      </c>
      <c r="K348" s="20">
        <f t="shared" si="97"/>
        <v>22.774467286229733</v>
      </c>
      <c r="L348" s="20">
        <f t="shared" si="98"/>
        <v>2010.195366852508</v>
      </c>
      <c r="M348" s="20" cm="1">
        <f t="array" ref="M348">_xlfn.IFS(I348=0,D348,I348=1,D348,I348=2,0)</f>
        <v>23.973123459189193</v>
      </c>
      <c r="N348" s="20" cm="1">
        <f t="array" ref="N348">_xlfn.IFS(J348=0,E348,J348=1,E348,J348=2,0)</f>
        <v>2115.99512300264</v>
      </c>
      <c r="O348" s="20">
        <f t="shared" si="99"/>
        <v>2442.1966454791036</v>
      </c>
      <c r="P348" s="20">
        <f t="shared" si="100"/>
        <v>-22.109832273954908</v>
      </c>
      <c r="Q348" s="21">
        <f t="shared" si="101"/>
        <v>-9.1359665914929628E-3</v>
      </c>
      <c r="R348" s="22" cm="1">
        <f t="array" ref="R348">_xlfn.IFS(Q348&gt;0,0.02,AND(Q348&gt;-0.33,Q348&lt;0),(0.02+Q348*0.02/0.33),Q348&lt;-0.33,0)</f>
        <v>1.9446305055061033E-2</v>
      </c>
      <c r="S348" s="20">
        <f t="shared" si="102"/>
        <v>0</v>
      </c>
      <c r="T348" s="20">
        <f t="shared" si="103"/>
        <v>0</v>
      </c>
      <c r="U348" s="20">
        <f t="shared" si="104"/>
        <v>0</v>
      </c>
      <c r="V348" s="20">
        <f t="shared" si="105"/>
        <v>0</v>
      </c>
      <c r="W348" s="9"/>
      <c r="X348" s="9"/>
      <c r="Y348" s="9"/>
      <c r="Z348" s="9"/>
    </row>
    <row r="349" spans="1:26" ht="14.25" customHeight="1" x14ac:dyDescent="0.35">
      <c r="A349" s="4">
        <f t="shared" si="90"/>
        <v>338</v>
      </c>
      <c r="B349" s="19">
        <f t="shared" si="91"/>
        <v>45115</v>
      </c>
      <c r="C349" s="5">
        <v>0</v>
      </c>
      <c r="D349" s="20">
        <f t="shared" si="92"/>
        <v>24.200868132051486</v>
      </c>
      <c r="E349" s="20">
        <f t="shared" si="93"/>
        <v>2152.8074032909908</v>
      </c>
      <c r="F349" s="20">
        <f t="shared" si="94"/>
        <v>2177.0082714230425</v>
      </c>
      <c r="G349" s="20">
        <f t="shared" si="95"/>
        <v>2443.0776379305976</v>
      </c>
      <c r="H349" s="20">
        <f t="shared" si="96"/>
        <v>112773.37394879808</v>
      </c>
      <c r="I349" s="4">
        <v>1</v>
      </c>
      <c r="J349" s="4">
        <v>1</v>
      </c>
      <c r="K349" s="20">
        <f t="shared" si="97"/>
        <v>22.99082472544891</v>
      </c>
      <c r="L349" s="20">
        <f t="shared" si="98"/>
        <v>2045.1670331264411</v>
      </c>
      <c r="M349" s="20" cm="1">
        <f t="array" ref="M349">_xlfn.IFS(I349=0,D349,I349=1,D349,I349=2,0)</f>
        <v>24.200868132051486</v>
      </c>
      <c r="N349" s="20" cm="1">
        <f t="array" ref="N349">_xlfn.IFS(J349=0,E349,J349=1,E349,J349=2,0)</f>
        <v>2152.8074032909908</v>
      </c>
      <c r="O349" s="20">
        <f t="shared" si="99"/>
        <v>2466.3975136111558</v>
      </c>
      <c r="P349" s="20">
        <f t="shared" si="100"/>
        <v>-23.319875680558198</v>
      </c>
      <c r="Q349" s="21">
        <f t="shared" si="101"/>
        <v>-9.5452863709690524E-3</v>
      </c>
      <c r="R349" s="22" cm="1">
        <f t="array" ref="R349">_xlfn.IFS(Q349&gt;0,0.02,AND(Q349&gt;-0.33,Q349&lt;0),(0.02+Q349*0.02/0.33),Q349&lt;-0.33,0)</f>
        <v>1.9421497795698846E-2</v>
      </c>
      <c r="S349" s="20">
        <f t="shared" si="102"/>
        <v>0</v>
      </c>
      <c r="T349" s="20">
        <f t="shared" si="103"/>
        <v>0</v>
      </c>
      <c r="U349" s="20">
        <f t="shared" si="104"/>
        <v>0</v>
      </c>
      <c r="V349" s="20">
        <f t="shared" si="105"/>
        <v>0</v>
      </c>
      <c r="W349" s="9"/>
      <c r="X349" s="9"/>
      <c r="Y349" s="9"/>
      <c r="Z349" s="9"/>
    </row>
    <row r="350" spans="1:26" ht="14.25" customHeight="1" x14ac:dyDescent="0.35">
      <c r="A350" s="4">
        <f t="shared" si="90"/>
        <v>339</v>
      </c>
      <c r="B350" s="19">
        <f t="shared" si="91"/>
        <v>45116</v>
      </c>
      <c r="C350" s="5">
        <v>0</v>
      </c>
      <c r="D350" s="20">
        <f t="shared" si="92"/>
        <v>24.430776379305975</v>
      </c>
      <c r="E350" s="20">
        <f t="shared" si="93"/>
        <v>2190.2278335601036</v>
      </c>
      <c r="F350" s="20">
        <f t="shared" si="94"/>
        <v>2214.6586099394094</v>
      </c>
      <c r="G350" s="20">
        <f t="shared" si="95"/>
        <v>2466.2868754909382</v>
      </c>
      <c r="H350" s="20">
        <f t="shared" si="96"/>
        <v>114877.29962824052</v>
      </c>
      <c r="I350" s="4">
        <v>1</v>
      </c>
      <c r="J350" s="4">
        <v>1</v>
      </c>
      <c r="K350" s="20">
        <f t="shared" si="97"/>
        <v>23.209237560340675</v>
      </c>
      <c r="L350" s="20">
        <f t="shared" si="98"/>
        <v>2080.7164418820985</v>
      </c>
      <c r="M350" s="20" cm="1">
        <f t="array" ref="M350">_xlfn.IFS(I350=0,D350,I350=1,D350,I350=2,0)</f>
        <v>24.430776379305975</v>
      </c>
      <c r="N350" s="20" cm="1">
        <f t="array" ref="N350">_xlfn.IFS(J350=0,E350,J350=1,E350,J350=2,0)</f>
        <v>2190.2278335601036</v>
      </c>
      <c r="O350" s="20">
        <f t="shared" si="99"/>
        <v>2490.8282899904611</v>
      </c>
      <c r="P350" s="20">
        <f t="shared" si="100"/>
        <v>-24.541414499522944</v>
      </c>
      <c r="Q350" s="21">
        <f t="shared" si="101"/>
        <v>-9.9507542060117155E-3</v>
      </c>
      <c r="R350" s="22" cm="1">
        <f t="array" ref="R350">_xlfn.IFS(Q350&gt;0,0.02,AND(Q350&gt;-0.33,Q350&lt;0),(0.02+Q350*0.02/0.33),Q350&lt;-0.33,0)</f>
        <v>1.9396923987514442E-2</v>
      </c>
      <c r="S350" s="20">
        <f t="shared" si="102"/>
        <v>0</v>
      </c>
      <c r="T350" s="20">
        <f t="shared" si="103"/>
        <v>0</v>
      </c>
      <c r="U350" s="20">
        <f t="shared" si="104"/>
        <v>0</v>
      </c>
      <c r="V350" s="20">
        <f t="shared" si="105"/>
        <v>0</v>
      </c>
      <c r="W350" s="9"/>
      <c r="X350" s="9"/>
      <c r="Y350" s="9"/>
      <c r="Z350" s="9"/>
    </row>
    <row r="351" spans="1:26" ht="14.25" customHeight="1" x14ac:dyDescent="0.35">
      <c r="A351" s="4">
        <f t="shared" si="90"/>
        <v>340</v>
      </c>
      <c r="B351" s="19">
        <f t="shared" si="91"/>
        <v>45117</v>
      </c>
      <c r="C351" s="5">
        <v>0</v>
      </c>
      <c r="D351" s="20">
        <f t="shared" si="92"/>
        <v>24.662868754909383</v>
      </c>
      <c r="E351" s="20">
        <f t="shared" si="93"/>
        <v>2228.2662487799025</v>
      </c>
      <c r="F351" s="20">
        <f t="shared" si="94"/>
        <v>2252.9291175348121</v>
      </c>
      <c r="G351" s="20">
        <f t="shared" si="95"/>
        <v>2489.7166008081022</v>
      </c>
      <c r="H351" s="20">
        <f t="shared" si="96"/>
        <v>117017.58228989859</v>
      </c>
      <c r="I351" s="4">
        <v>1</v>
      </c>
      <c r="J351" s="4">
        <v>1</v>
      </c>
      <c r="K351" s="20">
        <f t="shared" si="97"/>
        <v>23.429725317163911</v>
      </c>
      <c r="L351" s="20">
        <f t="shared" si="98"/>
        <v>2116.8529363409075</v>
      </c>
      <c r="M351" s="20" cm="1">
        <f t="array" ref="M351">_xlfn.IFS(I351=0,D351,I351=1,D351,I351=2,0)</f>
        <v>24.662868754909383</v>
      </c>
      <c r="N351" s="20" cm="1">
        <f t="array" ref="N351">_xlfn.IFS(J351=0,E351,J351=1,E351,J351=2,0)</f>
        <v>2228.2662487799025</v>
      </c>
      <c r="O351" s="20">
        <f t="shared" si="99"/>
        <v>2515.4911587453707</v>
      </c>
      <c r="P351" s="20">
        <f t="shared" si="100"/>
        <v>-25.774557937268582</v>
      </c>
      <c r="Q351" s="21">
        <f t="shared" si="101"/>
        <v>-1.0352406345727374E-2</v>
      </c>
      <c r="R351" s="22" cm="1">
        <f t="array" ref="R351">_xlfn.IFS(Q351&gt;0,0.02,AND(Q351&gt;-0.33,Q351&lt;0),(0.02+Q351*0.02/0.33),Q351&lt;-0.33,0)</f>
        <v>1.937258143359228E-2</v>
      </c>
      <c r="S351" s="20">
        <f t="shared" si="102"/>
        <v>0</v>
      </c>
      <c r="T351" s="20">
        <f t="shared" si="103"/>
        <v>0</v>
      </c>
      <c r="U351" s="20">
        <f t="shared" si="104"/>
        <v>0</v>
      </c>
      <c r="V351" s="20">
        <f t="shared" si="105"/>
        <v>0</v>
      </c>
      <c r="W351" s="9"/>
      <c r="X351" s="9"/>
      <c r="Y351" s="9"/>
      <c r="Z351" s="9"/>
    </row>
    <row r="352" spans="1:26" ht="14.25" customHeight="1" x14ac:dyDescent="0.35">
      <c r="A352" s="4">
        <f t="shared" si="90"/>
        <v>341</v>
      </c>
      <c r="B352" s="19">
        <f t="shared" si="91"/>
        <v>45118</v>
      </c>
      <c r="C352" s="5">
        <v>0</v>
      </c>
      <c r="D352" s="20">
        <f t="shared" si="92"/>
        <v>24.897166008081022</v>
      </c>
      <c r="E352" s="20">
        <f t="shared" si="93"/>
        <v>2266.9326420731463</v>
      </c>
      <c r="F352" s="20">
        <f t="shared" si="94"/>
        <v>2291.8298080812274</v>
      </c>
      <c r="G352" s="20">
        <f t="shared" si="95"/>
        <v>2513.3689085157789</v>
      </c>
      <c r="H352" s="20">
        <f t="shared" si="96"/>
        <v>119194.82060757575</v>
      </c>
      <c r="I352" s="4">
        <v>1</v>
      </c>
      <c r="J352" s="4">
        <v>1</v>
      </c>
      <c r="K352" s="20">
        <f t="shared" si="97"/>
        <v>23.652307707676972</v>
      </c>
      <c r="L352" s="20">
        <f t="shared" si="98"/>
        <v>2153.5860099694887</v>
      </c>
      <c r="M352" s="20" cm="1">
        <f t="array" ref="M352">_xlfn.IFS(I352=0,D352,I352=1,D352,I352=2,0)</f>
        <v>24.897166008081022</v>
      </c>
      <c r="N352" s="20" cm="1">
        <f t="array" ref="N352">_xlfn.IFS(J352=0,E352,J352=1,E352,J352=2,0)</f>
        <v>2266.9326420731463</v>
      </c>
      <c r="O352" s="20">
        <f t="shared" si="99"/>
        <v>2540.3883247534518</v>
      </c>
      <c r="P352" s="20">
        <f t="shared" si="100"/>
        <v>-27.019416237672885</v>
      </c>
      <c r="Q352" s="21">
        <f t="shared" si="101"/>
        <v>-1.0750278698095568E-2</v>
      </c>
      <c r="R352" s="22" cm="1">
        <f t="array" ref="R352">_xlfn.IFS(Q352&gt;0,0.02,AND(Q352&gt;-0.33,Q352&lt;0),(0.02+Q352*0.02/0.33),Q352&lt;-0.33,0)</f>
        <v>1.9348467957691177E-2</v>
      </c>
      <c r="S352" s="20">
        <f t="shared" si="102"/>
        <v>0</v>
      </c>
      <c r="T352" s="20">
        <f t="shared" si="103"/>
        <v>0</v>
      </c>
      <c r="U352" s="20">
        <f t="shared" si="104"/>
        <v>0</v>
      </c>
      <c r="V352" s="20">
        <f t="shared" si="105"/>
        <v>0</v>
      </c>
      <c r="W352" s="9"/>
      <c r="X352" s="9"/>
      <c r="Y352" s="9"/>
      <c r="Z352" s="9"/>
    </row>
    <row r="353" spans="1:26" ht="14.25" customHeight="1" x14ac:dyDescent="0.35">
      <c r="A353" s="4">
        <f t="shared" si="90"/>
        <v>342</v>
      </c>
      <c r="B353" s="19">
        <f t="shared" si="91"/>
        <v>45119</v>
      </c>
      <c r="C353" s="5">
        <v>0</v>
      </c>
      <c r="D353" s="20">
        <f t="shared" si="92"/>
        <v>25.133689085157791</v>
      </c>
      <c r="E353" s="20">
        <f t="shared" si="93"/>
        <v>2306.2371672484273</v>
      </c>
      <c r="F353" s="20">
        <f t="shared" si="94"/>
        <v>2331.3708563335849</v>
      </c>
      <c r="G353" s="20">
        <f t="shared" si="95"/>
        <v>2537.245913146679</v>
      </c>
      <c r="H353" s="20">
        <f t="shared" si="96"/>
        <v>121409.62292109264</v>
      </c>
      <c r="I353" s="4">
        <v>1</v>
      </c>
      <c r="J353" s="4">
        <v>1</v>
      </c>
      <c r="K353" s="20">
        <f t="shared" si="97"/>
        <v>23.877004630899901</v>
      </c>
      <c r="L353" s="20">
        <f t="shared" si="98"/>
        <v>2190.925308886006</v>
      </c>
      <c r="M353" s="20" cm="1">
        <f t="array" ref="M353">_xlfn.IFS(I353=0,D353,I353=1,D353,I353=2,0)</f>
        <v>25.133689085157791</v>
      </c>
      <c r="N353" s="20" cm="1">
        <f t="array" ref="N353">_xlfn.IFS(J353=0,E353,J353=1,E353,J353=2,0)</f>
        <v>2306.2371672484273</v>
      </c>
      <c r="O353" s="20">
        <f t="shared" si="99"/>
        <v>2565.5220138386089</v>
      </c>
      <c r="P353" s="20">
        <f t="shared" si="100"/>
        <v>-28.276100691929969</v>
      </c>
      <c r="Q353" s="21">
        <f t="shared" si="101"/>
        <v>-1.1144406833180036E-2</v>
      </c>
      <c r="R353" s="22" cm="1">
        <f t="array" ref="R353">_xlfn.IFS(Q353&gt;0,0.02,AND(Q353&gt;-0.33,Q353&lt;0),(0.02+Q353*0.02/0.33),Q353&lt;-0.33,0)</f>
        <v>1.9324581404049697E-2</v>
      </c>
      <c r="S353" s="20">
        <f t="shared" si="102"/>
        <v>0</v>
      </c>
      <c r="T353" s="20">
        <f t="shared" si="103"/>
        <v>0</v>
      </c>
      <c r="U353" s="20">
        <f t="shared" si="104"/>
        <v>0</v>
      </c>
      <c r="V353" s="20">
        <f t="shared" si="105"/>
        <v>0</v>
      </c>
      <c r="W353" s="9"/>
      <c r="X353" s="9"/>
      <c r="Y353" s="9"/>
      <c r="Z353" s="9"/>
    </row>
    <row r="354" spans="1:26" ht="14.25" customHeight="1" x14ac:dyDescent="0.35">
      <c r="A354" s="4">
        <f t="shared" si="90"/>
        <v>343</v>
      </c>
      <c r="B354" s="19">
        <f t="shared" si="91"/>
        <v>45120</v>
      </c>
      <c r="C354" s="5">
        <v>0</v>
      </c>
      <c r="D354" s="20">
        <f t="shared" si="92"/>
        <v>25.37245913146679</v>
      </c>
      <c r="E354" s="20">
        <f t="shared" si="93"/>
        <v>2346.1901413736327</v>
      </c>
      <c r="F354" s="20">
        <f t="shared" si="94"/>
        <v>2371.5626005050995</v>
      </c>
      <c r="G354" s="20">
        <f t="shared" si="95"/>
        <v>2561.3497493215723</v>
      </c>
      <c r="H354" s="20">
        <f t="shared" si="96"/>
        <v>123662.60739157248</v>
      </c>
      <c r="I354" s="4">
        <v>1</v>
      </c>
      <c r="J354" s="4">
        <v>1</v>
      </c>
      <c r="K354" s="20">
        <f t="shared" si="97"/>
        <v>24.103836174893448</v>
      </c>
      <c r="L354" s="20">
        <f t="shared" si="98"/>
        <v>2228.8806343049509</v>
      </c>
      <c r="M354" s="20" cm="1">
        <f t="array" ref="M354">_xlfn.IFS(I354=0,D354,I354=1,D354,I354=2,0)</f>
        <v>25.37245913146679</v>
      </c>
      <c r="N354" s="20" cm="1">
        <f t="array" ref="N354">_xlfn.IFS(J354=0,E354,J354=1,E354,J354=2,0)</f>
        <v>2346.1901413736327</v>
      </c>
      <c r="O354" s="20">
        <f t="shared" si="99"/>
        <v>2590.8944729700756</v>
      </c>
      <c r="P354" s="20">
        <f t="shared" si="100"/>
        <v>-29.54472364850335</v>
      </c>
      <c r="Q354" s="21">
        <f t="shared" si="101"/>
        <v>-1.1534825986310107E-2</v>
      </c>
      <c r="R354" s="22" cm="1">
        <f t="array" ref="R354">_xlfn.IFS(Q354&gt;0,0.02,AND(Q354&gt;-0.33,Q354&lt;0),(0.02+Q354*0.02/0.33),Q354&lt;-0.33,0)</f>
        <v>1.9300919637193326E-2</v>
      </c>
      <c r="S354" s="20">
        <f t="shared" si="102"/>
        <v>0</v>
      </c>
      <c r="T354" s="20">
        <f t="shared" si="103"/>
        <v>0</v>
      </c>
      <c r="U354" s="20">
        <f t="shared" si="104"/>
        <v>0</v>
      </c>
      <c r="V354" s="20">
        <f t="shared" si="105"/>
        <v>0</v>
      </c>
      <c r="W354" s="9"/>
      <c r="X354" s="9"/>
      <c r="Y354" s="9"/>
      <c r="Z354" s="9"/>
    </row>
    <row r="355" spans="1:26" ht="14.25" customHeight="1" x14ac:dyDescent="0.35">
      <c r="A355" s="4">
        <f t="shared" si="90"/>
        <v>344</v>
      </c>
      <c r="B355" s="19">
        <f t="shared" si="91"/>
        <v>45121</v>
      </c>
      <c r="C355" s="5">
        <v>0</v>
      </c>
      <c r="D355" s="20">
        <f t="shared" si="92"/>
        <v>25.613497493215725</v>
      </c>
      <c r="E355" s="20">
        <f t="shared" si="93"/>
        <v>2386.8020473905299</v>
      </c>
      <c r="F355" s="20">
        <f t="shared" si="94"/>
        <v>2412.4155448837455</v>
      </c>
      <c r="G355" s="20">
        <f t="shared" si="95"/>
        <v>2585.6825719401272</v>
      </c>
      <c r="H355" s="20">
        <f t="shared" si="96"/>
        <v>125954.40215921204</v>
      </c>
      <c r="I355" s="4">
        <v>1</v>
      </c>
      <c r="J355" s="4">
        <v>1</v>
      </c>
      <c r="K355" s="20">
        <f t="shared" si="97"/>
        <v>24.332822618554939</v>
      </c>
      <c r="L355" s="20">
        <f t="shared" si="98"/>
        <v>2267.4619450210034</v>
      </c>
      <c r="M355" s="20" cm="1">
        <f t="array" ref="M355">_xlfn.IFS(I355=0,D355,I355=1,D355,I355=2,0)</f>
        <v>25.613497493215725</v>
      </c>
      <c r="N355" s="20" cm="1">
        <f t="array" ref="N355">_xlfn.IFS(J355=0,E355,J355=1,E355,J355=2,0)</f>
        <v>2386.8020473905299</v>
      </c>
      <c r="O355" s="20">
        <f t="shared" si="99"/>
        <v>2616.5079704632908</v>
      </c>
      <c r="P355" s="20">
        <f t="shared" si="100"/>
        <v>-30.825398523163585</v>
      </c>
      <c r="Q355" s="21">
        <f t="shared" si="101"/>
        <v>-1.1921571061228224E-2</v>
      </c>
      <c r="R355" s="22" cm="1">
        <f t="array" ref="R355">_xlfn.IFS(Q355&gt;0,0.02,AND(Q355&gt;-0.33,Q355&lt;0),(0.02+Q355*0.02/0.33),Q355&lt;-0.33,0)</f>
        <v>1.9277480541743743E-2</v>
      </c>
      <c r="S355" s="20">
        <f t="shared" si="102"/>
        <v>0</v>
      </c>
      <c r="T355" s="20">
        <f t="shared" si="103"/>
        <v>0</v>
      </c>
      <c r="U355" s="20">
        <f t="shared" si="104"/>
        <v>0</v>
      </c>
      <c r="V355" s="20">
        <f t="shared" si="105"/>
        <v>0</v>
      </c>
      <c r="W355" s="9"/>
      <c r="X355" s="9"/>
      <c r="Y355" s="9"/>
      <c r="Z355" s="9"/>
    </row>
    <row r="356" spans="1:26" ht="14.25" customHeight="1" x14ac:dyDescent="0.35">
      <c r="A356" s="4">
        <f t="shared" si="90"/>
        <v>345</v>
      </c>
      <c r="B356" s="19">
        <f t="shared" si="91"/>
        <v>45122</v>
      </c>
      <c r="C356" s="5">
        <v>0</v>
      </c>
      <c r="D356" s="20">
        <f t="shared" si="92"/>
        <v>25.856825719401272</v>
      </c>
      <c r="E356" s="20">
        <f t="shared" si="93"/>
        <v>2428.0835367711761</v>
      </c>
      <c r="F356" s="20">
        <f t="shared" si="94"/>
        <v>2453.9403624905772</v>
      </c>
      <c r="G356" s="20">
        <f t="shared" si="95"/>
        <v>2610.2465563735586</v>
      </c>
      <c r="H356" s="20">
        <f t="shared" si="96"/>
        <v>128285.6455035781</v>
      </c>
      <c r="I356" s="4">
        <v>1</v>
      </c>
      <c r="J356" s="4">
        <v>1</v>
      </c>
      <c r="K356" s="20">
        <f t="shared" si="97"/>
        <v>24.563984433431205</v>
      </c>
      <c r="L356" s="20">
        <f t="shared" si="98"/>
        <v>2306.679359932617</v>
      </c>
      <c r="M356" s="20" cm="1">
        <f t="array" ref="M356">_xlfn.IFS(I356=0,D356,I356=1,D356,I356=2,0)</f>
        <v>25.856825719401272</v>
      </c>
      <c r="N356" s="20" cm="1">
        <f t="array" ref="N356">_xlfn.IFS(J356=0,E356,J356=1,E356,J356=2,0)</f>
        <v>2428.0835367711761</v>
      </c>
      <c r="O356" s="20">
        <f t="shared" si="99"/>
        <v>2642.3647961826919</v>
      </c>
      <c r="P356" s="20">
        <f t="shared" si="100"/>
        <v>-32.118239809133229</v>
      </c>
      <c r="Q356" s="21">
        <f t="shared" si="101"/>
        <v>-1.2304676633212542E-2</v>
      </c>
      <c r="R356" s="22" cm="1">
        <f t="array" ref="R356">_xlfn.IFS(Q356&gt;0,0.02,AND(Q356&gt;-0.33,Q356&lt;0),(0.02+Q356*0.02/0.33),Q356&lt;-0.33,0)</f>
        <v>1.9254262022229542E-2</v>
      </c>
      <c r="S356" s="20">
        <f t="shared" si="102"/>
        <v>0</v>
      </c>
      <c r="T356" s="20">
        <f t="shared" si="103"/>
        <v>0</v>
      </c>
      <c r="U356" s="20">
        <f t="shared" si="104"/>
        <v>0</v>
      </c>
      <c r="V356" s="20">
        <f t="shared" si="105"/>
        <v>0</v>
      </c>
      <c r="W356" s="9"/>
      <c r="X356" s="9"/>
      <c r="Y356" s="9"/>
      <c r="Z356" s="9"/>
    </row>
    <row r="357" spans="1:26" ht="14.25" customHeight="1" x14ac:dyDescent="0.35">
      <c r="A357" s="4">
        <f t="shared" si="90"/>
        <v>346</v>
      </c>
      <c r="B357" s="19">
        <f t="shared" si="91"/>
        <v>45123</v>
      </c>
      <c r="C357" s="5">
        <v>0</v>
      </c>
      <c r="D357" s="20">
        <f t="shared" si="92"/>
        <v>26.102465563735588</v>
      </c>
      <c r="E357" s="20">
        <f t="shared" si="93"/>
        <v>2470.0454322167457</v>
      </c>
      <c r="F357" s="20">
        <f t="shared" si="94"/>
        <v>2496.1478977804813</v>
      </c>
      <c r="G357" s="20">
        <f t="shared" si="95"/>
        <v>2635.0438986591075</v>
      </c>
      <c r="H357" s="20">
        <f t="shared" si="96"/>
        <v>130656.98600646955</v>
      </c>
      <c r="I357" s="4">
        <v>1</v>
      </c>
      <c r="J357" s="4">
        <v>1</v>
      </c>
      <c r="K357" s="20">
        <f t="shared" si="97"/>
        <v>24.797342285548808</v>
      </c>
      <c r="L357" s="20">
        <f t="shared" si="98"/>
        <v>2346.5431606059083</v>
      </c>
      <c r="M357" s="20" cm="1">
        <f t="array" ref="M357">_xlfn.IFS(I357=0,D357,I357=1,D357,I357=2,0)</f>
        <v>26.102465563735588</v>
      </c>
      <c r="N357" s="20" cm="1">
        <f t="array" ref="N357">_xlfn.IFS(J357=0,E357,J357=1,E357,J357=2,0)</f>
        <v>2470.0454322167457</v>
      </c>
      <c r="O357" s="20">
        <f t="shared" si="99"/>
        <v>2668.467261746428</v>
      </c>
      <c r="P357" s="20">
        <f t="shared" si="100"/>
        <v>-33.423363087320467</v>
      </c>
      <c r="Q357" s="21">
        <f t="shared" si="101"/>
        <v>-1.2684176952167128E-2</v>
      </c>
      <c r="R357" s="22" cm="1">
        <f t="array" ref="R357">_xlfn.IFS(Q357&gt;0,0.02,AND(Q357&gt;-0.33,Q357&lt;0),(0.02+Q357*0.02/0.33),Q357&lt;-0.33,0)</f>
        <v>1.9231262002898961E-2</v>
      </c>
      <c r="S357" s="20">
        <f t="shared" si="102"/>
        <v>0</v>
      </c>
      <c r="T357" s="20">
        <f t="shared" si="103"/>
        <v>0</v>
      </c>
      <c r="U357" s="20">
        <f t="shared" si="104"/>
        <v>0</v>
      </c>
      <c r="V357" s="20">
        <f t="shared" si="105"/>
        <v>0</v>
      </c>
      <c r="W357" s="9"/>
      <c r="X357" s="9"/>
      <c r="Y357" s="9"/>
      <c r="Z357" s="9"/>
    </row>
    <row r="358" spans="1:26" ht="14.25" customHeight="1" x14ac:dyDescent="0.35">
      <c r="A358" s="4">
        <f t="shared" si="90"/>
        <v>347</v>
      </c>
      <c r="B358" s="19">
        <f t="shared" si="91"/>
        <v>45124</v>
      </c>
      <c r="C358" s="5">
        <v>0</v>
      </c>
      <c r="D358" s="20">
        <f t="shared" si="92"/>
        <v>26.350438986591076</v>
      </c>
      <c r="E358" s="20">
        <f t="shared" si="93"/>
        <v>2512.6987303995193</v>
      </c>
      <c r="F358" s="20">
        <f t="shared" si="94"/>
        <v>2539.0491693861104</v>
      </c>
      <c r="G358" s="20">
        <f t="shared" si="95"/>
        <v>2660.0768156963691</v>
      </c>
      <c r="H358" s="20">
        <f t="shared" si="96"/>
        <v>133069.08271738637</v>
      </c>
      <c r="I358" s="4">
        <v>1</v>
      </c>
      <c r="J358" s="4">
        <v>1</v>
      </c>
      <c r="K358" s="20">
        <f t="shared" si="97"/>
        <v>25.03291703726152</v>
      </c>
      <c r="L358" s="20">
        <f t="shared" si="98"/>
        <v>2387.063793879543</v>
      </c>
      <c r="M358" s="20" cm="1">
        <f t="array" ref="M358">_xlfn.IFS(I358=0,D358,I358=1,D358,I358=2,0)</f>
        <v>26.350438986591076</v>
      </c>
      <c r="N358" s="20" cm="1">
        <f t="array" ref="N358">_xlfn.IFS(J358=0,E358,J358=1,E358,J358=2,0)</f>
        <v>2512.6987303995193</v>
      </c>
      <c r="O358" s="20">
        <f t="shared" si="99"/>
        <v>2694.8177007330196</v>
      </c>
      <c r="P358" s="20">
        <f t="shared" si="100"/>
        <v>-34.740885036650525</v>
      </c>
      <c r="Q358" s="21">
        <f t="shared" si="101"/>
        <v>-1.3060105945683329E-2</v>
      </c>
      <c r="R358" s="22" cm="1">
        <f t="array" ref="R358">_xlfn.IFS(Q358&gt;0,0.02,AND(Q358&gt;-0.33,Q358&lt;0),(0.02+Q358*0.02/0.33),Q358&lt;-0.33,0)</f>
        <v>1.9208478427534342E-2</v>
      </c>
      <c r="S358" s="20">
        <f t="shared" si="102"/>
        <v>0</v>
      </c>
      <c r="T358" s="20">
        <f t="shared" si="103"/>
        <v>0</v>
      </c>
      <c r="U358" s="20">
        <f t="shared" si="104"/>
        <v>0</v>
      </c>
      <c r="V358" s="20">
        <f t="shared" si="105"/>
        <v>0</v>
      </c>
      <c r="W358" s="9"/>
      <c r="X358" s="9"/>
      <c r="Y358" s="9"/>
      <c r="Z358" s="9"/>
    </row>
    <row r="359" spans="1:26" ht="14.25" customHeight="1" x14ac:dyDescent="0.35">
      <c r="A359" s="4">
        <f t="shared" si="90"/>
        <v>348</v>
      </c>
      <c r="B359" s="19">
        <f t="shared" si="91"/>
        <v>45125</v>
      </c>
      <c r="C359" s="5">
        <v>0</v>
      </c>
      <c r="D359" s="20">
        <f t="shared" si="92"/>
        <v>26.600768156963692</v>
      </c>
      <c r="E359" s="20">
        <f t="shared" si="93"/>
        <v>2556.0546047486991</v>
      </c>
      <c r="F359" s="20">
        <f t="shared" si="94"/>
        <v>2582.6553729056627</v>
      </c>
      <c r="G359" s="20">
        <f t="shared" si="95"/>
        <v>2685.3475454454847</v>
      </c>
      <c r="H359" s="20">
        <f t="shared" si="96"/>
        <v>135522.60532164676</v>
      </c>
      <c r="I359" s="4">
        <v>1</v>
      </c>
      <c r="J359" s="4">
        <v>1</v>
      </c>
      <c r="K359" s="20">
        <f t="shared" si="97"/>
        <v>25.270729749115507</v>
      </c>
      <c r="L359" s="20">
        <f t="shared" si="98"/>
        <v>2428.2518745112643</v>
      </c>
      <c r="M359" s="20" cm="1">
        <f t="array" ref="M359">_xlfn.IFS(I359=0,D359,I359=1,D359,I359=2,0)</f>
        <v>26.600768156963692</v>
      </c>
      <c r="N359" s="20" cm="1">
        <f t="array" ref="N359">_xlfn.IFS(J359=0,E359,J359=1,E359,J359=2,0)</f>
        <v>2556.0546047486991</v>
      </c>
      <c r="O359" s="20">
        <f t="shared" si="99"/>
        <v>2721.4184688899832</v>
      </c>
      <c r="P359" s="20">
        <f t="shared" si="100"/>
        <v>-36.070923444498476</v>
      </c>
      <c r="Q359" s="21">
        <f t="shared" si="101"/>
        <v>-1.3432497222073542E-2</v>
      </c>
      <c r="R359" s="22" cm="1">
        <f t="array" ref="R359">_xlfn.IFS(Q359&gt;0,0.02,AND(Q359&gt;-0.33,Q359&lt;0),(0.02+Q359*0.02/0.33),Q359&lt;-0.33,0)</f>
        <v>1.9185909259268271E-2</v>
      </c>
      <c r="S359" s="20">
        <f t="shared" si="102"/>
        <v>0</v>
      </c>
      <c r="T359" s="20">
        <f t="shared" si="103"/>
        <v>0</v>
      </c>
      <c r="U359" s="20">
        <f t="shared" si="104"/>
        <v>0</v>
      </c>
      <c r="V359" s="20">
        <f t="shared" si="105"/>
        <v>0</v>
      </c>
      <c r="W359" s="9"/>
      <c r="X359" s="9"/>
      <c r="Y359" s="9"/>
      <c r="Z359" s="9"/>
    </row>
    <row r="360" spans="1:26" ht="14.25" customHeight="1" x14ac:dyDescent="0.35">
      <c r="A360" s="4">
        <f t="shared" si="90"/>
        <v>349</v>
      </c>
      <c r="B360" s="19">
        <f t="shared" si="91"/>
        <v>45126</v>
      </c>
      <c r="C360" s="5">
        <v>0</v>
      </c>
      <c r="D360" s="20">
        <f t="shared" si="92"/>
        <v>26.853475454454848</v>
      </c>
      <c r="E360" s="20">
        <f t="shared" si="93"/>
        <v>2600.124408280742</v>
      </c>
      <c r="F360" s="20">
        <f t="shared" si="94"/>
        <v>2626.9778837351969</v>
      </c>
      <c r="G360" s="20">
        <f t="shared" si="95"/>
        <v>2710.8583471272168</v>
      </c>
      <c r="H360" s="20">
        <f t="shared" si="96"/>
        <v>138018.23431119518</v>
      </c>
      <c r="I360" s="4">
        <v>1</v>
      </c>
      <c r="J360" s="4">
        <v>1</v>
      </c>
      <c r="K360" s="20">
        <f t="shared" si="97"/>
        <v>25.510801681732104</v>
      </c>
      <c r="L360" s="20">
        <f t="shared" si="98"/>
        <v>2470.1181878667048</v>
      </c>
      <c r="M360" s="20" cm="1">
        <f t="array" ref="M360">_xlfn.IFS(I360=0,D360,I360=1,D360,I360=2,0)</f>
        <v>26.853475454454848</v>
      </c>
      <c r="N360" s="20" cm="1">
        <f t="array" ref="N360">_xlfn.IFS(J360=0,E360,J360=1,E360,J360=2,0)</f>
        <v>2600.124408280742</v>
      </c>
      <c r="O360" s="20">
        <f t="shared" si="99"/>
        <v>2748.271944344438</v>
      </c>
      <c r="P360" s="20">
        <f t="shared" si="100"/>
        <v>-37.413597217221195</v>
      </c>
      <c r="Q360" s="21">
        <f t="shared" si="101"/>
        <v>-1.3801384073376456E-2</v>
      </c>
      <c r="R360" s="22" cm="1">
        <f t="array" ref="R360">_xlfn.IFS(Q360&gt;0,0.02,AND(Q360&gt;-0.33,Q360&lt;0),(0.02+Q360*0.02/0.33),Q360&lt;-0.33,0)</f>
        <v>1.9163552480401427E-2</v>
      </c>
      <c r="S360" s="20">
        <f t="shared" si="102"/>
        <v>0</v>
      </c>
      <c r="T360" s="20">
        <f t="shared" si="103"/>
        <v>0</v>
      </c>
      <c r="U360" s="20">
        <f t="shared" si="104"/>
        <v>0</v>
      </c>
      <c r="V360" s="20">
        <f t="shared" si="105"/>
        <v>0</v>
      </c>
      <c r="W360" s="9"/>
      <c r="X360" s="9"/>
      <c r="Y360" s="9"/>
      <c r="Z360" s="9"/>
    </row>
    <row r="361" spans="1:26" ht="14.25" customHeight="1" x14ac:dyDescent="0.35">
      <c r="A361" s="4">
        <f t="shared" si="90"/>
        <v>350</v>
      </c>
      <c r="B361" s="19">
        <f t="shared" si="91"/>
        <v>45127</v>
      </c>
      <c r="C361" s="5">
        <v>0</v>
      </c>
      <c r="D361" s="20">
        <f t="shared" si="92"/>
        <v>27.108583471272169</v>
      </c>
      <c r="E361" s="20">
        <f t="shared" si="93"/>
        <v>2644.9196764749299</v>
      </c>
      <c r="F361" s="20">
        <f t="shared" si="94"/>
        <v>2672.0282599462021</v>
      </c>
      <c r="G361" s="20">
        <f t="shared" si="95"/>
        <v>2736.6115014249253</v>
      </c>
      <c r="H361" s="20">
        <f t="shared" si="96"/>
        <v>140556.66115814407</v>
      </c>
      <c r="I361" s="4">
        <v>1</v>
      </c>
      <c r="J361" s="4">
        <v>1</v>
      </c>
      <c r="K361" s="20">
        <f t="shared" si="97"/>
        <v>25.753154297708559</v>
      </c>
      <c r="L361" s="20">
        <f t="shared" si="98"/>
        <v>2512.6736926511835</v>
      </c>
      <c r="M361" s="20" cm="1">
        <f t="array" ref="M361">_xlfn.IFS(I361=0,D361,I361=1,D361,I361=2,0)</f>
        <v>27.108583471272169</v>
      </c>
      <c r="N361" s="20" cm="1">
        <f t="array" ref="N361">_xlfn.IFS(J361=0,E361,J361=1,E361,J361=2,0)</f>
        <v>2644.9196764749299</v>
      </c>
      <c r="O361" s="20">
        <f t="shared" si="99"/>
        <v>2775.3805278157101</v>
      </c>
      <c r="P361" s="20">
        <f t="shared" si="100"/>
        <v>-38.769026390784802</v>
      </c>
      <c r="Q361" s="21">
        <f t="shared" si="101"/>
        <v>-1.41667994783323E-2</v>
      </c>
      <c r="R361" s="22" cm="1">
        <f t="array" ref="R361">_xlfn.IFS(Q361&gt;0,0.02,AND(Q361&gt;-0.33,Q361&lt;0),(0.02+Q361*0.02/0.33),Q361&lt;-0.33,0)</f>
        <v>1.9141406092222285E-2</v>
      </c>
      <c r="S361" s="20">
        <f t="shared" si="102"/>
        <v>0</v>
      </c>
      <c r="T361" s="20">
        <f t="shared" si="103"/>
        <v>0</v>
      </c>
      <c r="U361" s="20">
        <f t="shared" si="104"/>
        <v>0</v>
      </c>
      <c r="V361" s="20">
        <f t="shared" si="105"/>
        <v>0</v>
      </c>
      <c r="W361" s="9"/>
      <c r="X361" s="9"/>
      <c r="Y361" s="9"/>
      <c r="Z361" s="9"/>
    </row>
    <row r="362" spans="1:26" ht="14.25" customHeight="1" x14ac:dyDescent="0.35">
      <c r="A362" s="4">
        <f t="shared" si="90"/>
        <v>351</v>
      </c>
      <c r="B362" s="19">
        <f t="shared" si="91"/>
        <v>45128</v>
      </c>
      <c r="C362" s="5">
        <v>0</v>
      </c>
      <c r="D362" s="20">
        <f t="shared" si="92"/>
        <v>27.366115014249253</v>
      </c>
      <c r="E362" s="20">
        <f t="shared" si="93"/>
        <v>2690.4521301949221</v>
      </c>
      <c r="F362" s="20">
        <f t="shared" si="94"/>
        <v>2717.8182452091714</v>
      </c>
      <c r="G362" s="20">
        <f t="shared" si="95"/>
        <v>2762.6093106884623</v>
      </c>
      <c r="H362" s="20">
        <f t="shared" si="96"/>
        <v>143138.58849109279</v>
      </c>
      <c r="I362" s="4">
        <v>1</v>
      </c>
      <c r="J362" s="4">
        <v>1</v>
      </c>
      <c r="K362" s="20">
        <f t="shared" si="97"/>
        <v>25.997809263536791</v>
      </c>
      <c r="L362" s="20">
        <f t="shared" si="98"/>
        <v>2555.9295236851758</v>
      </c>
      <c r="M362" s="20" cm="1">
        <f t="array" ref="M362">_xlfn.IFS(I362=0,D362,I362=1,D362,I362=2,0)</f>
        <v>27.366115014249253</v>
      </c>
      <c r="N362" s="20" cm="1">
        <f t="array" ref="N362">_xlfn.IFS(J362=0,E362,J362=1,E362,J362=2,0)</f>
        <v>2690.4521301949221</v>
      </c>
      <c r="O362" s="20">
        <f t="shared" si="99"/>
        <v>2802.7466428299599</v>
      </c>
      <c r="P362" s="20">
        <f t="shared" si="100"/>
        <v>-40.137332141497609</v>
      </c>
      <c r="Q362" s="21">
        <f t="shared" si="101"/>
        <v>-1.4528776105331771E-2</v>
      </c>
      <c r="R362" s="22" cm="1">
        <f t="array" ref="R362">_xlfn.IFS(Q362&gt;0,0.02,AND(Q362&gt;-0.33,Q362&lt;0),(0.02+Q362*0.02/0.33),Q362&lt;-0.33,0)</f>
        <v>1.9119468114828377E-2</v>
      </c>
      <c r="S362" s="20">
        <f t="shared" si="102"/>
        <v>0</v>
      </c>
      <c r="T362" s="20">
        <f t="shared" si="103"/>
        <v>0</v>
      </c>
      <c r="U362" s="20">
        <f t="shared" si="104"/>
        <v>0</v>
      </c>
      <c r="V362" s="20">
        <f t="shared" si="105"/>
        <v>0</v>
      </c>
      <c r="W362" s="9"/>
      <c r="X362" s="9"/>
      <c r="Y362" s="9"/>
      <c r="Z362" s="9"/>
    </row>
    <row r="363" spans="1:26" ht="14.25" customHeight="1" x14ac:dyDescent="0.35">
      <c r="A363" s="4">
        <f t="shared" si="90"/>
        <v>352</v>
      </c>
      <c r="B363" s="19">
        <f t="shared" si="91"/>
        <v>45129</v>
      </c>
      <c r="C363" s="5">
        <v>0</v>
      </c>
      <c r="D363" s="20">
        <f t="shared" si="92"/>
        <v>27.626093106884625</v>
      </c>
      <c r="E363" s="20">
        <f t="shared" si="93"/>
        <v>2736.7336786569886</v>
      </c>
      <c r="F363" s="20">
        <f t="shared" si="94"/>
        <v>2764.3597717638731</v>
      </c>
      <c r="G363" s="20">
        <f t="shared" si="95"/>
        <v>2788.8540991400027</v>
      </c>
      <c r="H363" s="20">
        <f t="shared" si="96"/>
        <v>145764.73027426846</v>
      </c>
      <c r="I363" s="4">
        <v>1</v>
      </c>
      <c r="J363" s="4">
        <v>1</v>
      </c>
      <c r="K363" s="20">
        <f t="shared" si="97"/>
        <v>26.244788451540391</v>
      </c>
      <c r="L363" s="20">
        <f t="shared" si="98"/>
        <v>2599.8969947241389</v>
      </c>
      <c r="M363" s="20" cm="1">
        <f t="array" ref="M363">_xlfn.IFS(I363=0,D363,I363=1,D363,I363=2,0)</f>
        <v>27.626093106884625</v>
      </c>
      <c r="N363" s="20" cm="1">
        <f t="array" ref="N363">_xlfn.IFS(J363=0,E363,J363=1,E363,J363=2,0)</f>
        <v>2736.7336786569886</v>
      </c>
      <c r="O363" s="20">
        <f t="shared" si="99"/>
        <v>2830.372735936844</v>
      </c>
      <c r="P363" s="20">
        <f t="shared" si="100"/>
        <v>-41.518636796841292</v>
      </c>
      <c r="Q363" s="21">
        <f t="shared" si="101"/>
        <v>-1.4887346315335883E-2</v>
      </c>
      <c r="R363" s="22" cm="1">
        <f t="array" ref="R363">_xlfn.IFS(Q363&gt;0,0.02,AND(Q363&gt;-0.33,Q363&lt;0),(0.02+Q363*0.02/0.33),Q363&lt;-0.33,0)</f>
        <v>1.909773658694934E-2</v>
      </c>
      <c r="S363" s="20">
        <f t="shared" si="102"/>
        <v>0</v>
      </c>
      <c r="T363" s="20">
        <f t="shared" si="103"/>
        <v>0</v>
      </c>
      <c r="U363" s="20">
        <f t="shared" si="104"/>
        <v>0</v>
      </c>
      <c r="V363" s="20">
        <f t="shared" si="105"/>
        <v>0</v>
      </c>
      <c r="W363" s="9"/>
      <c r="X363" s="9"/>
      <c r="Y363" s="9"/>
      <c r="Z363" s="9"/>
    </row>
    <row r="364" spans="1:26" ht="14.25" customHeight="1" x14ac:dyDescent="0.35">
      <c r="A364" s="4">
        <f t="shared" si="90"/>
        <v>353</v>
      </c>
      <c r="B364" s="19">
        <f t="shared" si="91"/>
        <v>45130</v>
      </c>
      <c r="C364" s="5">
        <v>0</v>
      </c>
      <c r="D364" s="20">
        <f t="shared" si="92"/>
        <v>27.888540991400028</v>
      </c>
      <c r="E364" s="20">
        <f t="shared" si="93"/>
        <v>2783.7764224456987</v>
      </c>
      <c r="F364" s="20">
        <f t="shared" si="94"/>
        <v>2811.6649634370988</v>
      </c>
      <c r="G364" s="20">
        <f t="shared" si="95"/>
        <v>2815.3482130818329</v>
      </c>
      <c r="H364" s="20">
        <f t="shared" si="96"/>
        <v>148435.81198953369</v>
      </c>
      <c r="I364" s="4">
        <v>1</v>
      </c>
      <c r="J364" s="4">
        <v>1</v>
      </c>
      <c r="K364" s="20">
        <f t="shared" si="97"/>
        <v>26.494113941830026</v>
      </c>
      <c r="L364" s="20">
        <f t="shared" si="98"/>
        <v>2644.5876013234138</v>
      </c>
      <c r="M364" s="20" cm="1">
        <f t="array" ref="M364">_xlfn.IFS(I364=0,D364,I364=1,D364,I364=2,0)</f>
        <v>27.888540991400028</v>
      </c>
      <c r="N364" s="20" cm="1">
        <f t="array" ref="N364">_xlfn.IFS(J364=0,E364,J364=1,E364,J364=2,0)</f>
        <v>2783.7764224456987</v>
      </c>
      <c r="O364" s="20">
        <f t="shared" si="99"/>
        <v>2858.2612769282441</v>
      </c>
      <c r="P364" s="20">
        <f t="shared" si="100"/>
        <v>-42.913063846411205</v>
      </c>
      <c r="Q364" s="21">
        <f t="shared" si="101"/>
        <v>-1.524254216477053E-2</v>
      </c>
      <c r="R364" s="22" cm="1">
        <f t="array" ref="R364">_xlfn.IFS(Q364&gt;0,0.02,AND(Q364&gt;-0.33,Q364&lt;0),(0.02+Q364*0.02/0.33),Q364&lt;-0.33,0)</f>
        <v>1.9076209565771482E-2</v>
      </c>
      <c r="S364" s="20">
        <f t="shared" si="102"/>
        <v>0</v>
      </c>
      <c r="T364" s="20">
        <f t="shared" si="103"/>
        <v>0</v>
      </c>
      <c r="U364" s="20">
        <f t="shared" si="104"/>
        <v>0</v>
      </c>
      <c r="V364" s="20">
        <f t="shared" si="105"/>
        <v>0</v>
      </c>
      <c r="W364" s="9"/>
      <c r="X364" s="9"/>
      <c r="Y364" s="9"/>
      <c r="Z364" s="9"/>
    </row>
    <row r="365" spans="1:26" ht="14.25" customHeight="1" x14ac:dyDescent="0.35">
      <c r="A365" s="4">
        <f t="shared" si="90"/>
        <v>354</v>
      </c>
      <c r="B365" s="19">
        <f t="shared" si="91"/>
        <v>45131</v>
      </c>
      <c r="C365" s="5">
        <v>0</v>
      </c>
      <c r="D365" s="20">
        <f t="shared" si="92"/>
        <v>28.153482130818329</v>
      </c>
      <c r="E365" s="20">
        <f t="shared" si="93"/>
        <v>2831.5926565777995</v>
      </c>
      <c r="F365" s="20">
        <f t="shared" si="94"/>
        <v>2859.7461387086178</v>
      </c>
      <c r="G365" s="20">
        <f t="shared" si="95"/>
        <v>2842.0940211061102</v>
      </c>
      <c r="H365" s="20">
        <f t="shared" si="96"/>
        <v>151152.57082130687</v>
      </c>
      <c r="I365" s="4">
        <v>1</v>
      </c>
      <c r="J365" s="4">
        <v>1</v>
      </c>
      <c r="K365" s="20">
        <f t="shared" si="97"/>
        <v>26.745808024277412</v>
      </c>
      <c r="L365" s="20">
        <f t="shared" si="98"/>
        <v>2690.0130237489093</v>
      </c>
      <c r="M365" s="20" cm="1">
        <f t="array" ref="M365">_xlfn.IFS(I365=0,D365,I365=1,D365,I365=2,0)</f>
        <v>28.153482130818329</v>
      </c>
      <c r="N365" s="20" cm="1">
        <f t="array" ref="N365">_xlfn.IFS(J365=0,E365,J365=1,E365,J365=2,0)</f>
        <v>2831.5926565777995</v>
      </c>
      <c r="O365" s="20">
        <f t="shared" si="99"/>
        <v>2886.4147590590624</v>
      </c>
      <c r="P365" s="20">
        <f t="shared" si="100"/>
        <v>-44.320737952952186</v>
      </c>
      <c r="Q365" s="21">
        <f t="shared" si="101"/>
        <v>-1.5594395408390841E-2</v>
      </c>
      <c r="R365" s="22" cm="1">
        <f t="array" ref="R365">_xlfn.IFS(Q365&gt;0,0.02,AND(Q365&gt;-0.33,Q365&lt;0),(0.02+Q365*0.02/0.33),Q365&lt;-0.33,0)</f>
        <v>1.9054885126764193E-2</v>
      </c>
      <c r="S365" s="20">
        <f t="shared" si="102"/>
        <v>0</v>
      </c>
      <c r="T365" s="20">
        <f t="shared" si="103"/>
        <v>0</v>
      </c>
      <c r="U365" s="20">
        <f t="shared" si="104"/>
        <v>0</v>
      </c>
      <c r="V365" s="20">
        <f t="shared" si="105"/>
        <v>0</v>
      </c>
      <c r="W365" s="9"/>
      <c r="X365" s="9"/>
      <c r="Y365" s="9"/>
      <c r="Z365" s="9"/>
    </row>
    <row r="366" spans="1:26" ht="14.25" customHeight="1" x14ac:dyDescent="0.35">
      <c r="A366" s="4">
        <f t="shared" si="90"/>
        <v>355</v>
      </c>
      <c r="B366" s="19">
        <f t="shared" si="91"/>
        <v>45132</v>
      </c>
      <c r="C366" s="5">
        <v>0</v>
      </c>
      <c r="D366" s="20">
        <f t="shared" si="92"/>
        <v>28.420940211061101</v>
      </c>
      <c r="E366" s="20">
        <f t="shared" si="93"/>
        <v>2880.1948736150916</v>
      </c>
      <c r="F366" s="20">
        <f t="shared" si="94"/>
        <v>2908.6158138261526</v>
      </c>
      <c r="G366" s="20">
        <f t="shared" si="95"/>
        <v>2869.0939143066184</v>
      </c>
      <c r="H366" s="20">
        <f t="shared" si="96"/>
        <v>153915.75584444171</v>
      </c>
      <c r="I366" s="4">
        <v>1</v>
      </c>
      <c r="J366" s="4">
        <v>1</v>
      </c>
      <c r="K366" s="20">
        <f t="shared" si="97"/>
        <v>26.999893200508044</v>
      </c>
      <c r="L366" s="20">
        <f t="shared" si="98"/>
        <v>2736.1851299343371</v>
      </c>
      <c r="M366" s="20" cm="1">
        <f t="array" ref="M366">_xlfn.IFS(I366=0,D366,I366=1,D366,I366=2,0)</f>
        <v>28.420940211061101</v>
      </c>
      <c r="N366" s="20" cm="1">
        <f t="array" ref="N366">_xlfn.IFS(J366=0,E366,J366=1,E366,J366=2,0)</f>
        <v>2880.1948736150916</v>
      </c>
      <c r="O366" s="20">
        <f t="shared" si="99"/>
        <v>2914.8356992701229</v>
      </c>
      <c r="P366" s="20">
        <f t="shared" si="100"/>
        <v>-45.741784963504415</v>
      </c>
      <c r="Q366" s="21">
        <f t="shared" si="101"/>
        <v>-1.5942937502120405E-2</v>
      </c>
      <c r="R366" s="22" cm="1">
        <f t="array" ref="R366">_xlfn.IFS(Q366&gt;0,0.02,AND(Q366&gt;-0.33,Q366&lt;0),(0.02+Q366*0.02/0.33),Q366&lt;-0.33,0)</f>
        <v>1.9033761363507855E-2</v>
      </c>
      <c r="S366" s="20">
        <f t="shared" si="102"/>
        <v>0</v>
      </c>
      <c r="T366" s="20">
        <f t="shared" si="103"/>
        <v>0</v>
      </c>
      <c r="U366" s="20">
        <f t="shared" si="104"/>
        <v>0</v>
      </c>
      <c r="V366" s="20">
        <f t="shared" si="105"/>
        <v>0</v>
      </c>
      <c r="W366" s="9"/>
      <c r="X366" s="9"/>
      <c r="Y366" s="9"/>
      <c r="Z366" s="9"/>
    </row>
    <row r="367" spans="1:26" ht="14.25" customHeight="1" x14ac:dyDescent="0.35">
      <c r="A367" s="4">
        <f t="shared" si="90"/>
        <v>356</v>
      </c>
      <c r="B367" s="19">
        <f t="shared" si="91"/>
        <v>45133</v>
      </c>
      <c r="C367" s="5">
        <v>0</v>
      </c>
      <c r="D367" s="20">
        <f t="shared" si="92"/>
        <v>28.690939143066185</v>
      </c>
      <c r="E367" s="20">
        <f t="shared" si="93"/>
        <v>2929.595766827043</v>
      </c>
      <c r="F367" s="20">
        <f t="shared" si="94"/>
        <v>2958.2867059701093</v>
      </c>
      <c r="G367" s="20">
        <f t="shared" si="95"/>
        <v>2896.3503064925312</v>
      </c>
      <c r="H367" s="20">
        <f t="shared" si="96"/>
        <v>156726.12821511333</v>
      </c>
      <c r="I367" s="4">
        <v>1</v>
      </c>
      <c r="J367" s="4">
        <v>1</v>
      </c>
      <c r="K367" s="20">
        <f t="shared" si="97"/>
        <v>27.256392185912873</v>
      </c>
      <c r="L367" s="20">
        <f t="shared" si="98"/>
        <v>2783.1159784856909</v>
      </c>
      <c r="M367" s="20" cm="1">
        <f t="array" ref="M367">_xlfn.IFS(I367=0,D367,I367=1,D367,I367=2,0)</f>
        <v>28.690939143066185</v>
      </c>
      <c r="N367" s="20" cm="1">
        <f t="array" ref="N367">_xlfn.IFS(J367=0,E367,J367=1,E367,J367=2,0)</f>
        <v>2929.595766827043</v>
      </c>
      <c r="O367" s="20">
        <f t="shared" si="99"/>
        <v>2943.5266384131892</v>
      </c>
      <c r="P367" s="20">
        <f t="shared" si="100"/>
        <v>-47.176331920657958</v>
      </c>
      <c r="Q367" s="21">
        <f t="shared" si="101"/>
        <v>-1.6288199605864771E-2</v>
      </c>
      <c r="R367" s="22" cm="1">
        <f t="array" ref="R367">_xlfn.IFS(Q367&gt;0,0.02,AND(Q367&gt;-0.33,Q367&lt;0),(0.02+Q367*0.02/0.33),Q367&lt;-0.33,0)</f>
        <v>1.9012836387523348E-2</v>
      </c>
      <c r="S367" s="20">
        <f t="shared" si="102"/>
        <v>0</v>
      </c>
      <c r="T367" s="20">
        <f t="shared" si="103"/>
        <v>0</v>
      </c>
      <c r="U367" s="20">
        <f t="shared" si="104"/>
        <v>0</v>
      </c>
      <c r="V367" s="20">
        <f t="shared" si="105"/>
        <v>0</v>
      </c>
      <c r="W367" s="9"/>
      <c r="X367" s="9"/>
      <c r="Y367" s="9"/>
      <c r="Z367" s="9"/>
    </row>
    <row r="368" spans="1:26" ht="14.25" customHeight="1" x14ac:dyDescent="0.35">
      <c r="A368" s="4">
        <f t="shared" si="90"/>
        <v>357</v>
      </c>
      <c r="B368" s="19">
        <f t="shared" si="91"/>
        <v>45134</v>
      </c>
      <c r="C368" s="5">
        <v>0</v>
      </c>
      <c r="D368" s="20">
        <f t="shared" si="92"/>
        <v>28.963503064925312</v>
      </c>
      <c r="E368" s="20">
        <f t="shared" si="93"/>
        <v>2979.8082334039564</v>
      </c>
      <c r="F368" s="20">
        <f t="shared" si="94"/>
        <v>3008.7717364688815</v>
      </c>
      <c r="G368" s="20">
        <f t="shared" si="95"/>
        <v>2923.8656344042101</v>
      </c>
      <c r="H368" s="20">
        <f t="shared" si="96"/>
        <v>159584.46136475878</v>
      </c>
      <c r="I368" s="4">
        <v>1</v>
      </c>
      <c r="J368" s="4">
        <v>1</v>
      </c>
      <c r="K368" s="20">
        <f t="shared" si="97"/>
        <v>27.515327911679044</v>
      </c>
      <c r="L368" s="20">
        <f t="shared" si="98"/>
        <v>2830.8178217337586</v>
      </c>
      <c r="M368" s="20" cm="1">
        <f t="array" ref="M368">_xlfn.IFS(I368=0,D368,I368=1,D368,I368=2,0)</f>
        <v>28.963503064925312</v>
      </c>
      <c r="N368" s="20" cm="1">
        <f t="array" ref="N368">_xlfn.IFS(J368=0,E368,J368=1,E368,J368=2,0)</f>
        <v>2979.8082334039564</v>
      </c>
      <c r="O368" s="20">
        <f t="shared" si="99"/>
        <v>2972.4901414781143</v>
      </c>
      <c r="P368" s="20">
        <f t="shared" si="100"/>
        <v>-48.624507073904169</v>
      </c>
      <c r="Q368" s="21">
        <f t="shared" si="101"/>
        <v>-1.6630212586294952E-2</v>
      </c>
      <c r="R368" s="22" cm="1">
        <f t="array" ref="R368">_xlfn.IFS(Q368&gt;0,0.02,AND(Q368&gt;-0.33,Q368&lt;0),(0.02+Q368*0.02/0.33),Q368&lt;-0.33,0)</f>
        <v>1.8992108328103337E-2</v>
      </c>
      <c r="S368" s="20">
        <f t="shared" si="102"/>
        <v>0</v>
      </c>
      <c r="T368" s="20">
        <f t="shared" si="103"/>
        <v>0</v>
      </c>
      <c r="U368" s="20">
        <f t="shared" si="104"/>
        <v>0</v>
      </c>
      <c r="V368" s="20">
        <f t="shared" si="105"/>
        <v>0</v>
      </c>
      <c r="W368" s="9"/>
      <c r="X368" s="9"/>
      <c r="Y368" s="9"/>
      <c r="Z368" s="9"/>
    </row>
    <row r="369" spans="1:26" ht="14.25" customHeight="1" x14ac:dyDescent="0.35">
      <c r="A369" s="4">
        <f t="shared" si="90"/>
        <v>358</v>
      </c>
      <c r="B369" s="19">
        <f t="shared" si="91"/>
        <v>45135</v>
      </c>
      <c r="C369" s="5">
        <v>0</v>
      </c>
      <c r="D369" s="20">
        <f t="shared" si="92"/>
        <v>29.238656344042102</v>
      </c>
      <c r="E369" s="20">
        <f t="shared" si="93"/>
        <v>3030.8453777215204</v>
      </c>
      <c r="F369" s="20">
        <f t="shared" si="94"/>
        <v>3060.0840340655627</v>
      </c>
      <c r="G369" s="20">
        <f t="shared" si="95"/>
        <v>2951.6423579310504</v>
      </c>
      <c r="H369" s="20">
        <f t="shared" si="96"/>
        <v>162491.54119712106</v>
      </c>
      <c r="I369" s="4">
        <v>1</v>
      </c>
      <c r="J369" s="4">
        <v>1</v>
      </c>
      <c r="K369" s="20">
        <f t="shared" si="97"/>
        <v>27.776723526839994</v>
      </c>
      <c r="L369" s="20">
        <f t="shared" si="98"/>
        <v>2879.3031088354442</v>
      </c>
      <c r="M369" s="20" cm="1">
        <f t="array" ref="M369">_xlfn.IFS(I369=0,D369,I369=1,D369,I369=2,0)</f>
        <v>29.238656344042102</v>
      </c>
      <c r="N369" s="20" cm="1">
        <f t="array" ref="N369">_xlfn.IFS(J369=0,E369,J369=1,E369,J369=2,0)</f>
        <v>3030.8453777215204</v>
      </c>
      <c r="O369" s="20">
        <f t="shared" si="99"/>
        <v>3001.728797822157</v>
      </c>
      <c r="P369" s="20">
        <f t="shared" si="100"/>
        <v>-50.086439891106693</v>
      </c>
      <c r="Q369" s="21">
        <f t="shared" si="101"/>
        <v>-1.6969007019608809E-2</v>
      </c>
      <c r="R369" s="22" cm="1">
        <f t="array" ref="R369">_xlfn.IFS(Q369&gt;0,0.02,AND(Q369&gt;-0.33,Q369&lt;0),(0.02+Q369*0.02/0.33),Q369&lt;-0.33,0)</f>
        <v>1.897157533214492E-2</v>
      </c>
      <c r="S369" s="20">
        <f t="shared" si="102"/>
        <v>0</v>
      </c>
      <c r="T369" s="20">
        <f t="shared" si="103"/>
        <v>0</v>
      </c>
      <c r="U369" s="20">
        <f t="shared" si="104"/>
        <v>0</v>
      </c>
      <c r="V369" s="20">
        <f t="shared" si="105"/>
        <v>0</v>
      </c>
      <c r="W369" s="9"/>
      <c r="X369" s="9"/>
      <c r="Y369" s="9"/>
      <c r="Z369" s="9"/>
    </row>
    <row r="370" spans="1:26" ht="14.25" customHeight="1" x14ac:dyDescent="0.35">
      <c r="A370" s="4">
        <f t="shared" si="90"/>
        <v>359</v>
      </c>
      <c r="B370" s="19">
        <f t="shared" si="91"/>
        <v>45136</v>
      </c>
      <c r="C370" s="5">
        <v>0</v>
      </c>
      <c r="D370" s="20">
        <f t="shared" si="92"/>
        <v>29.516423579310505</v>
      </c>
      <c r="E370" s="20">
        <f t="shared" si="93"/>
        <v>3082.720514657512</v>
      </c>
      <c r="F370" s="20">
        <f t="shared" si="94"/>
        <v>3112.2369382368224</v>
      </c>
      <c r="G370" s="20">
        <f t="shared" si="95"/>
        <v>2979.6829603313954</v>
      </c>
      <c r="H370" s="20">
        <f t="shared" si="96"/>
        <v>165448.16628844605</v>
      </c>
      <c r="I370" s="4">
        <v>1</v>
      </c>
      <c r="J370" s="4">
        <v>1</v>
      </c>
      <c r="K370" s="20">
        <f t="shared" si="97"/>
        <v>28.04060240034498</v>
      </c>
      <c r="L370" s="20">
        <f t="shared" si="98"/>
        <v>2928.5844889246364</v>
      </c>
      <c r="M370" s="20" cm="1">
        <f t="array" ref="M370">_xlfn.IFS(I370=0,D370,I370=1,D370,I370=2,0)</f>
        <v>29.516423579310505</v>
      </c>
      <c r="N370" s="20" cm="1">
        <f t="array" ref="N370">_xlfn.IFS(J370=0,E370,J370=1,E370,J370=2,0)</f>
        <v>3082.720514657512</v>
      </c>
      <c r="O370" s="20">
        <f t="shared" si="99"/>
        <v>3031.245221401467</v>
      </c>
      <c r="P370" s="20">
        <f t="shared" si="100"/>
        <v>-51.5622610700716</v>
      </c>
      <c r="Q370" s="21">
        <f t="shared" si="101"/>
        <v>-1.7304613194263102E-2</v>
      </c>
      <c r="R370" s="22" cm="1">
        <f t="array" ref="R370">_xlfn.IFS(Q370&gt;0,0.02,AND(Q370&gt;-0.33,Q370&lt;0),(0.02+Q370*0.02/0.33),Q370&lt;-0.33,0)</f>
        <v>1.8951235563984054E-2</v>
      </c>
      <c r="S370" s="20">
        <f t="shared" si="102"/>
        <v>0</v>
      </c>
      <c r="T370" s="20">
        <f t="shared" si="103"/>
        <v>0</v>
      </c>
      <c r="U370" s="20">
        <f t="shared" si="104"/>
        <v>0</v>
      </c>
      <c r="V370" s="20">
        <f t="shared" si="105"/>
        <v>0</v>
      </c>
      <c r="W370" s="9"/>
      <c r="X370" s="9"/>
      <c r="Y370" s="9"/>
      <c r="Z370" s="9"/>
    </row>
    <row r="371" spans="1:26" ht="14.25" customHeight="1" x14ac:dyDescent="0.35">
      <c r="A371" s="4">
        <f t="shared" si="90"/>
        <v>360</v>
      </c>
      <c r="B371" s="19">
        <f t="shared" si="91"/>
        <v>45137</v>
      </c>
      <c r="C371" s="5">
        <v>0</v>
      </c>
      <c r="D371" s="20">
        <f t="shared" si="92"/>
        <v>29.796829603313956</v>
      </c>
      <c r="E371" s="20">
        <f t="shared" si="93"/>
        <v>3135.4471729615466</v>
      </c>
      <c r="F371" s="20">
        <f t="shared" si="94"/>
        <v>3165.2440025648607</v>
      </c>
      <c r="G371" s="20">
        <f t="shared" si="95"/>
        <v>3007.9899484545435</v>
      </c>
      <c r="H371" s="20">
        <f t="shared" si="96"/>
        <v>168455.14809088266</v>
      </c>
      <c r="I371" s="4">
        <v>1</v>
      </c>
      <c r="J371" s="4">
        <v>1</v>
      </c>
      <c r="K371" s="20">
        <f t="shared" si="97"/>
        <v>28.306988123148258</v>
      </c>
      <c r="L371" s="20">
        <f t="shared" si="98"/>
        <v>2978.6748143134691</v>
      </c>
      <c r="M371" s="20" cm="1">
        <f t="array" ref="M371">_xlfn.IFS(I371=0,D371,I371=1,D371,I371=2,0)</f>
        <v>29.796829603313956</v>
      </c>
      <c r="N371" s="20" cm="1">
        <f t="array" ref="N371">_xlfn.IFS(J371=0,E371,J371=1,E371,J371=2,0)</f>
        <v>3135.4471729615466</v>
      </c>
      <c r="O371" s="20">
        <f t="shared" si="99"/>
        <v>3061.0420510047811</v>
      </c>
      <c r="P371" s="20">
        <f t="shared" si="100"/>
        <v>-53.052102550237578</v>
      </c>
      <c r="Q371" s="21">
        <f t="shared" si="101"/>
        <v>-1.7637061113683204E-2</v>
      </c>
      <c r="R371" s="22" cm="1">
        <f t="array" ref="R371">_xlfn.IFS(Q371&gt;0,0.02,AND(Q371&gt;-0.33,Q371&lt;0),(0.02+Q371*0.02/0.33),Q371&lt;-0.33,0)</f>
        <v>1.8931087205231321E-2</v>
      </c>
      <c r="S371" s="20">
        <f t="shared" si="102"/>
        <v>0</v>
      </c>
      <c r="T371" s="20">
        <f t="shared" si="103"/>
        <v>0</v>
      </c>
      <c r="U371" s="20">
        <f t="shared" si="104"/>
        <v>0</v>
      </c>
      <c r="V371" s="20">
        <f t="shared" si="105"/>
        <v>0</v>
      </c>
      <c r="W371" s="9"/>
      <c r="X371" s="9"/>
      <c r="Y371" s="9"/>
      <c r="Z371" s="9"/>
    </row>
    <row r="372" spans="1:26" ht="14.25" customHeight="1" x14ac:dyDescent="0.35">
      <c r="A372" s="4">
        <f t="shared" si="90"/>
        <v>361</v>
      </c>
      <c r="B372" s="19">
        <f t="shared" si="91"/>
        <v>45138</v>
      </c>
      <c r="C372" s="5">
        <v>0</v>
      </c>
      <c r="D372" s="20">
        <f t="shared" si="92"/>
        <v>30.079899484545436</v>
      </c>
      <c r="E372" s="20">
        <f t="shared" si="93"/>
        <v>3189.039098678656</v>
      </c>
      <c r="F372" s="20">
        <f t="shared" si="94"/>
        <v>3219.1189981632015</v>
      </c>
      <c r="G372" s="20">
        <f t="shared" si="95"/>
        <v>3036.5658529648617</v>
      </c>
      <c r="H372" s="20">
        <f t="shared" si="96"/>
        <v>171513.31113913769</v>
      </c>
      <c r="I372" s="4">
        <v>1</v>
      </c>
      <c r="J372" s="4">
        <v>1</v>
      </c>
      <c r="K372" s="20">
        <f t="shared" si="97"/>
        <v>28.575904510318164</v>
      </c>
      <c r="L372" s="20">
        <f t="shared" si="98"/>
        <v>3029.5871437447231</v>
      </c>
      <c r="M372" s="20" cm="1">
        <f t="array" ref="M372">_xlfn.IFS(I372=0,D372,I372=1,D372,I372=2,0)</f>
        <v>30.079899484545436</v>
      </c>
      <c r="N372" s="20" cm="1">
        <f t="array" ref="N372">_xlfn.IFS(J372=0,E372,J372=1,E372,J372=2,0)</f>
        <v>3189.039098678656</v>
      </c>
      <c r="O372" s="20">
        <f t="shared" si="99"/>
        <v>3091.1219504893261</v>
      </c>
      <c r="P372" s="20">
        <f t="shared" si="100"/>
        <v>-54.556097524464349</v>
      </c>
      <c r="Q372" s="21">
        <f t="shared" si="101"/>
        <v>-1.7966380498943078E-2</v>
      </c>
      <c r="R372" s="22" cm="1">
        <f t="array" ref="R372">_xlfn.IFS(Q372&gt;0,0.02,AND(Q372&gt;-0.33,Q372&lt;0),(0.02+Q372*0.02/0.33),Q372&lt;-0.33,0)</f>
        <v>1.8911128454609509E-2</v>
      </c>
      <c r="S372" s="20">
        <f t="shared" si="102"/>
        <v>0</v>
      </c>
      <c r="T372" s="20">
        <f t="shared" si="103"/>
        <v>0</v>
      </c>
      <c r="U372" s="20">
        <f t="shared" si="104"/>
        <v>0</v>
      </c>
      <c r="V372" s="20">
        <f t="shared" si="105"/>
        <v>0</v>
      </c>
      <c r="W372" s="9"/>
      <c r="X372" s="9"/>
      <c r="Y372" s="9"/>
      <c r="Z372" s="9"/>
    </row>
    <row r="373" spans="1:26" ht="14.25" customHeight="1" x14ac:dyDescent="0.35">
      <c r="A373" s="4">
        <f t="shared" si="90"/>
        <v>362</v>
      </c>
      <c r="B373" s="19">
        <f t="shared" si="91"/>
        <v>45139</v>
      </c>
      <c r="C373" s="5">
        <v>0</v>
      </c>
      <c r="D373" s="20">
        <f t="shared" si="92"/>
        <v>30.365658529648616</v>
      </c>
      <c r="E373" s="20">
        <f t="shared" si="93"/>
        <v>3243.5102586276407</v>
      </c>
      <c r="F373" s="20">
        <f t="shared" si="94"/>
        <v>3273.8759171572892</v>
      </c>
      <c r="G373" s="20">
        <f t="shared" si="95"/>
        <v>3065.413228568028</v>
      </c>
      <c r="H373" s="20">
        <f t="shared" si="96"/>
        <v>174623.4932604371</v>
      </c>
      <c r="I373" s="4">
        <v>1</v>
      </c>
      <c r="J373" s="4">
        <v>1</v>
      </c>
      <c r="K373" s="20">
        <f t="shared" si="97"/>
        <v>28.847375603166185</v>
      </c>
      <c r="L373" s="20">
        <f t="shared" si="98"/>
        <v>3081.3347456962583</v>
      </c>
      <c r="M373" s="20" cm="1">
        <f t="array" ref="M373">_xlfn.IFS(I373=0,D373,I373=1,D373,I373=2,0)</f>
        <v>30.365658529648616</v>
      </c>
      <c r="N373" s="20" cm="1">
        <f t="array" ref="N373">_xlfn.IFS(J373=0,E373,J373=1,E373,J373=2,0)</f>
        <v>3243.5102586276407</v>
      </c>
      <c r="O373" s="20">
        <f t="shared" si="99"/>
        <v>3121.487609018975</v>
      </c>
      <c r="P373" s="20">
        <f t="shared" si="100"/>
        <v>-56.074380450947046</v>
      </c>
      <c r="Q373" s="21">
        <f t="shared" si="101"/>
        <v>-1.8292600791424633E-2</v>
      </c>
      <c r="R373" s="22" cm="1">
        <f t="array" ref="R373">_xlfn.IFS(Q373&gt;0,0.02,AND(Q373&gt;-0.33,Q373&lt;0),(0.02+Q373*0.02/0.33),Q373&lt;-0.33,0)</f>
        <v>1.8891357527792446E-2</v>
      </c>
      <c r="S373" s="20">
        <f t="shared" si="102"/>
        <v>0</v>
      </c>
      <c r="T373" s="20">
        <f t="shared" si="103"/>
        <v>0</v>
      </c>
      <c r="U373" s="20">
        <f t="shared" si="104"/>
        <v>0</v>
      </c>
      <c r="V373" s="20">
        <f t="shared" si="105"/>
        <v>0</v>
      </c>
      <c r="W373" s="9"/>
      <c r="X373" s="9"/>
      <c r="Y373" s="9"/>
      <c r="Z373" s="9"/>
    </row>
    <row r="374" spans="1:26" ht="14.25" customHeight="1" x14ac:dyDescent="0.35">
      <c r="A374" s="4">
        <f t="shared" si="90"/>
        <v>363</v>
      </c>
      <c r="B374" s="19">
        <f t="shared" si="91"/>
        <v>45140</v>
      </c>
      <c r="C374" s="5">
        <v>0</v>
      </c>
      <c r="D374" s="20">
        <f t="shared" si="92"/>
        <v>30.65413228568028</v>
      </c>
      <c r="E374" s="20">
        <f t="shared" si="93"/>
        <v>3298.874843934972</v>
      </c>
      <c r="F374" s="20">
        <f t="shared" si="94"/>
        <v>3329.5289762206521</v>
      </c>
      <c r="G374" s="20">
        <f t="shared" si="95"/>
        <v>3094.5346542394241</v>
      </c>
      <c r="H374" s="20">
        <f t="shared" si="96"/>
        <v>177786.5457878467</v>
      </c>
      <c r="I374" s="4">
        <v>1</v>
      </c>
      <c r="J374" s="4">
        <v>1</v>
      </c>
      <c r="K374" s="20">
        <f t="shared" si="97"/>
        <v>29.121425671396263</v>
      </c>
      <c r="L374" s="20">
        <f t="shared" si="98"/>
        <v>3133.9311017382233</v>
      </c>
      <c r="M374" s="20" cm="1">
        <f t="array" ref="M374">_xlfn.IFS(I374=0,D374,I374=1,D374,I374=2,0)</f>
        <v>30.65413228568028</v>
      </c>
      <c r="N374" s="20" cm="1">
        <f t="array" ref="N374">_xlfn.IFS(J374=0,E374,J374=1,E374,J374=2,0)</f>
        <v>3298.874843934972</v>
      </c>
      <c r="O374" s="20">
        <f t="shared" si="99"/>
        <v>3152.1417413046556</v>
      </c>
      <c r="P374" s="20">
        <f t="shared" si="100"/>
        <v>-57.607087065231553</v>
      </c>
      <c r="Q374" s="21">
        <f t="shared" si="101"/>
        <v>-1.861575115544804E-2</v>
      </c>
      <c r="R374" s="22" cm="1">
        <f t="array" ref="R374">_xlfn.IFS(Q374&gt;0,0.02,AND(Q374&gt;-0.33,Q374&lt;0),(0.02+Q374*0.02/0.33),Q374&lt;-0.33,0)</f>
        <v>1.8871772657245572E-2</v>
      </c>
      <c r="S374" s="20">
        <f t="shared" si="102"/>
        <v>0</v>
      </c>
      <c r="T374" s="20">
        <f t="shared" si="103"/>
        <v>0</v>
      </c>
      <c r="U374" s="20">
        <f t="shared" si="104"/>
        <v>0</v>
      </c>
      <c r="V374" s="20">
        <f t="shared" si="105"/>
        <v>0</v>
      </c>
      <c r="W374" s="9"/>
      <c r="X374" s="9"/>
      <c r="Y374" s="9"/>
      <c r="Z374" s="9"/>
    </row>
    <row r="375" spans="1:26" ht="14.25" customHeight="1" x14ac:dyDescent="0.35">
      <c r="A375" s="4">
        <f t="shared" si="90"/>
        <v>364</v>
      </c>
      <c r="B375" s="19">
        <f t="shared" si="91"/>
        <v>45141</v>
      </c>
      <c r="C375" s="5">
        <v>0</v>
      </c>
      <c r="D375" s="20">
        <f t="shared" si="92"/>
        <v>30.94534654239424</v>
      </c>
      <c r="E375" s="20">
        <f t="shared" si="93"/>
        <v>3355.1472736252235</v>
      </c>
      <c r="F375" s="20">
        <f t="shared" si="94"/>
        <v>3386.092620167618</v>
      </c>
      <c r="G375" s="20">
        <f t="shared" si="95"/>
        <v>3123.9327334546988</v>
      </c>
      <c r="H375" s="20">
        <f t="shared" si="96"/>
        <v>181003.33377700596</v>
      </c>
      <c r="I375" s="4">
        <v>1</v>
      </c>
      <c r="J375" s="4">
        <v>1</v>
      </c>
      <c r="K375" s="20">
        <f t="shared" si="97"/>
        <v>29.398079215274528</v>
      </c>
      <c r="L375" s="20">
        <f t="shared" si="98"/>
        <v>3187.3899099439623</v>
      </c>
      <c r="M375" s="20" cm="1">
        <f t="array" ref="M375">_xlfn.IFS(I375=0,D375,I375=1,D375,I375=2,0)</f>
        <v>30.94534654239424</v>
      </c>
      <c r="N375" s="20" cm="1">
        <f t="array" ref="N375">_xlfn.IFS(J375=0,E375,J375=1,E375,J375=2,0)</f>
        <v>3355.1472736252235</v>
      </c>
      <c r="O375" s="20">
        <f t="shared" si="99"/>
        <v>3183.0870878470505</v>
      </c>
      <c r="P375" s="20">
        <f t="shared" si="100"/>
        <v>-59.154354392351706</v>
      </c>
      <c r="Q375" s="21">
        <f t="shared" si="101"/>
        <v>-1.8935860480879821E-2</v>
      </c>
      <c r="R375" s="22" cm="1">
        <f t="array" ref="R375">_xlfn.IFS(Q375&gt;0,0.02,AND(Q375&gt;-0.33,Q375&lt;0),(0.02+Q375*0.02/0.33),Q375&lt;-0.33,0)</f>
        <v>1.8852372092067891E-2</v>
      </c>
      <c r="S375" s="20">
        <f t="shared" si="102"/>
        <v>0</v>
      </c>
      <c r="T375" s="20">
        <f t="shared" si="103"/>
        <v>0</v>
      </c>
      <c r="U375" s="20">
        <f t="shared" si="104"/>
        <v>0</v>
      </c>
      <c r="V375" s="20">
        <f t="shared" si="105"/>
        <v>0</v>
      </c>
      <c r="W375" s="9"/>
      <c r="X375" s="9"/>
      <c r="Y375" s="9"/>
      <c r="Z375" s="9"/>
    </row>
    <row r="376" spans="1:26" ht="14.25" customHeight="1" x14ac:dyDescent="0.35">
      <c r="A376" s="4">
        <f t="shared" si="90"/>
        <v>365</v>
      </c>
      <c r="B376" s="19">
        <f t="shared" si="91"/>
        <v>45142</v>
      </c>
      <c r="C376" s="5">
        <v>0</v>
      </c>
      <c r="D376" s="20">
        <f t="shared" si="92"/>
        <v>31.239327334546989</v>
      </c>
      <c r="E376" s="20">
        <f t="shared" si="93"/>
        <v>3412.3421982688765</v>
      </c>
      <c r="F376" s="20">
        <f t="shared" si="94"/>
        <v>3443.5815256034234</v>
      </c>
      <c r="G376" s="20">
        <f t="shared" si="95"/>
        <v>3153.6100944225186</v>
      </c>
      <c r="H376" s="20">
        <f t="shared" si="96"/>
        <v>184274.7362263292</v>
      </c>
      <c r="I376" s="4">
        <v>1</v>
      </c>
      <c r="J376" s="4">
        <v>1</v>
      </c>
      <c r="K376" s="20">
        <f t="shared" si="97"/>
        <v>29.677360967819638</v>
      </c>
      <c r="L376" s="20">
        <f t="shared" si="98"/>
        <v>3241.7250883554325</v>
      </c>
      <c r="M376" s="20" cm="1">
        <f t="array" ref="M376">_xlfn.IFS(I376=0,D376,I376=1,D376,I376=2,0)</f>
        <v>31.239327334546989</v>
      </c>
      <c r="N376" s="20" cm="1">
        <f t="array" ref="N376">_xlfn.IFS(J376=0,E376,J376=1,E376,J376=2,0)</f>
        <v>3412.3421982688765</v>
      </c>
      <c r="O376" s="20">
        <f t="shared" si="99"/>
        <v>3214.3264151815979</v>
      </c>
      <c r="P376" s="20">
        <f t="shared" si="100"/>
        <v>-60.716320759079281</v>
      </c>
      <c r="Q376" s="21">
        <f t="shared" si="101"/>
        <v>-1.9252957385715593E-2</v>
      </c>
      <c r="R376" s="22" cm="1">
        <f t="array" ref="R376">_xlfn.IFS(Q376&gt;0,0.02,AND(Q376&gt;-0.33,Q376&lt;0),(0.02+Q376*0.02/0.33),Q376&lt;-0.33,0)</f>
        <v>1.8833154097835418E-2</v>
      </c>
      <c r="S376" s="20">
        <f t="shared" si="102"/>
        <v>0</v>
      </c>
      <c r="T376" s="20">
        <f t="shared" si="103"/>
        <v>0</v>
      </c>
      <c r="U376" s="20">
        <f t="shared" si="104"/>
        <v>0</v>
      </c>
      <c r="V376" s="20">
        <f t="shared" si="105"/>
        <v>0</v>
      </c>
      <c r="W376" s="9"/>
      <c r="X376" s="9"/>
      <c r="Y376" s="9"/>
      <c r="Z376" s="9"/>
    </row>
    <row r="377" spans="1:26" ht="14.2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heetProtection algorithmName="SHA-512" hashValue="o4nP9xrX24V26cyN4NNH81ZkStkqUiuzfR88UTr9IVQUrA0YIF+B59lnuvcYeJK3hKuUXAd1oS9OpcgrAW/Kbw==" saltValue="0hHfNHXVTy0t2iKiBZjBjA==" spinCount="100000" sheet="1" formatCells="0" formatColumns="0" formatRows="0"/>
  <conditionalFormatting sqref="R11:R376">
    <cfRule type="cellIs" dxfId="8" priority="1" operator="equal">
      <formula>0</formula>
    </cfRule>
    <cfRule type="cellIs" dxfId="7" priority="3" operator="greaterThanOrEqual">
      <formula>0.02</formula>
    </cfRule>
  </conditionalFormatting>
  <conditionalFormatting sqref="R11:R376">
    <cfRule type="cellIs" dxfId="6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zoomScale="55" zoomScaleNormal="55" workbookViewId="0">
      <selection activeCell="K12" sqref="K12"/>
    </sheetView>
  </sheetViews>
  <sheetFormatPr defaultColWidth="14.453125" defaultRowHeight="15" customHeight="1" x14ac:dyDescent="0.35"/>
  <cols>
    <col min="1" max="1" width="8.7265625" style="11" customWidth="1"/>
    <col min="2" max="2" width="11.453125" style="11" customWidth="1"/>
    <col min="3" max="3" width="10.81640625" style="11" customWidth="1"/>
    <col min="4" max="4" width="13" style="11" customWidth="1"/>
    <col min="5" max="5" width="16.6328125" style="11" customWidth="1"/>
    <col min="6" max="7" width="8.7265625" style="11" customWidth="1"/>
    <col min="8" max="8" width="11.54296875" style="11" customWidth="1"/>
    <col min="9" max="9" width="9.906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2" style="11" customWidth="1"/>
    <col min="20" max="20" width="12.453125" style="11" customWidth="1"/>
    <col min="21" max="21" width="8.7265625" style="11" customWidth="1"/>
    <col min="22" max="22" width="11.453125" style="11" customWidth="1"/>
    <col min="23" max="26" width="8.726562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11</v>
      </c>
      <c r="B2" s="13"/>
      <c r="C2" s="13"/>
      <c r="D2" s="6">
        <v>100</v>
      </c>
      <c r="E2" s="9" t="s">
        <v>12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13</v>
      </c>
      <c r="B3" s="13"/>
      <c r="C3" s="13"/>
      <c r="D3" s="7">
        <v>44777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5">
      <c r="A4" s="26" t="s">
        <v>14</v>
      </c>
      <c r="B4" s="13"/>
      <c r="C4" s="13"/>
      <c r="D4" s="6">
        <v>1</v>
      </c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5">
      <c r="A6" s="31" t="s">
        <v>50</v>
      </c>
      <c r="B6" s="30"/>
      <c r="C6" s="30"/>
      <c r="D6" s="30"/>
      <c r="E6" s="30"/>
      <c r="F6" s="29" t="s">
        <v>54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5">
      <c r="A7" s="30" t="s">
        <v>49</v>
      </c>
      <c r="B7" s="30"/>
      <c r="C7" s="30"/>
      <c r="D7" s="26" t="s">
        <v>47</v>
      </c>
      <c r="E7" s="26" t="s">
        <v>48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 x14ac:dyDescent="0.35">
      <c r="A8" s="30">
        <f>D4</f>
        <v>1</v>
      </c>
      <c r="B8" s="30"/>
      <c r="C8" s="30"/>
      <c r="D8" s="6">
        <v>1</v>
      </c>
      <c r="E8" s="6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 x14ac:dyDescent="0.35">
      <c r="A9" s="30">
        <f>A8+$D$4</f>
        <v>2</v>
      </c>
      <c r="B9" s="30"/>
      <c r="C9" s="30"/>
      <c r="D9" s="6">
        <v>1</v>
      </c>
      <c r="E9" s="6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35">
      <c r="A10" s="30">
        <f>A9+$D$4</f>
        <v>3</v>
      </c>
      <c r="B10" s="30"/>
      <c r="C10" s="30"/>
      <c r="D10" s="6">
        <v>1</v>
      </c>
      <c r="E10" s="6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5">
      <c r="A11" s="30">
        <f t="shared" ref="A11:A14" si="0">A10+$D$4</f>
        <v>4</v>
      </c>
      <c r="B11" s="30"/>
      <c r="C11" s="30"/>
      <c r="D11" s="6">
        <v>1</v>
      </c>
      <c r="E11" s="6">
        <v>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35">
      <c r="A12" s="30">
        <f t="shared" si="0"/>
        <v>5</v>
      </c>
      <c r="B12" s="30"/>
      <c r="C12" s="30"/>
      <c r="D12" s="6">
        <v>1</v>
      </c>
      <c r="E12" s="6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35">
      <c r="A13" s="30">
        <f t="shared" si="0"/>
        <v>6</v>
      </c>
      <c r="B13" s="30"/>
      <c r="C13" s="30"/>
      <c r="D13" s="6">
        <v>1</v>
      </c>
      <c r="E13" s="6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35">
      <c r="A14" s="30">
        <f t="shared" si="0"/>
        <v>7</v>
      </c>
      <c r="B14" s="30"/>
      <c r="C14" s="30"/>
      <c r="D14" s="6">
        <v>0</v>
      </c>
      <c r="E14" s="6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thickBot="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58.5" customHeight="1" thickTop="1" thickBot="1" x14ac:dyDescent="0.4">
      <c r="A16" s="14">
        <v>7</v>
      </c>
      <c r="B16" s="15">
        <v>0</v>
      </c>
      <c r="C16" s="15">
        <v>0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23</v>
      </c>
      <c r="I16" s="15" t="s">
        <v>24</v>
      </c>
      <c r="J16" s="15" t="s">
        <v>25</v>
      </c>
      <c r="K16" s="15" t="s">
        <v>26</v>
      </c>
      <c r="L16" s="15" t="s">
        <v>27</v>
      </c>
      <c r="M16" s="15" t="s">
        <v>28</v>
      </c>
      <c r="N16" s="15" t="s">
        <v>29</v>
      </c>
      <c r="O16" s="15" t="s">
        <v>30</v>
      </c>
      <c r="P16" s="15" t="s">
        <v>31</v>
      </c>
      <c r="Q16" s="15" t="s">
        <v>32</v>
      </c>
      <c r="R16" s="15" t="s">
        <v>33</v>
      </c>
      <c r="S16" s="15" t="s">
        <v>34</v>
      </c>
      <c r="T16" s="15" t="s">
        <v>35</v>
      </c>
      <c r="U16" s="15" t="s">
        <v>36</v>
      </c>
      <c r="V16" s="16" t="s">
        <v>37</v>
      </c>
      <c r="W16" s="17"/>
      <c r="X16" s="9"/>
      <c r="Y16" s="9"/>
      <c r="Z16" s="9"/>
    </row>
    <row r="17" spans="1:26" ht="14.25" customHeight="1" thickTop="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9"/>
      <c r="X17" s="9"/>
      <c r="Y17" s="9"/>
      <c r="Z17" s="9"/>
    </row>
    <row r="18" spans="1:26" ht="14.25" customHeight="1" x14ac:dyDescent="0.35">
      <c r="A18" s="18">
        <v>0</v>
      </c>
      <c r="B18" s="19">
        <f>D3</f>
        <v>44777</v>
      </c>
      <c r="C18" s="20">
        <f>D2</f>
        <v>100</v>
      </c>
      <c r="D18" s="20">
        <f t="shared" ref="D18:D81" si="1">D17-M17+(A18-A17)*G17*0.01</f>
        <v>0</v>
      </c>
      <c r="E18" s="20">
        <f t="shared" ref="E18:E81" si="2">E17-N17+(A18-A17)*H17*R17</f>
        <v>0</v>
      </c>
      <c r="F18" s="20">
        <f>D18+E18</f>
        <v>0</v>
      </c>
      <c r="G18" s="20">
        <f t="shared" ref="G18:G81" si="3">C18+G17+K18</f>
        <v>100</v>
      </c>
      <c r="H18" s="20">
        <f>G18+L18</f>
        <v>100</v>
      </c>
      <c r="I18" s="18">
        <v>2</v>
      </c>
      <c r="J18" s="18">
        <v>2</v>
      </c>
      <c r="K18" s="20">
        <f>IF(I18=1,D18*0.95,0)</f>
        <v>0</v>
      </c>
      <c r="L18" s="20">
        <f>IF(J18=1,E18*0.95,0)</f>
        <v>0</v>
      </c>
      <c r="M18" s="20" cm="1">
        <f t="array" ref="M18">_xlfn.IFS(I18=0,D18,I18=1,D18,I18=2,0)</f>
        <v>0</v>
      </c>
      <c r="N18" s="20" cm="1">
        <f t="array" ref="N18">_xlfn.IFS(J18=0,E18,J18=1,E18,J18=2,0)</f>
        <v>0</v>
      </c>
      <c r="O18" s="20">
        <f t="shared" ref="O18:O81" si="4">O17+M18+N18-(L18/0.95)</f>
        <v>0</v>
      </c>
      <c r="P18" s="20">
        <f>G18-O18</f>
        <v>100</v>
      </c>
      <c r="Q18" s="21">
        <f>P18/G18</f>
        <v>1</v>
      </c>
      <c r="R18" s="22" cm="1">
        <f t="array" ref="R18">_xlfn.IFS(Q18&gt;0,0.02,AND(Q18&gt;-0.33,Q18&lt;0),(0.02+Q18*0.02/0.33),Q18&lt;-0.33,0)</f>
        <v>0.02</v>
      </c>
      <c r="S18" s="20">
        <f t="shared" ref="S18:T19" si="5">0.9*0.82*IF(I18=0,M18,0)</f>
        <v>0</v>
      </c>
      <c r="T18" s="20">
        <f t="shared" si="5"/>
        <v>0</v>
      </c>
      <c r="U18" s="20">
        <f t="shared" ref="U18:U19" si="6">S18+T18</f>
        <v>0</v>
      </c>
      <c r="V18" s="20">
        <f>V17+U18</f>
        <v>0</v>
      </c>
      <c r="W18" s="9"/>
      <c r="X18" s="9"/>
      <c r="Y18" s="9"/>
      <c r="Z18" s="9"/>
    </row>
    <row r="19" spans="1:26" ht="14.25" customHeight="1" x14ac:dyDescent="0.35">
      <c r="A19" s="4">
        <f>A18+$D$4</f>
        <v>1</v>
      </c>
      <c r="B19" s="19">
        <f t="shared" ref="B19:B82" si="7">$B$18+A19</f>
        <v>44778</v>
      </c>
      <c r="C19" s="5">
        <f>T19</f>
        <v>0</v>
      </c>
      <c r="D19" s="20">
        <f t="shared" si="1"/>
        <v>1</v>
      </c>
      <c r="E19" s="20">
        <f t="shared" si="2"/>
        <v>2</v>
      </c>
      <c r="F19" s="20">
        <f t="shared" ref="F19:F82" si="8">D19+E19</f>
        <v>3</v>
      </c>
      <c r="G19" s="20">
        <f t="shared" si="3"/>
        <v>100.95</v>
      </c>
      <c r="H19" s="20">
        <f t="shared" ref="H19:H82" si="9">IF(Q19&lt;-0.33,G19,H18+C19+K19+L19)</f>
        <v>102.85000000000001</v>
      </c>
      <c r="I19" s="4">
        <f>D8</f>
        <v>1</v>
      </c>
      <c r="J19" s="4">
        <f>E8</f>
        <v>1</v>
      </c>
      <c r="K19" s="20">
        <f>IF(I19=1,D19*0.95,0)</f>
        <v>0.95</v>
      </c>
      <c r="L19" s="20">
        <f t="shared" ref="L19:L82" si="10">IF(J19=1,E19*0.95,0)</f>
        <v>1.9</v>
      </c>
      <c r="M19" s="20" cm="1">
        <f t="array" ref="M19">_xlfn.IFS(I19=0,D19,I19=1,D19,I19=2,0)</f>
        <v>1</v>
      </c>
      <c r="N19" s="20" cm="1">
        <f t="array" ref="N19">_xlfn.IFS(J19=0,E19,J19=1,E19,J19=2,0)</f>
        <v>2</v>
      </c>
      <c r="O19" s="20">
        <f t="shared" si="4"/>
        <v>1</v>
      </c>
      <c r="P19" s="20">
        <f t="shared" ref="P19" si="11">G19-O19</f>
        <v>99.95</v>
      </c>
      <c r="Q19" s="21">
        <f t="shared" ref="Q19" si="12">P19/G19</f>
        <v>0.99009410599306591</v>
      </c>
      <c r="R19" s="22" cm="1">
        <f t="array" ref="R19">_xlfn.IFS(Q19&gt;0,0.02,AND(Q19&gt;-0.33,Q19&lt;0),(0.02+Q19*0.02/0.33),Q19&lt;-0.33,0)</f>
        <v>0.02</v>
      </c>
      <c r="S19" s="20">
        <f t="shared" si="5"/>
        <v>0</v>
      </c>
      <c r="T19" s="20">
        <f t="shared" si="5"/>
        <v>0</v>
      </c>
      <c r="U19" s="20">
        <f t="shared" si="6"/>
        <v>0</v>
      </c>
      <c r="V19" s="20">
        <f t="shared" ref="V19" si="13">V18+U19</f>
        <v>0</v>
      </c>
      <c r="W19" s="9"/>
      <c r="X19" s="9"/>
      <c r="Y19" s="9"/>
      <c r="Z19" s="9"/>
    </row>
    <row r="20" spans="1:26" ht="14.25" customHeight="1" x14ac:dyDescent="0.35">
      <c r="A20" s="8">
        <f t="shared" ref="A20:A83" si="14">A19+$D$4</f>
        <v>2</v>
      </c>
      <c r="B20" s="23">
        <f t="shared" si="7"/>
        <v>44779</v>
      </c>
      <c r="C20" s="5">
        <f t="shared" ref="C20:C83" si="15">T20</f>
        <v>0</v>
      </c>
      <c r="D20" s="20">
        <f t="shared" si="1"/>
        <v>1.0095000000000001</v>
      </c>
      <c r="E20" s="20">
        <f t="shared" si="2"/>
        <v>2.0570000000000004</v>
      </c>
      <c r="F20" s="20">
        <f t="shared" si="8"/>
        <v>3.0665000000000004</v>
      </c>
      <c r="G20" s="24">
        <f t="shared" si="3"/>
        <v>101.909025</v>
      </c>
      <c r="H20" s="20">
        <f t="shared" si="9"/>
        <v>105.763175</v>
      </c>
      <c r="I20" s="4">
        <f t="shared" ref="I20:I25" si="16">D9</f>
        <v>1</v>
      </c>
      <c r="J20" s="4">
        <f t="shared" ref="J20:J25" si="17">E9</f>
        <v>1</v>
      </c>
      <c r="K20" s="24">
        <f t="shared" ref="K20:K21" si="18">IF(I20=1,D20*0.95,0)</f>
        <v>0.95902500000000002</v>
      </c>
      <c r="L20" s="20">
        <f t="shared" si="10"/>
        <v>1.9541500000000003</v>
      </c>
      <c r="M20" s="20" cm="1">
        <f t="array" ref="M20">_xlfn.IFS(I20=0,D20,I20=1,D20,I20=2,0)</f>
        <v>1.0095000000000001</v>
      </c>
      <c r="N20" s="20" cm="1">
        <f t="array" ref="N20">_xlfn.IFS(J20=0,E20,J20=1,E20,J20=2,0)</f>
        <v>2.0570000000000004</v>
      </c>
      <c r="O20" s="20">
        <f t="shared" si="4"/>
        <v>2.0095000000000001</v>
      </c>
      <c r="P20" s="24">
        <f t="shared" ref="P20:P272" si="19">G20-O20</f>
        <v>99.899524999999997</v>
      </c>
      <c r="Q20" s="25">
        <f t="shared" ref="Q20:Q272" si="20">P20/G20</f>
        <v>0.98028143238540455</v>
      </c>
      <c r="R20" s="22" cm="1">
        <f t="array" ref="R20">_xlfn.IFS(Q20&gt;0,0.02,AND(Q20&gt;-0.33,Q20&lt;0),(0.02+Q20*0.02/0.33),Q20&lt;-0.33,0)</f>
        <v>0.02</v>
      </c>
      <c r="S20" s="24">
        <f t="shared" ref="S20:T21" si="21">0.9*0.82*IF(I20=0,M20,0)</f>
        <v>0</v>
      </c>
      <c r="T20" s="24">
        <f t="shared" si="21"/>
        <v>0</v>
      </c>
      <c r="U20" s="24">
        <f t="shared" ref="U20:U272" si="22">S20+T20</f>
        <v>0</v>
      </c>
      <c r="V20" s="24">
        <f t="shared" ref="V20:V272" si="23">V19+U20</f>
        <v>0</v>
      </c>
      <c r="W20" s="9"/>
      <c r="X20" s="9"/>
      <c r="Y20" s="9"/>
      <c r="Z20" s="9"/>
    </row>
    <row r="21" spans="1:26" ht="14.25" customHeight="1" x14ac:dyDescent="0.35">
      <c r="A21" s="4">
        <f>A20+$D$4</f>
        <v>3</v>
      </c>
      <c r="B21" s="19">
        <f t="shared" si="7"/>
        <v>44780</v>
      </c>
      <c r="C21" s="5">
        <f t="shared" si="15"/>
        <v>0</v>
      </c>
      <c r="D21" s="20">
        <f t="shared" si="1"/>
        <v>1.0190902500000001</v>
      </c>
      <c r="E21" s="20">
        <f t="shared" si="2"/>
        <v>2.1152635000000002</v>
      </c>
      <c r="F21" s="20">
        <f t="shared" si="8"/>
        <v>3.1343537500000003</v>
      </c>
      <c r="G21" s="20">
        <f t="shared" si="3"/>
        <v>102.87716073750001</v>
      </c>
      <c r="H21" s="20">
        <f t="shared" si="9"/>
        <v>108.74081106250001</v>
      </c>
      <c r="I21" s="4">
        <f t="shared" si="16"/>
        <v>1</v>
      </c>
      <c r="J21" s="4">
        <f t="shared" si="17"/>
        <v>1</v>
      </c>
      <c r="K21" s="20">
        <f t="shared" si="18"/>
        <v>0.96813573750000004</v>
      </c>
      <c r="L21" s="20">
        <f t="shared" si="10"/>
        <v>2.0095003249999999</v>
      </c>
      <c r="M21" s="20" cm="1">
        <f t="array" ref="M21">_xlfn.IFS(I21=0,D21,I21=1,D21,I21=2,0)</f>
        <v>1.0190902500000001</v>
      </c>
      <c r="N21" s="20" cm="1">
        <f t="array" ref="N21">_xlfn.IFS(J21=0,E21,J21=1,E21,J21=2,0)</f>
        <v>2.1152635000000002</v>
      </c>
      <c r="O21" s="20">
        <f t="shared" si="4"/>
        <v>3.0285902500000002</v>
      </c>
      <c r="P21" s="20">
        <f t="shared" ref="P21" si="24">G21-O21</f>
        <v>99.848570487500012</v>
      </c>
      <c r="Q21" s="21">
        <f t="shared" ref="Q21" si="25">P21/G21</f>
        <v>0.97056110191719125</v>
      </c>
      <c r="R21" s="22" cm="1">
        <f t="array" ref="R21">_xlfn.IFS(Q21&gt;0,0.02,AND(Q21&gt;-0.33,Q21&lt;0),(0.02+Q21*0.02/0.33),Q21&lt;-0.33,0)</f>
        <v>0.02</v>
      </c>
      <c r="S21" s="20">
        <f t="shared" si="21"/>
        <v>0</v>
      </c>
      <c r="T21" s="20">
        <f t="shared" si="21"/>
        <v>0</v>
      </c>
      <c r="U21" s="20">
        <f t="shared" ref="U21" si="26">S21+T21</f>
        <v>0</v>
      </c>
      <c r="V21" s="20">
        <f t="shared" ref="V21" si="27">V20+U21</f>
        <v>0</v>
      </c>
      <c r="W21" s="9"/>
      <c r="X21" s="9"/>
      <c r="Y21" s="9"/>
      <c r="Z21" s="9"/>
    </row>
    <row r="22" spans="1:26" ht="14.25" customHeight="1" x14ac:dyDescent="0.35">
      <c r="A22" s="8">
        <f t="shared" si="14"/>
        <v>4</v>
      </c>
      <c r="B22" s="23">
        <f t="shared" si="7"/>
        <v>44781</v>
      </c>
      <c r="C22" s="5">
        <f t="shared" si="15"/>
        <v>0</v>
      </c>
      <c r="D22" s="20">
        <f t="shared" si="1"/>
        <v>1.0287716073750002</v>
      </c>
      <c r="E22" s="20">
        <f t="shared" si="2"/>
        <v>2.1748162212500004</v>
      </c>
      <c r="F22" s="20">
        <f t="shared" si="8"/>
        <v>3.2035878286250004</v>
      </c>
      <c r="G22" s="24">
        <f t="shared" si="3"/>
        <v>103.85449376450626</v>
      </c>
      <c r="H22" s="20">
        <f t="shared" si="9"/>
        <v>111.78421949969376</v>
      </c>
      <c r="I22" s="4">
        <f t="shared" si="16"/>
        <v>1</v>
      </c>
      <c r="J22" s="4">
        <f t="shared" si="17"/>
        <v>1</v>
      </c>
      <c r="K22" s="24">
        <f t="shared" ref="K22" si="28">IF(I22=1,D22*0.95,0)</f>
        <v>0.97733302700625013</v>
      </c>
      <c r="L22" s="20">
        <f t="shared" si="10"/>
        <v>2.0660754101875001</v>
      </c>
      <c r="M22" s="20" cm="1">
        <f t="array" ref="M22">_xlfn.IFS(I22=0,D22,I22=1,D22,I22=2,0)</f>
        <v>1.0287716073750002</v>
      </c>
      <c r="N22" s="20" cm="1">
        <f t="array" ref="N22">_xlfn.IFS(J22=0,E22,J22=1,E22,J22=2,0)</f>
        <v>2.1748162212500004</v>
      </c>
      <c r="O22" s="20">
        <f t="shared" si="4"/>
        <v>4.0573618573750014</v>
      </c>
      <c r="P22" s="24">
        <f t="shared" si="19"/>
        <v>99.797131907131259</v>
      </c>
      <c r="Q22" s="25">
        <f t="shared" si="20"/>
        <v>0.96093224558414192</v>
      </c>
      <c r="R22" s="22" cm="1">
        <f t="array" ref="R22">_xlfn.IFS(Q22&gt;0,0.02,AND(Q22&gt;-0.33,Q22&lt;0),(0.02+Q22*0.02/0.33),Q22&lt;-0.33,0)</f>
        <v>0.02</v>
      </c>
      <c r="S22" s="24">
        <f t="shared" ref="S22:T22" si="29">0.9*0.82*IF(I22=0,M22,0)</f>
        <v>0</v>
      </c>
      <c r="T22" s="24">
        <f t="shared" si="29"/>
        <v>0</v>
      </c>
      <c r="U22" s="24">
        <f t="shared" si="22"/>
        <v>0</v>
      </c>
      <c r="V22" s="24">
        <f t="shared" si="23"/>
        <v>0</v>
      </c>
      <c r="W22" s="9"/>
      <c r="X22" s="9"/>
      <c r="Y22" s="9"/>
      <c r="Z22" s="9"/>
    </row>
    <row r="23" spans="1:26" ht="14.25" customHeight="1" x14ac:dyDescent="0.35">
      <c r="A23" s="8">
        <f t="shared" si="14"/>
        <v>5</v>
      </c>
      <c r="B23" s="23">
        <f t="shared" si="7"/>
        <v>44782</v>
      </c>
      <c r="C23" s="5">
        <f t="shared" si="15"/>
        <v>0</v>
      </c>
      <c r="D23" s="20">
        <f t="shared" si="1"/>
        <v>1.0385449376450626</v>
      </c>
      <c r="E23" s="20">
        <f t="shared" si="2"/>
        <v>2.2356843899938754</v>
      </c>
      <c r="F23" s="20">
        <f t="shared" si="8"/>
        <v>3.2742293276389383</v>
      </c>
      <c r="G23" s="24">
        <f t="shared" si="3"/>
        <v>104.84111145526907</v>
      </c>
      <c r="H23" s="20">
        <f t="shared" si="9"/>
        <v>114.89473736095076</v>
      </c>
      <c r="I23" s="4">
        <f t="shared" si="16"/>
        <v>1</v>
      </c>
      <c r="J23" s="4">
        <f t="shared" si="17"/>
        <v>1</v>
      </c>
      <c r="K23" s="24">
        <f t="shared" ref="K23" si="30">IF(I23=1,D23*0.95,0)</f>
        <v>0.98661769076280947</v>
      </c>
      <c r="L23" s="20">
        <f t="shared" si="10"/>
        <v>2.1239001704941813</v>
      </c>
      <c r="M23" s="20" cm="1">
        <f t="array" ref="M23">_xlfn.IFS(I23=0,D23,I23=1,D23,I23=2,0)</f>
        <v>1.0385449376450626</v>
      </c>
      <c r="N23" s="20" cm="1">
        <f t="array" ref="N23">_xlfn.IFS(J23=0,E23,J23=1,E23,J23=2,0)</f>
        <v>2.2356843899938754</v>
      </c>
      <c r="O23" s="20">
        <f t="shared" si="4"/>
        <v>5.0959067950200652</v>
      </c>
      <c r="P23" s="24">
        <f t="shared" si="19"/>
        <v>99.745204660249001</v>
      </c>
      <c r="Q23" s="25">
        <f t="shared" si="20"/>
        <v>0.95139400255982343</v>
      </c>
      <c r="R23" s="22" cm="1">
        <f t="array" ref="R23">_xlfn.IFS(Q23&gt;0,0.02,AND(Q23&gt;-0.33,Q23&lt;0),(0.02+Q23*0.02/0.33),Q23&lt;-0.33,0)</f>
        <v>0.02</v>
      </c>
      <c r="S23" s="24">
        <f t="shared" ref="S23:T23" si="31">0.9*0.82*IF(I23=0,M23,0)</f>
        <v>0</v>
      </c>
      <c r="T23" s="24">
        <f t="shared" si="31"/>
        <v>0</v>
      </c>
      <c r="U23" s="24">
        <f t="shared" si="22"/>
        <v>0</v>
      </c>
      <c r="V23" s="24">
        <f t="shared" si="23"/>
        <v>0</v>
      </c>
      <c r="W23" s="9"/>
      <c r="X23" s="9"/>
      <c r="Y23" s="9"/>
      <c r="Z23" s="9"/>
    </row>
    <row r="24" spans="1:26" ht="14.25" customHeight="1" x14ac:dyDescent="0.35">
      <c r="A24" s="8">
        <f t="shared" si="14"/>
        <v>6</v>
      </c>
      <c r="B24" s="23">
        <f t="shared" si="7"/>
        <v>44783</v>
      </c>
      <c r="C24" s="5">
        <f t="shared" si="15"/>
        <v>0</v>
      </c>
      <c r="D24" s="20">
        <f t="shared" si="1"/>
        <v>1.0484111145526906</v>
      </c>
      <c r="E24" s="20">
        <f t="shared" si="2"/>
        <v>2.297894747219015</v>
      </c>
      <c r="F24" s="20">
        <f t="shared" si="8"/>
        <v>3.3463058617717056</v>
      </c>
      <c r="G24" s="24">
        <f t="shared" si="3"/>
        <v>105.83710201409413</v>
      </c>
      <c r="H24" s="20">
        <f t="shared" si="9"/>
        <v>118.07372792963388</v>
      </c>
      <c r="I24" s="4">
        <f t="shared" si="16"/>
        <v>1</v>
      </c>
      <c r="J24" s="4">
        <f t="shared" si="17"/>
        <v>1</v>
      </c>
      <c r="K24" s="24">
        <f t="shared" ref="K24" si="32">IF(I24=1,D24*0.95,0)</f>
        <v>0.99599055882505605</v>
      </c>
      <c r="L24" s="20">
        <f t="shared" si="10"/>
        <v>2.183000009858064</v>
      </c>
      <c r="M24" s="20" cm="1">
        <f t="array" ref="M24">_xlfn.IFS(I24=0,D24,I24=1,D24,I24=2,0)</f>
        <v>1.0484111145526906</v>
      </c>
      <c r="N24" s="20" cm="1">
        <f t="array" ref="N24">_xlfn.IFS(J24=0,E24,J24=1,E24,J24=2,0)</f>
        <v>2.297894747219015</v>
      </c>
      <c r="O24" s="20">
        <f t="shared" si="4"/>
        <v>6.1443179095727558</v>
      </c>
      <c r="P24" s="24">
        <f t="shared" si="19"/>
        <v>99.692784104521365</v>
      </c>
      <c r="Q24" s="25">
        <f t="shared" si="20"/>
        <v>0.94194552011869581</v>
      </c>
      <c r="R24" s="22" cm="1">
        <f t="array" ref="R24">_xlfn.IFS(Q24&gt;0,0.02,AND(Q24&gt;-0.33,Q24&lt;0),(0.02+Q24*0.02/0.33),Q24&lt;-0.33,0)</f>
        <v>0.02</v>
      </c>
      <c r="S24" s="24">
        <f t="shared" ref="S24:T24" si="33">0.9*0.82*IF(I24=0,M24,0)</f>
        <v>0</v>
      </c>
      <c r="T24" s="24">
        <f t="shared" si="33"/>
        <v>0</v>
      </c>
      <c r="U24" s="24">
        <f t="shared" si="22"/>
        <v>0</v>
      </c>
      <c r="V24" s="24">
        <f t="shared" si="23"/>
        <v>0</v>
      </c>
      <c r="W24" s="9"/>
      <c r="X24" s="9"/>
      <c r="Y24" s="9"/>
      <c r="Z24" s="9"/>
    </row>
    <row r="25" spans="1:26" ht="14.25" customHeight="1" x14ac:dyDescent="0.35">
      <c r="A25" s="8">
        <f t="shared" si="14"/>
        <v>7</v>
      </c>
      <c r="B25" s="23">
        <f t="shared" si="7"/>
        <v>44784</v>
      </c>
      <c r="C25" s="5">
        <f t="shared" si="15"/>
        <v>1.7427682242413962</v>
      </c>
      <c r="D25" s="20">
        <f t="shared" si="1"/>
        <v>1.0583710201409413</v>
      </c>
      <c r="E25" s="20">
        <f t="shared" si="2"/>
        <v>2.3614745585926777</v>
      </c>
      <c r="F25" s="20">
        <f t="shared" si="8"/>
        <v>3.4198455787336188</v>
      </c>
      <c r="G25" s="24">
        <f t="shared" si="3"/>
        <v>107.57987023833553</v>
      </c>
      <c r="H25" s="20">
        <f t="shared" si="9"/>
        <v>119.81649615387528</v>
      </c>
      <c r="I25" s="4">
        <f t="shared" si="16"/>
        <v>0</v>
      </c>
      <c r="J25" s="4">
        <f t="shared" si="17"/>
        <v>0</v>
      </c>
      <c r="K25" s="24">
        <f t="shared" ref="K25" si="34">IF(I25=1,D25*0.95,0)</f>
        <v>0</v>
      </c>
      <c r="L25" s="20">
        <f t="shared" si="10"/>
        <v>0</v>
      </c>
      <c r="M25" s="20" cm="1">
        <f t="array" ref="M25">_xlfn.IFS(I25=0,D25,I25=1,D25,I25=2,0)</f>
        <v>1.0583710201409413</v>
      </c>
      <c r="N25" s="20" cm="1">
        <f t="array" ref="N25">_xlfn.IFS(J25=0,E25,J25=1,E25,J25=2,0)</f>
        <v>2.3614745585926777</v>
      </c>
      <c r="O25" s="20">
        <f t="shared" si="4"/>
        <v>9.5641634883063755</v>
      </c>
      <c r="P25" s="24">
        <f t="shared" si="19"/>
        <v>98.015706750029153</v>
      </c>
      <c r="Q25" s="25">
        <f t="shared" si="20"/>
        <v>0.91109709030957509</v>
      </c>
      <c r="R25" s="22" cm="1">
        <f t="array" ref="R25">_xlfn.IFS(Q25&gt;0,0.02,AND(Q25&gt;-0.33,Q25&lt;0),(0.02+Q25*0.02/0.33),Q25&lt;-0.33,0)</f>
        <v>0.02</v>
      </c>
      <c r="S25" s="24">
        <f t="shared" ref="S25:T25" si="35">0.9*0.82*IF(I25=0,M25,0)</f>
        <v>0.78107781286401468</v>
      </c>
      <c r="T25" s="24">
        <f t="shared" si="35"/>
        <v>1.7427682242413962</v>
      </c>
      <c r="U25" s="24">
        <f t="shared" si="22"/>
        <v>2.523846037105411</v>
      </c>
      <c r="V25" s="24">
        <f t="shared" si="23"/>
        <v>2.523846037105411</v>
      </c>
      <c r="W25" s="9"/>
      <c r="X25" s="9"/>
      <c r="Y25" s="9"/>
      <c r="Z25" s="9"/>
    </row>
    <row r="26" spans="1:26" ht="14.25" customHeight="1" x14ac:dyDescent="0.35">
      <c r="A26" s="8">
        <f t="shared" si="14"/>
        <v>8</v>
      </c>
      <c r="B26" s="23">
        <f t="shared" si="7"/>
        <v>44785</v>
      </c>
      <c r="C26" s="5">
        <f t="shared" si="15"/>
        <v>0</v>
      </c>
      <c r="D26" s="20">
        <f t="shared" si="1"/>
        <v>1.0757987023833553</v>
      </c>
      <c r="E26" s="20">
        <f t="shared" si="2"/>
        <v>2.3963299230775057</v>
      </c>
      <c r="F26" s="20">
        <f t="shared" si="8"/>
        <v>3.472128625460861</v>
      </c>
      <c r="G26" s="24">
        <f t="shared" si="3"/>
        <v>108.60187900559971</v>
      </c>
      <c r="H26" s="20">
        <f t="shared" si="9"/>
        <v>123.11501834806309</v>
      </c>
      <c r="I26" s="4">
        <f>I19</f>
        <v>1</v>
      </c>
      <c r="J26" s="4">
        <f>J19</f>
        <v>1</v>
      </c>
      <c r="K26" s="24">
        <f t="shared" ref="K26" si="36">IF(I26=1,D26*0.95,0)</f>
        <v>1.0220087672641875</v>
      </c>
      <c r="L26" s="20">
        <f t="shared" si="10"/>
        <v>2.2765134269236302</v>
      </c>
      <c r="M26" s="20" cm="1">
        <f t="array" ref="M26">_xlfn.IFS(I26=0,D26,I26=1,D26,I26=2,0)</f>
        <v>1.0757987023833553</v>
      </c>
      <c r="N26" s="20" cm="1">
        <f t="array" ref="N26">_xlfn.IFS(J26=0,E26,J26=1,E26,J26=2,0)</f>
        <v>2.3963299230775057</v>
      </c>
      <c r="O26" s="20">
        <f t="shared" si="4"/>
        <v>10.639962190689731</v>
      </c>
      <c r="P26" s="24">
        <f t="shared" si="19"/>
        <v>97.961916814909983</v>
      </c>
      <c r="Q26" s="25">
        <f t="shared" si="20"/>
        <v>0.9020278259629273</v>
      </c>
      <c r="R26" s="22" cm="1">
        <f t="array" ref="R26">_xlfn.IFS(Q26&gt;0,0.02,AND(Q26&gt;-0.33,Q26&lt;0),(0.02+Q26*0.02/0.33),Q26&lt;-0.33,0)</f>
        <v>0.02</v>
      </c>
      <c r="S26" s="24">
        <f t="shared" ref="S26:T26" si="37">0.9*0.82*IF(I26=0,M26,0)</f>
        <v>0</v>
      </c>
      <c r="T26" s="24">
        <f t="shared" si="37"/>
        <v>0</v>
      </c>
      <c r="U26" s="24">
        <f t="shared" si="22"/>
        <v>0</v>
      </c>
      <c r="V26" s="24">
        <f t="shared" si="23"/>
        <v>2.523846037105411</v>
      </c>
      <c r="W26" s="9"/>
      <c r="X26" s="9"/>
      <c r="Y26" s="9"/>
      <c r="Z26" s="9"/>
    </row>
    <row r="27" spans="1:26" ht="14.25" customHeight="1" x14ac:dyDescent="0.35">
      <c r="A27" s="8">
        <f t="shared" si="14"/>
        <v>9</v>
      </c>
      <c r="B27" s="23">
        <f t="shared" si="7"/>
        <v>44786</v>
      </c>
      <c r="C27" s="5">
        <f t="shared" si="15"/>
        <v>0</v>
      </c>
      <c r="D27" s="20">
        <f t="shared" si="1"/>
        <v>1.0860187900559972</v>
      </c>
      <c r="E27" s="20">
        <f t="shared" si="2"/>
        <v>2.4623003669612618</v>
      </c>
      <c r="F27" s="20">
        <f t="shared" si="8"/>
        <v>3.548319157017259</v>
      </c>
      <c r="G27" s="24">
        <f t="shared" si="3"/>
        <v>109.63359685615291</v>
      </c>
      <c r="H27" s="20">
        <f t="shared" si="9"/>
        <v>126.48592154722948</v>
      </c>
      <c r="I27" s="4">
        <f t="shared" ref="I27:J90" si="38">I20</f>
        <v>1</v>
      </c>
      <c r="J27" s="4">
        <f t="shared" si="38"/>
        <v>1</v>
      </c>
      <c r="K27" s="24">
        <f t="shared" ref="K27" si="39">IF(I27=1,D27*0.95,0)</f>
        <v>1.0317178505531972</v>
      </c>
      <c r="L27" s="20">
        <f t="shared" si="10"/>
        <v>2.3391853486131984</v>
      </c>
      <c r="M27" s="20" cm="1">
        <f t="array" ref="M27">_xlfn.IFS(I27=0,D27,I27=1,D27,I27=2,0)</f>
        <v>1.0860187900559972</v>
      </c>
      <c r="N27" s="20" cm="1">
        <f t="array" ref="N27">_xlfn.IFS(J27=0,E27,J27=1,E27,J27=2,0)</f>
        <v>2.4623003669612618</v>
      </c>
      <c r="O27" s="20">
        <f t="shared" si="4"/>
        <v>11.725980980745728</v>
      </c>
      <c r="P27" s="24">
        <f t="shared" si="19"/>
        <v>97.907615875407174</v>
      </c>
      <c r="Q27" s="25">
        <f t="shared" si="20"/>
        <v>0.89304390882905127</v>
      </c>
      <c r="R27" s="22" cm="1">
        <f t="array" ref="R27">_xlfn.IFS(Q27&gt;0,0.02,AND(Q27&gt;-0.33,Q27&lt;0),(0.02+Q27*0.02/0.33),Q27&lt;-0.33,0)</f>
        <v>0.02</v>
      </c>
      <c r="S27" s="24">
        <f t="shared" ref="S27:T27" si="40">0.9*0.82*IF(I27=0,M27,0)</f>
        <v>0</v>
      </c>
      <c r="T27" s="24">
        <f t="shared" si="40"/>
        <v>0</v>
      </c>
      <c r="U27" s="24">
        <f t="shared" si="22"/>
        <v>0</v>
      </c>
      <c r="V27" s="24">
        <f t="shared" si="23"/>
        <v>2.523846037105411</v>
      </c>
      <c r="W27" s="9"/>
      <c r="X27" s="9"/>
      <c r="Y27" s="9"/>
      <c r="Z27" s="9"/>
    </row>
    <row r="28" spans="1:26" ht="14.25" customHeight="1" x14ac:dyDescent="0.35">
      <c r="A28" s="8">
        <f t="shared" si="14"/>
        <v>10</v>
      </c>
      <c r="B28" s="23">
        <f t="shared" si="7"/>
        <v>44787</v>
      </c>
      <c r="C28" s="5">
        <f t="shared" si="15"/>
        <v>0</v>
      </c>
      <c r="D28" s="20">
        <f t="shared" si="1"/>
        <v>1.096335968561529</v>
      </c>
      <c r="E28" s="20">
        <f t="shared" si="2"/>
        <v>2.5297184309445897</v>
      </c>
      <c r="F28" s="20">
        <f t="shared" si="8"/>
        <v>3.6260543995061187</v>
      </c>
      <c r="G28" s="24">
        <f t="shared" si="3"/>
        <v>110.67511602628636</v>
      </c>
      <c r="H28" s="20">
        <f t="shared" si="9"/>
        <v>129.93067322676029</v>
      </c>
      <c r="I28" s="4">
        <f t="shared" si="38"/>
        <v>1</v>
      </c>
      <c r="J28" s="4">
        <f t="shared" si="38"/>
        <v>1</v>
      </c>
      <c r="K28" s="24">
        <f t="shared" ref="K28" si="41">IF(I28=1,D28*0.95,0)</f>
        <v>1.0415191701334525</v>
      </c>
      <c r="L28" s="20">
        <f t="shared" si="10"/>
        <v>2.4032325093973599</v>
      </c>
      <c r="M28" s="20" cm="1">
        <f t="array" ref="M28">_xlfn.IFS(I28=0,D28,I28=1,D28,I28=2,0)</f>
        <v>1.096335968561529</v>
      </c>
      <c r="N28" s="20" cm="1">
        <f t="array" ref="N28">_xlfn.IFS(J28=0,E28,J28=1,E28,J28=2,0)</f>
        <v>2.5297184309445897</v>
      </c>
      <c r="O28" s="20">
        <f t="shared" si="4"/>
        <v>12.822316949307258</v>
      </c>
      <c r="P28" s="24">
        <f t="shared" si="19"/>
        <v>97.852799076979096</v>
      </c>
      <c r="Q28" s="25">
        <f t="shared" si="20"/>
        <v>0.88414453573952567</v>
      </c>
      <c r="R28" s="22" cm="1">
        <f t="array" ref="R28">_xlfn.IFS(Q28&gt;0,0.02,AND(Q28&gt;-0.33,Q28&lt;0),(0.02+Q28*0.02/0.33),Q28&lt;-0.33,0)</f>
        <v>0.02</v>
      </c>
      <c r="S28" s="24">
        <f t="shared" ref="S28:T28" si="42">0.9*0.82*IF(I28=0,M28,0)</f>
        <v>0</v>
      </c>
      <c r="T28" s="24">
        <f t="shared" si="42"/>
        <v>0</v>
      </c>
      <c r="U28" s="24">
        <f t="shared" si="22"/>
        <v>0</v>
      </c>
      <c r="V28" s="24">
        <f t="shared" si="23"/>
        <v>2.523846037105411</v>
      </c>
      <c r="W28" s="9"/>
      <c r="X28" s="9"/>
      <c r="Y28" s="9"/>
      <c r="Z28" s="9"/>
    </row>
    <row r="29" spans="1:26" ht="14.25" customHeight="1" x14ac:dyDescent="0.35">
      <c r="A29" s="8">
        <f t="shared" si="14"/>
        <v>11</v>
      </c>
      <c r="B29" s="23">
        <f t="shared" si="7"/>
        <v>44788</v>
      </c>
      <c r="C29" s="5">
        <f t="shared" si="15"/>
        <v>0</v>
      </c>
      <c r="D29" s="20">
        <f t="shared" si="1"/>
        <v>1.1067511602628637</v>
      </c>
      <c r="E29" s="20">
        <f t="shared" si="2"/>
        <v>2.5986134645352057</v>
      </c>
      <c r="F29" s="20">
        <f t="shared" si="8"/>
        <v>3.7053646247980696</v>
      </c>
      <c r="G29" s="24">
        <f t="shared" si="3"/>
        <v>111.72652962853608</v>
      </c>
      <c r="H29" s="20">
        <f t="shared" si="9"/>
        <v>133.45076962031845</v>
      </c>
      <c r="I29" s="4">
        <f t="shared" si="38"/>
        <v>1</v>
      </c>
      <c r="J29" s="4">
        <f t="shared" si="38"/>
        <v>1</v>
      </c>
      <c r="K29" s="24">
        <f t="shared" ref="K29" si="43">IF(I29=1,D29*0.95,0)</f>
        <v>1.0514136022497205</v>
      </c>
      <c r="L29" s="20">
        <f t="shared" si="10"/>
        <v>2.4686827913084453</v>
      </c>
      <c r="M29" s="20" cm="1">
        <f t="array" ref="M29">_xlfn.IFS(I29=0,D29,I29=1,D29,I29=2,0)</f>
        <v>1.1067511602628637</v>
      </c>
      <c r="N29" s="20" cm="1">
        <f t="array" ref="N29">_xlfn.IFS(J29=0,E29,J29=1,E29,J29=2,0)</f>
        <v>2.5986134645352057</v>
      </c>
      <c r="O29" s="20">
        <f t="shared" si="4"/>
        <v>13.929068109570121</v>
      </c>
      <c r="P29" s="24">
        <f t="shared" si="19"/>
        <v>97.79746151896596</v>
      </c>
      <c r="Q29" s="25">
        <f t="shared" si="20"/>
        <v>0.87532891108422561</v>
      </c>
      <c r="R29" s="22" cm="1">
        <f t="array" ref="R29">_xlfn.IFS(Q29&gt;0,0.02,AND(Q29&gt;-0.33,Q29&lt;0),(0.02+Q29*0.02/0.33),Q29&lt;-0.33,0)</f>
        <v>0.02</v>
      </c>
      <c r="S29" s="24">
        <f t="shared" ref="S29:T29" si="44">0.9*0.82*IF(I29=0,M29,0)</f>
        <v>0</v>
      </c>
      <c r="T29" s="24">
        <f t="shared" si="44"/>
        <v>0</v>
      </c>
      <c r="U29" s="24">
        <f t="shared" si="22"/>
        <v>0</v>
      </c>
      <c r="V29" s="24">
        <f t="shared" si="23"/>
        <v>2.523846037105411</v>
      </c>
      <c r="W29" s="9"/>
      <c r="X29" s="9"/>
      <c r="Y29" s="9"/>
      <c r="Z29" s="9"/>
    </row>
    <row r="30" spans="1:26" ht="14.25" customHeight="1" x14ac:dyDescent="0.35">
      <c r="A30" s="8">
        <f t="shared" si="14"/>
        <v>12</v>
      </c>
      <c r="B30" s="23">
        <f t="shared" si="7"/>
        <v>44789</v>
      </c>
      <c r="C30" s="5">
        <f t="shared" si="15"/>
        <v>0</v>
      </c>
      <c r="D30" s="20">
        <f t="shared" si="1"/>
        <v>1.1172652962853609</v>
      </c>
      <c r="E30" s="20">
        <f t="shared" si="2"/>
        <v>2.6690153924063691</v>
      </c>
      <c r="F30" s="20">
        <f t="shared" si="8"/>
        <v>3.78628068869173</v>
      </c>
      <c r="G30" s="24">
        <f t="shared" si="3"/>
        <v>112.78793166000717</v>
      </c>
      <c r="H30" s="20">
        <f t="shared" si="9"/>
        <v>137.04773627457558</v>
      </c>
      <c r="I30" s="4">
        <f t="shared" si="38"/>
        <v>1</v>
      </c>
      <c r="J30" s="4">
        <f t="shared" si="38"/>
        <v>1</v>
      </c>
      <c r="K30" s="24">
        <f t="shared" ref="K30" si="45">IF(I30=1,D30*0.95,0)</f>
        <v>1.0614020314710928</v>
      </c>
      <c r="L30" s="20">
        <f t="shared" si="10"/>
        <v>2.5355646227860507</v>
      </c>
      <c r="M30" s="20" cm="1">
        <f t="array" ref="M30">_xlfn.IFS(I30=0,D30,I30=1,D30,I30=2,0)</f>
        <v>1.1172652962853609</v>
      </c>
      <c r="N30" s="20" cm="1">
        <f t="array" ref="N30">_xlfn.IFS(J30=0,E30,J30=1,E30,J30=2,0)</f>
        <v>2.6690153924063691</v>
      </c>
      <c r="O30" s="20">
        <f t="shared" si="4"/>
        <v>15.046333405855481</v>
      </c>
      <c r="P30" s="24">
        <f t="shared" si="19"/>
        <v>97.741598254151697</v>
      </c>
      <c r="Q30" s="25">
        <f t="shared" si="20"/>
        <v>0.86659624674019387</v>
      </c>
      <c r="R30" s="22" cm="1">
        <f t="array" ref="R30">_xlfn.IFS(Q30&gt;0,0.02,AND(Q30&gt;-0.33,Q30&lt;0),(0.02+Q30*0.02/0.33),Q30&lt;-0.33,0)</f>
        <v>0.02</v>
      </c>
      <c r="S30" s="24">
        <f t="shared" ref="S30:T30" si="46">0.9*0.82*IF(I30=0,M30,0)</f>
        <v>0</v>
      </c>
      <c r="T30" s="24">
        <f t="shared" si="46"/>
        <v>0</v>
      </c>
      <c r="U30" s="24">
        <f t="shared" si="22"/>
        <v>0</v>
      </c>
      <c r="V30" s="24">
        <f t="shared" si="23"/>
        <v>2.523846037105411</v>
      </c>
      <c r="W30" s="9"/>
      <c r="X30" s="9"/>
      <c r="Y30" s="9"/>
      <c r="Z30" s="9"/>
    </row>
    <row r="31" spans="1:26" ht="14.25" customHeight="1" x14ac:dyDescent="0.35">
      <c r="A31" s="8">
        <f t="shared" si="14"/>
        <v>13</v>
      </c>
      <c r="B31" s="23">
        <f t="shared" si="7"/>
        <v>44790</v>
      </c>
      <c r="C31" s="5">
        <f t="shared" si="15"/>
        <v>0</v>
      </c>
      <c r="D31" s="20">
        <f t="shared" si="1"/>
        <v>1.1278793166000718</v>
      </c>
      <c r="E31" s="20">
        <f t="shared" si="2"/>
        <v>2.7409547254915116</v>
      </c>
      <c r="F31" s="20">
        <f t="shared" si="8"/>
        <v>3.8688340420915832</v>
      </c>
      <c r="G31" s="24">
        <f t="shared" si="3"/>
        <v>113.85941701077724</v>
      </c>
      <c r="H31" s="20">
        <f t="shared" si="9"/>
        <v>140.7231286145626</v>
      </c>
      <c r="I31" s="4">
        <f t="shared" si="38"/>
        <v>1</v>
      </c>
      <c r="J31" s="4">
        <f t="shared" si="38"/>
        <v>1</v>
      </c>
      <c r="K31" s="24">
        <f t="shared" ref="K31" si="47">IF(I31=1,D31*0.95,0)</f>
        <v>1.0714853507700681</v>
      </c>
      <c r="L31" s="20">
        <f t="shared" si="10"/>
        <v>2.6039069892169358</v>
      </c>
      <c r="M31" s="20" cm="1">
        <f t="array" ref="M31">_xlfn.IFS(I31=0,D31,I31=1,D31,I31=2,0)</f>
        <v>1.1278793166000718</v>
      </c>
      <c r="N31" s="20" cm="1">
        <f t="array" ref="N31">_xlfn.IFS(J31=0,E31,J31=1,E31,J31=2,0)</f>
        <v>2.7409547254915116</v>
      </c>
      <c r="O31" s="20">
        <f t="shared" si="4"/>
        <v>16.174212722455554</v>
      </c>
      <c r="P31" s="24">
        <f t="shared" si="19"/>
        <v>97.685204288321685</v>
      </c>
      <c r="Q31" s="25">
        <f t="shared" si="20"/>
        <v>0.85794576200118255</v>
      </c>
      <c r="R31" s="22" cm="1">
        <f t="array" ref="R31">_xlfn.IFS(Q31&gt;0,0.02,AND(Q31&gt;-0.33,Q31&lt;0),(0.02+Q31*0.02/0.33),Q31&lt;-0.33,0)</f>
        <v>0.02</v>
      </c>
      <c r="S31" s="24">
        <f t="shared" ref="S31:T31" si="48">0.9*0.82*IF(I31=0,M31,0)</f>
        <v>0</v>
      </c>
      <c r="T31" s="24">
        <f t="shared" si="48"/>
        <v>0</v>
      </c>
      <c r="U31" s="24">
        <f t="shared" si="22"/>
        <v>0</v>
      </c>
      <c r="V31" s="24">
        <f t="shared" si="23"/>
        <v>2.523846037105411</v>
      </c>
      <c r="W31" s="9"/>
      <c r="X31" s="9"/>
      <c r="Y31" s="9"/>
      <c r="Z31" s="9"/>
    </row>
    <row r="32" spans="1:26" ht="14.25" customHeight="1" x14ac:dyDescent="0.35">
      <c r="A32" s="8">
        <f t="shared" si="14"/>
        <v>14</v>
      </c>
      <c r="B32" s="23">
        <f t="shared" si="7"/>
        <v>44791</v>
      </c>
      <c r="C32" s="5">
        <f t="shared" si="15"/>
        <v>2.0770733783509439</v>
      </c>
      <c r="D32" s="20">
        <f t="shared" si="1"/>
        <v>1.1385941701077724</v>
      </c>
      <c r="E32" s="20">
        <f t="shared" si="2"/>
        <v>2.814462572291252</v>
      </c>
      <c r="F32" s="20">
        <f t="shared" si="8"/>
        <v>3.9530567423990242</v>
      </c>
      <c r="G32" s="24">
        <f t="shared" si="3"/>
        <v>115.93649038912818</v>
      </c>
      <c r="H32" s="20">
        <f t="shared" si="9"/>
        <v>142.80020199291354</v>
      </c>
      <c r="I32" s="4">
        <f t="shared" si="38"/>
        <v>0</v>
      </c>
      <c r="J32" s="4">
        <f t="shared" si="38"/>
        <v>0</v>
      </c>
      <c r="K32" s="24">
        <f t="shared" ref="K32" si="49">IF(I32=1,D32*0.95,0)</f>
        <v>0</v>
      </c>
      <c r="L32" s="20">
        <f t="shared" si="10"/>
        <v>0</v>
      </c>
      <c r="M32" s="20" cm="1">
        <f t="array" ref="M32">_xlfn.IFS(I32=0,D32,I32=1,D32,I32=2,0)</f>
        <v>1.1385941701077724</v>
      </c>
      <c r="N32" s="20" cm="1">
        <f t="array" ref="N32">_xlfn.IFS(J32=0,E32,J32=1,E32,J32=2,0)</f>
        <v>2.814462572291252</v>
      </c>
      <c r="O32" s="20">
        <f t="shared" si="4"/>
        <v>20.127269464854578</v>
      </c>
      <c r="P32" s="24">
        <f t="shared" si="19"/>
        <v>95.809220924273603</v>
      </c>
      <c r="Q32" s="25">
        <f t="shared" si="20"/>
        <v>0.82639400763901349</v>
      </c>
      <c r="R32" s="22" cm="1">
        <f t="array" ref="R32">_xlfn.IFS(Q32&gt;0,0.02,AND(Q32&gt;-0.33,Q32&lt;0),(0.02+Q32*0.02/0.33),Q32&lt;-0.33,0)</f>
        <v>0.02</v>
      </c>
      <c r="S32" s="24">
        <f t="shared" ref="S32:T32" si="50">0.9*0.82*IF(I32=0,M32,0)</f>
        <v>0.84028249753953599</v>
      </c>
      <c r="T32" s="24">
        <f t="shared" si="50"/>
        <v>2.0770733783509439</v>
      </c>
      <c r="U32" s="24">
        <f t="shared" si="22"/>
        <v>2.9173558758904798</v>
      </c>
      <c r="V32" s="24">
        <f t="shared" si="23"/>
        <v>5.4412019129958908</v>
      </c>
      <c r="W32" s="9"/>
      <c r="X32" s="9"/>
      <c r="Y32" s="9"/>
      <c r="Z32" s="9"/>
    </row>
    <row r="33" spans="1:26" ht="14.25" customHeight="1" x14ac:dyDescent="0.35">
      <c r="A33" s="8">
        <f t="shared" si="14"/>
        <v>15</v>
      </c>
      <c r="B33" s="23">
        <f t="shared" si="7"/>
        <v>44792</v>
      </c>
      <c r="C33" s="5">
        <f t="shared" si="15"/>
        <v>0</v>
      </c>
      <c r="D33" s="20">
        <f t="shared" si="1"/>
        <v>1.1593649038912819</v>
      </c>
      <c r="E33" s="20">
        <f t="shared" si="2"/>
        <v>2.8560040398582709</v>
      </c>
      <c r="F33" s="20">
        <f t="shared" si="8"/>
        <v>4.0153689437495528</v>
      </c>
      <c r="G33" s="24">
        <f t="shared" si="3"/>
        <v>117.0378870478249</v>
      </c>
      <c r="H33" s="20">
        <f t="shared" si="9"/>
        <v>146.61480248947564</v>
      </c>
      <c r="I33" s="4">
        <f t="shared" si="38"/>
        <v>1</v>
      </c>
      <c r="J33" s="4">
        <f t="shared" si="38"/>
        <v>1</v>
      </c>
      <c r="K33" s="24">
        <f t="shared" ref="K33" si="51">IF(I33=1,D33*0.95,0)</f>
        <v>1.1013966586967177</v>
      </c>
      <c r="L33" s="20">
        <f t="shared" si="10"/>
        <v>2.7132038378653571</v>
      </c>
      <c r="M33" s="20" cm="1">
        <f t="array" ref="M33">_xlfn.IFS(I33=0,D33,I33=1,D33,I33=2,0)</f>
        <v>1.1593649038912819</v>
      </c>
      <c r="N33" s="20" cm="1">
        <f t="array" ref="N33">_xlfn.IFS(J33=0,E33,J33=1,E33,J33=2,0)</f>
        <v>2.8560040398582709</v>
      </c>
      <c r="O33" s="20">
        <f t="shared" si="4"/>
        <v>21.286634368745858</v>
      </c>
      <c r="P33" s="24">
        <f t="shared" si="19"/>
        <v>95.751252679079045</v>
      </c>
      <c r="Q33" s="25">
        <f t="shared" si="20"/>
        <v>0.81812185006341109</v>
      </c>
      <c r="R33" s="22" cm="1">
        <f t="array" ref="R33">_xlfn.IFS(Q33&gt;0,0.02,AND(Q33&gt;-0.33,Q33&lt;0),(0.02+Q33*0.02/0.33),Q33&lt;-0.33,0)</f>
        <v>0.02</v>
      </c>
      <c r="S33" s="24">
        <f t="shared" ref="S33:T33" si="52">0.9*0.82*IF(I33=0,M33,0)</f>
        <v>0</v>
      </c>
      <c r="T33" s="24">
        <f t="shared" si="52"/>
        <v>0</v>
      </c>
      <c r="U33" s="24">
        <f t="shared" si="22"/>
        <v>0</v>
      </c>
      <c r="V33" s="24">
        <f t="shared" si="23"/>
        <v>5.4412019129958908</v>
      </c>
      <c r="W33" s="9"/>
      <c r="X33" s="9"/>
      <c r="Y33" s="9"/>
      <c r="Z33" s="9"/>
    </row>
    <row r="34" spans="1:26" ht="14.25" customHeight="1" x14ac:dyDescent="0.35">
      <c r="A34" s="8">
        <f t="shared" si="14"/>
        <v>16</v>
      </c>
      <c r="B34" s="23">
        <f t="shared" si="7"/>
        <v>44793</v>
      </c>
      <c r="C34" s="5">
        <f t="shared" si="15"/>
        <v>0</v>
      </c>
      <c r="D34" s="20">
        <f t="shared" si="1"/>
        <v>1.170378870478249</v>
      </c>
      <c r="E34" s="20">
        <f t="shared" si="2"/>
        <v>2.932296049789513</v>
      </c>
      <c r="F34" s="20">
        <f t="shared" si="8"/>
        <v>4.1026749202677619</v>
      </c>
      <c r="G34" s="24">
        <f t="shared" si="3"/>
        <v>118.14974697477923</v>
      </c>
      <c r="H34" s="20">
        <f t="shared" si="9"/>
        <v>150.51234366373001</v>
      </c>
      <c r="I34" s="4">
        <f t="shared" si="38"/>
        <v>1</v>
      </c>
      <c r="J34" s="4">
        <f t="shared" si="38"/>
        <v>1</v>
      </c>
      <c r="K34" s="24">
        <f t="shared" ref="K34" si="53">IF(I34=1,D34*0.95,0)</f>
        <v>1.1118599269543366</v>
      </c>
      <c r="L34" s="20">
        <f t="shared" si="10"/>
        <v>2.7856812473000372</v>
      </c>
      <c r="M34" s="20" cm="1">
        <f t="array" ref="M34">_xlfn.IFS(I34=0,D34,I34=1,D34,I34=2,0)</f>
        <v>1.170378870478249</v>
      </c>
      <c r="N34" s="20" cm="1">
        <f t="array" ref="N34">_xlfn.IFS(J34=0,E34,J34=1,E34,J34=2,0)</f>
        <v>2.932296049789513</v>
      </c>
      <c r="O34" s="20">
        <f t="shared" si="4"/>
        <v>22.457013239224107</v>
      </c>
      <c r="P34" s="24">
        <f t="shared" si="19"/>
        <v>95.692733735555123</v>
      </c>
      <c r="Q34" s="25">
        <f t="shared" si="20"/>
        <v>0.80992753844815357</v>
      </c>
      <c r="R34" s="22" cm="1">
        <f t="array" ref="R34">_xlfn.IFS(Q34&gt;0,0.02,AND(Q34&gt;-0.33,Q34&lt;0),(0.02+Q34*0.02/0.33),Q34&lt;-0.33,0)</f>
        <v>0.02</v>
      </c>
      <c r="S34" s="24">
        <f t="shared" ref="S34:T34" si="54">0.9*0.82*IF(I34=0,M34,0)</f>
        <v>0</v>
      </c>
      <c r="T34" s="24">
        <f t="shared" si="54"/>
        <v>0</v>
      </c>
      <c r="U34" s="24">
        <f t="shared" si="22"/>
        <v>0</v>
      </c>
      <c r="V34" s="24">
        <f t="shared" si="23"/>
        <v>5.4412019129958908</v>
      </c>
      <c r="W34" s="9"/>
      <c r="X34" s="9"/>
      <c r="Y34" s="9"/>
      <c r="Z34" s="9"/>
    </row>
    <row r="35" spans="1:26" ht="14.25" customHeight="1" x14ac:dyDescent="0.35">
      <c r="A35" s="8">
        <f t="shared" si="14"/>
        <v>17</v>
      </c>
      <c r="B35" s="23">
        <f t="shared" si="7"/>
        <v>44794</v>
      </c>
      <c r="C35" s="5">
        <f t="shared" si="15"/>
        <v>0</v>
      </c>
      <c r="D35" s="20">
        <f t="shared" si="1"/>
        <v>1.1814974697477925</v>
      </c>
      <c r="E35" s="20">
        <f t="shared" si="2"/>
        <v>3.0102468732746002</v>
      </c>
      <c r="F35" s="20">
        <f t="shared" si="8"/>
        <v>4.1917443430223926</v>
      </c>
      <c r="G35" s="24">
        <f t="shared" si="3"/>
        <v>119.27216957103964</v>
      </c>
      <c r="H35" s="20">
        <f t="shared" si="9"/>
        <v>154.49450078960129</v>
      </c>
      <c r="I35" s="4">
        <f t="shared" si="38"/>
        <v>1</v>
      </c>
      <c r="J35" s="4">
        <f t="shared" si="38"/>
        <v>1</v>
      </c>
      <c r="K35" s="24">
        <f t="shared" ref="K35" si="55">IF(I35=1,D35*0.95,0)</f>
        <v>1.1224225962604029</v>
      </c>
      <c r="L35" s="20">
        <f t="shared" si="10"/>
        <v>2.8597345296108698</v>
      </c>
      <c r="M35" s="20" cm="1">
        <f t="array" ref="M35">_xlfn.IFS(I35=0,D35,I35=1,D35,I35=2,0)</f>
        <v>1.1814974697477925</v>
      </c>
      <c r="N35" s="20" cm="1">
        <f t="array" ref="N35">_xlfn.IFS(J35=0,E35,J35=1,E35,J35=2,0)</f>
        <v>3.0102468732746002</v>
      </c>
      <c r="O35" s="20">
        <f t="shared" si="4"/>
        <v>23.6385107089719</v>
      </c>
      <c r="P35" s="24">
        <f t="shared" si="19"/>
        <v>95.633658862067733</v>
      </c>
      <c r="Q35" s="25">
        <f t="shared" si="20"/>
        <v>0.80181034021610054</v>
      </c>
      <c r="R35" s="22" cm="1">
        <f t="array" ref="R35">_xlfn.IFS(Q35&gt;0,0.02,AND(Q35&gt;-0.33,Q35&lt;0),(0.02+Q35*0.02/0.33),Q35&lt;-0.33,0)</f>
        <v>0.02</v>
      </c>
      <c r="S35" s="24">
        <f t="shared" ref="S35:T35" si="56">0.9*0.82*IF(I35=0,M35,0)</f>
        <v>0</v>
      </c>
      <c r="T35" s="24">
        <f t="shared" si="56"/>
        <v>0</v>
      </c>
      <c r="U35" s="24">
        <f t="shared" si="22"/>
        <v>0</v>
      </c>
      <c r="V35" s="24">
        <f t="shared" si="23"/>
        <v>5.4412019129958908</v>
      </c>
      <c r="W35" s="9"/>
      <c r="X35" s="9"/>
      <c r="Y35" s="9"/>
      <c r="Z35" s="9"/>
    </row>
    <row r="36" spans="1:26" ht="14.25" customHeight="1" x14ac:dyDescent="0.35">
      <c r="A36" s="8">
        <f t="shared" si="14"/>
        <v>18</v>
      </c>
      <c r="B36" s="23">
        <f t="shared" si="7"/>
        <v>44795</v>
      </c>
      <c r="C36" s="5">
        <f t="shared" si="15"/>
        <v>0</v>
      </c>
      <c r="D36" s="20">
        <f t="shared" si="1"/>
        <v>1.1927216957103963</v>
      </c>
      <c r="E36" s="20">
        <f t="shared" si="2"/>
        <v>3.0898900157920259</v>
      </c>
      <c r="F36" s="20">
        <f t="shared" si="8"/>
        <v>4.2826117115024225</v>
      </c>
      <c r="G36" s="24">
        <f t="shared" si="3"/>
        <v>120.40525518196452</v>
      </c>
      <c r="H36" s="20">
        <f t="shared" si="9"/>
        <v>158.56298191552858</v>
      </c>
      <c r="I36" s="4">
        <f t="shared" si="38"/>
        <v>1</v>
      </c>
      <c r="J36" s="4">
        <f t="shared" si="38"/>
        <v>1</v>
      </c>
      <c r="K36" s="24">
        <f t="shared" ref="K36" si="57">IF(I36=1,D36*0.95,0)</f>
        <v>1.1330856109248764</v>
      </c>
      <c r="L36" s="20">
        <f t="shared" si="10"/>
        <v>2.9353955150024245</v>
      </c>
      <c r="M36" s="20" cm="1">
        <f t="array" ref="M36">_xlfn.IFS(I36=0,D36,I36=1,D36,I36=2,0)</f>
        <v>1.1927216957103963</v>
      </c>
      <c r="N36" s="20" cm="1">
        <f t="array" ref="N36">_xlfn.IFS(J36=0,E36,J36=1,E36,J36=2,0)</f>
        <v>3.0898900157920259</v>
      </c>
      <c r="O36" s="20">
        <f t="shared" si="4"/>
        <v>24.831232404682297</v>
      </c>
      <c r="P36" s="24">
        <f t="shared" si="19"/>
        <v>95.574022777282224</v>
      </c>
      <c r="Q36" s="25">
        <f t="shared" si="20"/>
        <v>0.79376952968410164</v>
      </c>
      <c r="R36" s="22" cm="1">
        <f t="array" ref="R36">_xlfn.IFS(Q36&gt;0,0.02,AND(Q36&gt;-0.33,Q36&lt;0),(0.02+Q36*0.02/0.33),Q36&lt;-0.33,0)</f>
        <v>0.02</v>
      </c>
      <c r="S36" s="24">
        <f t="shared" ref="S36:T36" si="58">0.9*0.82*IF(I36=0,M36,0)</f>
        <v>0</v>
      </c>
      <c r="T36" s="24">
        <f t="shared" si="58"/>
        <v>0</v>
      </c>
      <c r="U36" s="24">
        <f t="shared" si="22"/>
        <v>0</v>
      </c>
      <c r="V36" s="24">
        <f t="shared" si="23"/>
        <v>5.4412019129958908</v>
      </c>
      <c r="W36" s="9"/>
      <c r="X36" s="9"/>
      <c r="Y36" s="9"/>
      <c r="Z36" s="9"/>
    </row>
    <row r="37" spans="1:26" ht="14.25" customHeight="1" x14ac:dyDescent="0.35">
      <c r="A37" s="8">
        <f t="shared" si="14"/>
        <v>19</v>
      </c>
      <c r="B37" s="23">
        <f t="shared" si="7"/>
        <v>44796</v>
      </c>
      <c r="C37" s="5">
        <f t="shared" si="15"/>
        <v>0</v>
      </c>
      <c r="D37" s="20">
        <f t="shared" si="1"/>
        <v>1.2040525518196452</v>
      </c>
      <c r="E37" s="20">
        <f t="shared" si="2"/>
        <v>3.1712596383105716</v>
      </c>
      <c r="F37" s="20">
        <f t="shared" si="8"/>
        <v>4.3753121901302165</v>
      </c>
      <c r="G37" s="24">
        <f t="shared" si="3"/>
        <v>121.54910510619318</v>
      </c>
      <c r="H37" s="20">
        <f t="shared" si="9"/>
        <v>162.71952849615229</v>
      </c>
      <c r="I37" s="4">
        <f t="shared" si="38"/>
        <v>1</v>
      </c>
      <c r="J37" s="4">
        <f t="shared" si="38"/>
        <v>1</v>
      </c>
      <c r="K37" s="24">
        <f t="shared" ref="K37" si="59">IF(I37=1,D37*0.95,0)</f>
        <v>1.1438499242286628</v>
      </c>
      <c r="L37" s="20">
        <f t="shared" si="10"/>
        <v>3.0126966563950428</v>
      </c>
      <c r="M37" s="20" cm="1">
        <f t="array" ref="M37">_xlfn.IFS(I37=0,D37,I37=1,D37,I37=2,0)</f>
        <v>1.2040525518196452</v>
      </c>
      <c r="N37" s="20" cm="1">
        <f t="array" ref="N37">_xlfn.IFS(J37=0,E37,J37=1,E37,J37=2,0)</f>
        <v>3.1712596383105716</v>
      </c>
      <c r="O37" s="20">
        <f t="shared" si="4"/>
        <v>26.03528495650194</v>
      </c>
      <c r="P37" s="24">
        <f t="shared" si="19"/>
        <v>95.513820149691242</v>
      </c>
      <c r="Q37" s="25">
        <f t="shared" si="20"/>
        <v>0.78580438799811958</v>
      </c>
      <c r="R37" s="22" cm="1">
        <f t="array" ref="R37">_xlfn.IFS(Q37&gt;0,0.02,AND(Q37&gt;-0.33,Q37&lt;0),(0.02+Q37*0.02/0.33),Q37&lt;-0.33,0)</f>
        <v>0.02</v>
      </c>
      <c r="S37" s="24">
        <f t="shared" ref="S37:T37" si="60">0.9*0.82*IF(I37=0,M37,0)</f>
        <v>0</v>
      </c>
      <c r="T37" s="24">
        <f t="shared" si="60"/>
        <v>0</v>
      </c>
      <c r="U37" s="24">
        <f t="shared" si="22"/>
        <v>0</v>
      </c>
      <c r="V37" s="24">
        <f t="shared" si="23"/>
        <v>5.4412019129958908</v>
      </c>
      <c r="W37" s="9"/>
      <c r="X37" s="9"/>
      <c r="Y37" s="9"/>
      <c r="Z37" s="9"/>
    </row>
    <row r="38" spans="1:26" ht="14.25" customHeight="1" x14ac:dyDescent="0.35">
      <c r="A38" s="8">
        <f t="shared" si="14"/>
        <v>20</v>
      </c>
      <c r="B38" s="23">
        <f t="shared" si="7"/>
        <v>44797</v>
      </c>
      <c r="C38" s="5">
        <f t="shared" si="15"/>
        <v>0</v>
      </c>
      <c r="D38" s="20">
        <f t="shared" si="1"/>
        <v>1.2154910510619319</v>
      </c>
      <c r="E38" s="20">
        <f t="shared" si="2"/>
        <v>3.254390569923046</v>
      </c>
      <c r="F38" s="20">
        <f t="shared" si="8"/>
        <v>4.4698816209849781</v>
      </c>
      <c r="G38" s="24">
        <f t="shared" si="3"/>
        <v>122.70382160470201</v>
      </c>
      <c r="H38" s="20">
        <f t="shared" si="9"/>
        <v>166.96591603608803</v>
      </c>
      <c r="I38" s="4">
        <f t="shared" si="38"/>
        <v>1</v>
      </c>
      <c r="J38" s="4">
        <f t="shared" si="38"/>
        <v>1</v>
      </c>
      <c r="K38" s="24">
        <f t="shared" ref="K38" si="61">IF(I38=1,D38*0.95,0)</f>
        <v>1.1547164985088352</v>
      </c>
      <c r="L38" s="20">
        <f t="shared" si="10"/>
        <v>3.0916710414268938</v>
      </c>
      <c r="M38" s="20" cm="1">
        <f t="array" ref="M38">_xlfn.IFS(I38=0,D38,I38=1,D38,I38=2,0)</f>
        <v>1.2154910510619319</v>
      </c>
      <c r="N38" s="20" cm="1">
        <f t="array" ref="N38">_xlfn.IFS(J38=0,E38,J38=1,E38,J38=2,0)</f>
        <v>3.254390569923046</v>
      </c>
      <c r="O38" s="20">
        <f t="shared" si="4"/>
        <v>27.250776007563871</v>
      </c>
      <c r="P38" s="24">
        <f t="shared" si="19"/>
        <v>95.453045597138143</v>
      </c>
      <c r="Q38" s="25">
        <f t="shared" si="20"/>
        <v>0.77791420306896442</v>
      </c>
      <c r="R38" s="22" cm="1">
        <f t="array" ref="R38">_xlfn.IFS(Q38&gt;0,0.02,AND(Q38&gt;-0.33,Q38&lt;0),(0.02+Q38*0.02/0.33),Q38&lt;-0.33,0)</f>
        <v>0.02</v>
      </c>
      <c r="S38" s="24">
        <f t="shared" ref="S38:T38" si="62">0.9*0.82*IF(I38=0,M38,0)</f>
        <v>0</v>
      </c>
      <c r="T38" s="24">
        <f t="shared" si="62"/>
        <v>0</v>
      </c>
      <c r="U38" s="24">
        <f t="shared" si="22"/>
        <v>0</v>
      </c>
      <c r="V38" s="24">
        <f t="shared" si="23"/>
        <v>5.4412019129958908</v>
      </c>
      <c r="W38" s="9"/>
      <c r="X38" s="9"/>
      <c r="Y38" s="9"/>
      <c r="Z38" s="9"/>
    </row>
    <row r="39" spans="1:26" ht="14.25" customHeight="1" x14ac:dyDescent="0.35">
      <c r="A39" s="8">
        <f t="shared" si="14"/>
        <v>21</v>
      </c>
      <c r="B39" s="23">
        <f t="shared" si="7"/>
        <v>44798</v>
      </c>
      <c r="C39" s="5">
        <f t="shared" si="15"/>
        <v>2.4644169206926594</v>
      </c>
      <c r="D39" s="20">
        <f t="shared" si="1"/>
        <v>1.2270382160470201</v>
      </c>
      <c r="E39" s="20">
        <f t="shared" si="2"/>
        <v>3.3393183207217607</v>
      </c>
      <c r="F39" s="20">
        <f t="shared" si="8"/>
        <v>4.5663565367687813</v>
      </c>
      <c r="G39" s="24">
        <f t="shared" si="3"/>
        <v>125.16823852539467</v>
      </c>
      <c r="H39" s="20">
        <f t="shared" si="9"/>
        <v>169.43033295678069</v>
      </c>
      <c r="I39" s="4">
        <f t="shared" si="38"/>
        <v>0</v>
      </c>
      <c r="J39" s="4">
        <f t="shared" si="38"/>
        <v>0</v>
      </c>
      <c r="K39" s="24">
        <f t="shared" ref="K39" si="63">IF(I39=1,D39*0.95,0)</f>
        <v>0</v>
      </c>
      <c r="L39" s="20">
        <f t="shared" si="10"/>
        <v>0</v>
      </c>
      <c r="M39" s="20" cm="1">
        <f t="array" ref="M39">_xlfn.IFS(I39=0,D39,I39=1,D39,I39=2,0)</f>
        <v>1.2270382160470201</v>
      </c>
      <c r="N39" s="20" cm="1">
        <f t="array" ref="N39">_xlfn.IFS(J39=0,E39,J39=1,E39,J39=2,0)</f>
        <v>3.3393183207217607</v>
      </c>
      <c r="O39" s="20">
        <f t="shared" si="4"/>
        <v>31.817132544332651</v>
      </c>
      <c r="P39" s="24">
        <f t="shared" si="19"/>
        <v>93.35110598106202</v>
      </c>
      <c r="Q39" s="25">
        <f t="shared" si="20"/>
        <v>0.74580506269665647</v>
      </c>
      <c r="R39" s="22" cm="1">
        <f t="array" ref="R39">_xlfn.IFS(Q39&gt;0,0.02,AND(Q39&gt;-0.33,Q39&lt;0),(0.02+Q39*0.02/0.33),Q39&lt;-0.33,0)</f>
        <v>0.02</v>
      </c>
      <c r="S39" s="24">
        <f t="shared" ref="S39:T39" si="64">0.9*0.82*IF(I39=0,M39,0)</f>
        <v>0.90555420344270088</v>
      </c>
      <c r="T39" s="24">
        <f t="shared" si="64"/>
        <v>2.4644169206926594</v>
      </c>
      <c r="U39" s="24">
        <f t="shared" si="22"/>
        <v>3.3699711241353603</v>
      </c>
      <c r="V39" s="24">
        <f t="shared" si="23"/>
        <v>8.8111730371312511</v>
      </c>
      <c r="W39" s="9"/>
      <c r="X39" s="9"/>
      <c r="Y39" s="9"/>
      <c r="Z39" s="9"/>
    </row>
    <row r="40" spans="1:26" ht="14.25" customHeight="1" x14ac:dyDescent="0.35">
      <c r="A40" s="8">
        <f t="shared" si="14"/>
        <v>22</v>
      </c>
      <c r="B40" s="23">
        <f t="shared" si="7"/>
        <v>44799</v>
      </c>
      <c r="C40" s="5">
        <f t="shared" si="15"/>
        <v>0</v>
      </c>
      <c r="D40" s="20">
        <f t="shared" si="1"/>
        <v>1.2516823852539467</v>
      </c>
      <c r="E40" s="20">
        <f t="shared" si="2"/>
        <v>3.3886066591356139</v>
      </c>
      <c r="F40" s="20">
        <f t="shared" si="8"/>
        <v>4.6402890443895606</v>
      </c>
      <c r="G40" s="24">
        <f t="shared" si="3"/>
        <v>126.35733679138592</v>
      </c>
      <c r="H40" s="20">
        <f t="shared" si="9"/>
        <v>173.83860754895076</v>
      </c>
      <c r="I40" s="4">
        <f t="shared" si="38"/>
        <v>1</v>
      </c>
      <c r="J40" s="4">
        <f t="shared" si="38"/>
        <v>1</v>
      </c>
      <c r="K40" s="24">
        <f t="shared" ref="K40" si="65">IF(I40=1,D40*0.95,0)</f>
        <v>1.1890982659912492</v>
      </c>
      <c r="L40" s="20">
        <f t="shared" si="10"/>
        <v>3.2191763261788329</v>
      </c>
      <c r="M40" s="20" cm="1">
        <f t="array" ref="M40">_xlfn.IFS(I40=0,D40,I40=1,D40,I40=2,0)</f>
        <v>1.2516823852539467</v>
      </c>
      <c r="N40" s="20" cm="1">
        <f t="array" ref="N40">_xlfn.IFS(J40=0,E40,J40=1,E40,J40=2,0)</f>
        <v>3.3886066591356139</v>
      </c>
      <c r="O40" s="20">
        <f t="shared" si="4"/>
        <v>33.068814929586594</v>
      </c>
      <c r="P40" s="24">
        <f t="shared" si="19"/>
        <v>93.288521861799325</v>
      </c>
      <c r="Q40" s="25">
        <f t="shared" si="20"/>
        <v>0.73829129539044724</v>
      </c>
      <c r="R40" s="22" cm="1">
        <f t="array" ref="R40">_xlfn.IFS(Q40&gt;0,0.02,AND(Q40&gt;-0.33,Q40&lt;0),(0.02+Q40*0.02/0.33),Q40&lt;-0.33,0)</f>
        <v>0.02</v>
      </c>
      <c r="S40" s="24">
        <f t="shared" ref="S40:T40" si="66">0.9*0.82*IF(I40=0,M40,0)</f>
        <v>0</v>
      </c>
      <c r="T40" s="24">
        <f t="shared" si="66"/>
        <v>0</v>
      </c>
      <c r="U40" s="24">
        <f t="shared" si="22"/>
        <v>0</v>
      </c>
      <c r="V40" s="24">
        <f t="shared" si="23"/>
        <v>8.8111730371312511</v>
      </c>
      <c r="W40" s="9"/>
      <c r="X40" s="9"/>
      <c r="Y40" s="9"/>
      <c r="Z40" s="9"/>
    </row>
    <row r="41" spans="1:26" ht="14.25" customHeight="1" x14ac:dyDescent="0.35">
      <c r="A41" s="8">
        <f t="shared" si="14"/>
        <v>23</v>
      </c>
      <c r="B41" s="23">
        <f t="shared" si="7"/>
        <v>44800</v>
      </c>
      <c r="C41" s="5">
        <f t="shared" si="15"/>
        <v>0</v>
      </c>
      <c r="D41" s="20">
        <f t="shared" si="1"/>
        <v>1.2635733679138592</v>
      </c>
      <c r="E41" s="20">
        <f t="shared" si="2"/>
        <v>3.4767721509790155</v>
      </c>
      <c r="F41" s="20">
        <f t="shared" si="8"/>
        <v>4.7403455188928749</v>
      </c>
      <c r="G41" s="24">
        <f t="shared" si="3"/>
        <v>127.55773149090409</v>
      </c>
      <c r="H41" s="20">
        <f t="shared" si="9"/>
        <v>178.341935791899</v>
      </c>
      <c r="I41" s="4">
        <f t="shared" si="38"/>
        <v>1</v>
      </c>
      <c r="J41" s="4">
        <f t="shared" si="38"/>
        <v>1</v>
      </c>
      <c r="K41" s="24">
        <f t="shared" ref="K41" si="67">IF(I41=1,D41*0.95,0)</f>
        <v>1.2003946995181662</v>
      </c>
      <c r="L41" s="20">
        <f t="shared" si="10"/>
        <v>3.3029335434300644</v>
      </c>
      <c r="M41" s="20" cm="1">
        <f t="array" ref="M41">_xlfn.IFS(I41=0,D41,I41=1,D41,I41=2,0)</f>
        <v>1.2635733679138592</v>
      </c>
      <c r="N41" s="20" cm="1">
        <f t="array" ref="N41">_xlfn.IFS(J41=0,E41,J41=1,E41,J41=2,0)</f>
        <v>3.4767721509790155</v>
      </c>
      <c r="O41" s="20">
        <f t="shared" si="4"/>
        <v>34.332388297500451</v>
      </c>
      <c r="P41" s="24">
        <f t="shared" si="19"/>
        <v>93.225343193403631</v>
      </c>
      <c r="Q41" s="25">
        <f t="shared" si="20"/>
        <v>0.73084823713763958</v>
      </c>
      <c r="R41" s="22" cm="1">
        <f t="array" ref="R41">_xlfn.IFS(Q41&gt;0,0.02,AND(Q41&gt;-0.33,Q41&lt;0),(0.02+Q41*0.02/0.33),Q41&lt;-0.33,0)</f>
        <v>0.02</v>
      </c>
      <c r="S41" s="24">
        <f t="shared" ref="S41:T41" si="68">0.9*0.82*IF(I41=0,M41,0)</f>
        <v>0</v>
      </c>
      <c r="T41" s="24">
        <f t="shared" si="68"/>
        <v>0</v>
      </c>
      <c r="U41" s="24">
        <f t="shared" si="22"/>
        <v>0</v>
      </c>
      <c r="V41" s="24">
        <f t="shared" si="23"/>
        <v>8.8111730371312511</v>
      </c>
      <c r="W41" s="9"/>
      <c r="X41" s="9"/>
      <c r="Y41" s="9"/>
      <c r="Z41" s="9"/>
    </row>
    <row r="42" spans="1:26" ht="14.25" customHeight="1" x14ac:dyDescent="0.35">
      <c r="A42" s="8">
        <f t="shared" si="14"/>
        <v>24</v>
      </c>
      <c r="B42" s="23">
        <f t="shared" si="7"/>
        <v>44801</v>
      </c>
      <c r="C42" s="5">
        <f t="shared" si="15"/>
        <v>0</v>
      </c>
      <c r="D42" s="20">
        <f t="shared" si="1"/>
        <v>1.275577314909041</v>
      </c>
      <c r="E42" s="20">
        <f t="shared" si="2"/>
        <v>3.5668387158379802</v>
      </c>
      <c r="F42" s="20">
        <f t="shared" si="8"/>
        <v>4.842416030747021</v>
      </c>
      <c r="G42" s="24">
        <f t="shared" si="3"/>
        <v>128.76952994006768</v>
      </c>
      <c r="H42" s="20">
        <f t="shared" si="9"/>
        <v>182.94223102110865</v>
      </c>
      <c r="I42" s="4">
        <f t="shared" si="38"/>
        <v>1</v>
      </c>
      <c r="J42" s="4">
        <f t="shared" si="38"/>
        <v>1</v>
      </c>
      <c r="K42" s="24">
        <f t="shared" ref="K42" si="69">IF(I42=1,D42*0.95,0)</f>
        <v>1.2117984491635889</v>
      </c>
      <c r="L42" s="20">
        <f t="shared" si="10"/>
        <v>3.388496780046081</v>
      </c>
      <c r="M42" s="20" cm="1">
        <f t="array" ref="M42">_xlfn.IFS(I42=0,D42,I42=1,D42,I42=2,0)</f>
        <v>1.275577314909041</v>
      </c>
      <c r="N42" s="20" cm="1">
        <f t="array" ref="N42">_xlfn.IFS(J42=0,E42,J42=1,E42,J42=2,0)</f>
        <v>3.5668387158379802</v>
      </c>
      <c r="O42" s="20">
        <f t="shared" si="4"/>
        <v>35.607965612409494</v>
      </c>
      <c r="P42" s="24">
        <f t="shared" si="19"/>
        <v>93.161564327658198</v>
      </c>
      <c r="Q42" s="25">
        <f t="shared" si="20"/>
        <v>0.72347522252366492</v>
      </c>
      <c r="R42" s="22" cm="1">
        <f t="array" ref="R42">_xlfn.IFS(Q42&gt;0,0.02,AND(Q42&gt;-0.33,Q42&lt;0),(0.02+Q42*0.02/0.33),Q42&lt;-0.33,0)</f>
        <v>0.02</v>
      </c>
      <c r="S42" s="24">
        <f t="shared" ref="S42:T42" si="70">0.9*0.82*IF(I42=0,M42,0)</f>
        <v>0</v>
      </c>
      <c r="T42" s="24">
        <f t="shared" si="70"/>
        <v>0</v>
      </c>
      <c r="U42" s="24">
        <f t="shared" si="22"/>
        <v>0</v>
      </c>
      <c r="V42" s="24">
        <f t="shared" si="23"/>
        <v>8.8111730371312511</v>
      </c>
      <c r="W42" s="9"/>
      <c r="X42" s="9"/>
      <c r="Y42" s="9"/>
      <c r="Z42" s="9"/>
    </row>
    <row r="43" spans="1:26" ht="14.25" customHeight="1" x14ac:dyDescent="0.35">
      <c r="A43" s="8">
        <f t="shared" si="14"/>
        <v>25</v>
      </c>
      <c r="B43" s="23">
        <f t="shared" si="7"/>
        <v>44802</v>
      </c>
      <c r="C43" s="5">
        <f t="shared" si="15"/>
        <v>0</v>
      </c>
      <c r="D43" s="20">
        <f t="shared" si="1"/>
        <v>1.287695299400677</v>
      </c>
      <c r="E43" s="20">
        <f t="shared" si="2"/>
        <v>3.658844620422173</v>
      </c>
      <c r="F43" s="20">
        <f t="shared" si="8"/>
        <v>4.9465399198228504</v>
      </c>
      <c r="G43" s="24">
        <f t="shared" si="3"/>
        <v>129.99284047449834</v>
      </c>
      <c r="H43" s="20">
        <f t="shared" si="9"/>
        <v>187.64144394494036</v>
      </c>
      <c r="I43" s="4">
        <f t="shared" si="38"/>
        <v>1</v>
      </c>
      <c r="J43" s="4">
        <f t="shared" si="38"/>
        <v>1</v>
      </c>
      <c r="K43" s="24">
        <f t="shared" ref="K43" si="71">IF(I43=1,D43*0.95,0)</f>
        <v>1.223310534430643</v>
      </c>
      <c r="L43" s="20">
        <f t="shared" si="10"/>
        <v>3.4759023894010643</v>
      </c>
      <c r="M43" s="20" cm="1">
        <f t="array" ref="M43">_xlfn.IFS(I43=0,D43,I43=1,D43,I43=2,0)</f>
        <v>1.287695299400677</v>
      </c>
      <c r="N43" s="20" cm="1">
        <f t="array" ref="N43">_xlfn.IFS(J43=0,E43,J43=1,E43,J43=2,0)</f>
        <v>3.658844620422173</v>
      </c>
      <c r="O43" s="20">
        <f t="shared" si="4"/>
        <v>36.895660911810168</v>
      </c>
      <c r="P43" s="24">
        <f t="shared" si="19"/>
        <v>93.097179562688169</v>
      </c>
      <c r="Q43" s="25">
        <f t="shared" si="20"/>
        <v>0.71617159239590378</v>
      </c>
      <c r="R43" s="22" cm="1">
        <f t="array" ref="R43">_xlfn.IFS(Q43&gt;0,0.02,AND(Q43&gt;-0.33,Q43&lt;0),(0.02+Q43*0.02/0.33),Q43&lt;-0.33,0)</f>
        <v>0.02</v>
      </c>
      <c r="S43" s="24">
        <f t="shared" ref="S43:T43" si="72">0.9*0.82*IF(I43=0,M43,0)</f>
        <v>0</v>
      </c>
      <c r="T43" s="24">
        <f t="shared" si="72"/>
        <v>0</v>
      </c>
      <c r="U43" s="24">
        <f t="shared" si="22"/>
        <v>0</v>
      </c>
      <c r="V43" s="24">
        <f t="shared" si="23"/>
        <v>8.8111730371312511</v>
      </c>
      <c r="W43" s="9"/>
      <c r="X43" s="9"/>
      <c r="Y43" s="9"/>
      <c r="Z43" s="9"/>
    </row>
    <row r="44" spans="1:26" ht="14.25" customHeight="1" x14ac:dyDescent="0.35">
      <c r="A44" s="8">
        <f t="shared" si="14"/>
        <v>26</v>
      </c>
      <c r="B44" s="23">
        <f t="shared" si="7"/>
        <v>44803</v>
      </c>
      <c r="C44" s="5">
        <f t="shared" si="15"/>
        <v>0</v>
      </c>
      <c r="D44" s="20">
        <f t="shared" si="1"/>
        <v>1.2999284047449835</v>
      </c>
      <c r="E44" s="20">
        <f t="shared" si="2"/>
        <v>3.7528288788988071</v>
      </c>
      <c r="F44" s="20">
        <f t="shared" si="8"/>
        <v>5.0527572836437908</v>
      </c>
      <c r="G44" s="24">
        <f t="shared" si="3"/>
        <v>131.22777245900608</v>
      </c>
      <c r="H44" s="20">
        <f t="shared" si="9"/>
        <v>192.44156336440196</v>
      </c>
      <c r="I44" s="4">
        <f t="shared" si="38"/>
        <v>1</v>
      </c>
      <c r="J44" s="4">
        <f t="shared" si="38"/>
        <v>1</v>
      </c>
      <c r="K44" s="24">
        <f t="shared" ref="K44" si="73">IF(I44=1,D44*0.95,0)</f>
        <v>1.2349319845077342</v>
      </c>
      <c r="L44" s="20">
        <f t="shared" si="10"/>
        <v>3.5651874349538666</v>
      </c>
      <c r="M44" s="20" cm="1">
        <f t="array" ref="M44">_xlfn.IFS(I44=0,D44,I44=1,D44,I44=2,0)</f>
        <v>1.2999284047449835</v>
      </c>
      <c r="N44" s="20" cm="1">
        <f t="array" ref="N44">_xlfn.IFS(J44=0,E44,J44=1,E44,J44=2,0)</f>
        <v>3.7528288788988071</v>
      </c>
      <c r="O44" s="20">
        <f t="shared" si="4"/>
        <v>38.195589316555143</v>
      </c>
      <c r="P44" s="24">
        <f t="shared" si="19"/>
        <v>93.032183142450933</v>
      </c>
      <c r="Q44" s="25">
        <f t="shared" si="20"/>
        <v>0.70893669380475866</v>
      </c>
      <c r="R44" s="22" cm="1">
        <f t="array" ref="R44">_xlfn.IFS(Q44&gt;0,0.02,AND(Q44&gt;-0.33,Q44&lt;0),(0.02+Q44*0.02/0.33),Q44&lt;-0.33,0)</f>
        <v>0.02</v>
      </c>
      <c r="S44" s="24">
        <f t="shared" ref="S44:T44" si="74">0.9*0.82*IF(I44=0,M44,0)</f>
        <v>0</v>
      </c>
      <c r="T44" s="24">
        <f t="shared" si="74"/>
        <v>0</v>
      </c>
      <c r="U44" s="24">
        <f t="shared" si="22"/>
        <v>0</v>
      </c>
      <c r="V44" s="24">
        <f t="shared" si="23"/>
        <v>8.8111730371312511</v>
      </c>
      <c r="W44" s="9"/>
      <c r="X44" s="9"/>
      <c r="Y44" s="9"/>
      <c r="Z44" s="9"/>
    </row>
    <row r="45" spans="1:26" ht="14.25" customHeight="1" x14ac:dyDescent="0.35">
      <c r="A45" s="8">
        <f t="shared" si="14"/>
        <v>27</v>
      </c>
      <c r="B45" s="23">
        <f t="shared" si="7"/>
        <v>44804</v>
      </c>
      <c r="C45" s="5">
        <f t="shared" si="15"/>
        <v>0</v>
      </c>
      <c r="D45" s="20">
        <f t="shared" si="1"/>
        <v>1.3122777245900608</v>
      </c>
      <c r="E45" s="20">
        <f t="shared" si="2"/>
        <v>3.8488312672880394</v>
      </c>
      <c r="F45" s="20">
        <f t="shared" si="8"/>
        <v>5.1611089918781001</v>
      </c>
      <c r="G45" s="24">
        <f t="shared" si="3"/>
        <v>132.47443629736662</v>
      </c>
      <c r="H45" s="20">
        <f t="shared" si="9"/>
        <v>197.34461690668616</v>
      </c>
      <c r="I45" s="4">
        <f t="shared" si="38"/>
        <v>1</v>
      </c>
      <c r="J45" s="4">
        <f t="shared" si="38"/>
        <v>1</v>
      </c>
      <c r="K45" s="24">
        <f t="shared" ref="K45" si="75">IF(I45=1,D45*0.95,0)</f>
        <v>1.2466638383605577</v>
      </c>
      <c r="L45" s="20">
        <f t="shared" si="10"/>
        <v>3.656389703923637</v>
      </c>
      <c r="M45" s="20" cm="1">
        <f t="array" ref="M45">_xlfn.IFS(I45=0,D45,I45=1,D45,I45=2,0)</f>
        <v>1.3122777245900608</v>
      </c>
      <c r="N45" s="20" cm="1">
        <f t="array" ref="N45">_xlfn.IFS(J45=0,E45,J45=1,E45,J45=2,0)</f>
        <v>3.8488312672880394</v>
      </c>
      <c r="O45" s="20">
        <f t="shared" si="4"/>
        <v>39.507867041145204</v>
      </c>
      <c r="P45" s="24">
        <f t="shared" si="19"/>
        <v>92.966569256221419</v>
      </c>
      <c r="Q45" s="25">
        <f t="shared" si="20"/>
        <v>0.70176987994527851</v>
      </c>
      <c r="R45" s="22" cm="1">
        <f t="array" ref="R45">_xlfn.IFS(Q45&gt;0,0.02,AND(Q45&gt;-0.33,Q45&lt;0),(0.02+Q45*0.02/0.33),Q45&lt;-0.33,0)</f>
        <v>0.02</v>
      </c>
      <c r="S45" s="24">
        <f t="shared" ref="S45:T45" si="76">0.9*0.82*IF(I45=0,M45,0)</f>
        <v>0</v>
      </c>
      <c r="T45" s="24">
        <f t="shared" si="76"/>
        <v>0</v>
      </c>
      <c r="U45" s="24">
        <f t="shared" si="22"/>
        <v>0</v>
      </c>
      <c r="V45" s="24">
        <f t="shared" si="23"/>
        <v>8.8111730371312511</v>
      </c>
      <c r="W45" s="9"/>
      <c r="X45" s="9"/>
      <c r="Y45" s="9"/>
      <c r="Z45" s="9"/>
    </row>
    <row r="46" spans="1:26" ht="14.25" customHeight="1" x14ac:dyDescent="0.35">
      <c r="A46" s="8">
        <f t="shared" si="14"/>
        <v>28</v>
      </c>
      <c r="B46" s="23">
        <f t="shared" si="7"/>
        <v>44805</v>
      </c>
      <c r="C46" s="5">
        <f t="shared" si="15"/>
        <v>2.9128065455426877</v>
      </c>
      <c r="D46" s="20">
        <f t="shared" si="1"/>
        <v>1.3247443629736662</v>
      </c>
      <c r="E46" s="20">
        <f t="shared" si="2"/>
        <v>3.9468923381337233</v>
      </c>
      <c r="F46" s="20">
        <f t="shared" si="8"/>
        <v>5.2716367011073899</v>
      </c>
      <c r="G46" s="24">
        <f t="shared" si="3"/>
        <v>135.3872428429093</v>
      </c>
      <c r="H46" s="20">
        <f t="shared" si="9"/>
        <v>200.25742345222884</v>
      </c>
      <c r="I46" s="4">
        <f t="shared" si="38"/>
        <v>0</v>
      </c>
      <c r="J46" s="4">
        <f t="shared" si="38"/>
        <v>0</v>
      </c>
      <c r="K46" s="24">
        <f t="shared" ref="K46" si="77">IF(I46=1,D46*0.95,0)</f>
        <v>0</v>
      </c>
      <c r="L46" s="20">
        <f t="shared" si="10"/>
        <v>0</v>
      </c>
      <c r="M46" s="20" cm="1">
        <f t="array" ref="M46">_xlfn.IFS(I46=0,D46,I46=1,D46,I46=2,0)</f>
        <v>1.3247443629736662</v>
      </c>
      <c r="N46" s="20" cm="1">
        <f t="array" ref="N46">_xlfn.IFS(J46=0,E46,J46=1,E46,J46=2,0)</f>
        <v>3.9468923381337233</v>
      </c>
      <c r="O46" s="20">
        <f t="shared" si="4"/>
        <v>44.779503742252594</v>
      </c>
      <c r="P46" s="24">
        <f t="shared" si="19"/>
        <v>90.607739100656715</v>
      </c>
      <c r="Q46" s="25">
        <f t="shared" si="20"/>
        <v>0.66924872091375298</v>
      </c>
      <c r="R46" s="22" cm="1">
        <f t="array" ref="R46">_xlfn.IFS(Q46&gt;0,0.02,AND(Q46&gt;-0.33,Q46&lt;0),(0.02+Q46*0.02/0.33),Q46&lt;-0.33,0)</f>
        <v>0.02</v>
      </c>
      <c r="S46" s="24">
        <f t="shared" ref="S46:T46" si="78">0.9*0.82*IF(I46=0,M46,0)</f>
        <v>0.9776613398745656</v>
      </c>
      <c r="T46" s="24">
        <f t="shared" si="78"/>
        <v>2.9128065455426877</v>
      </c>
      <c r="U46" s="24">
        <f t="shared" si="22"/>
        <v>3.8904678854172534</v>
      </c>
      <c r="V46" s="24">
        <f t="shared" si="23"/>
        <v>12.701640922548505</v>
      </c>
      <c r="W46" s="9"/>
      <c r="X46" s="9"/>
      <c r="Y46" s="9"/>
      <c r="Z46" s="9"/>
    </row>
    <row r="47" spans="1:26" ht="14.25" customHeight="1" x14ac:dyDescent="0.35">
      <c r="A47" s="8">
        <f t="shared" si="14"/>
        <v>29</v>
      </c>
      <c r="B47" s="23">
        <f t="shared" si="7"/>
        <v>44806</v>
      </c>
      <c r="C47" s="5">
        <f t="shared" si="15"/>
        <v>0</v>
      </c>
      <c r="D47" s="20">
        <f t="shared" si="1"/>
        <v>1.3538724284290931</v>
      </c>
      <c r="E47" s="20">
        <f t="shared" si="2"/>
        <v>4.0051484690445767</v>
      </c>
      <c r="F47" s="20">
        <f t="shared" si="8"/>
        <v>5.3590208974736697</v>
      </c>
      <c r="G47" s="24">
        <f t="shared" si="3"/>
        <v>136.67342164991695</v>
      </c>
      <c r="H47" s="20">
        <f t="shared" si="9"/>
        <v>205.34849330482882</v>
      </c>
      <c r="I47" s="4">
        <f t="shared" si="38"/>
        <v>1</v>
      </c>
      <c r="J47" s="4">
        <f t="shared" si="38"/>
        <v>1</v>
      </c>
      <c r="K47" s="24">
        <f t="shared" ref="K47" si="79">IF(I47=1,D47*0.95,0)</f>
        <v>1.2861788070076383</v>
      </c>
      <c r="L47" s="20">
        <f t="shared" si="10"/>
        <v>3.8048910455923477</v>
      </c>
      <c r="M47" s="20" cm="1">
        <f t="array" ref="M47">_xlfn.IFS(I47=0,D47,I47=1,D47,I47=2,0)</f>
        <v>1.3538724284290931</v>
      </c>
      <c r="N47" s="20" cm="1">
        <f t="array" ref="N47">_xlfn.IFS(J47=0,E47,J47=1,E47,J47=2,0)</f>
        <v>4.0051484690445767</v>
      </c>
      <c r="O47" s="20">
        <f t="shared" si="4"/>
        <v>46.133376170681686</v>
      </c>
      <c r="P47" s="24">
        <f t="shared" si="19"/>
        <v>90.54004547923526</v>
      </c>
      <c r="Q47" s="25">
        <f t="shared" si="20"/>
        <v>0.66245539466444081</v>
      </c>
      <c r="R47" s="22" cm="1">
        <f t="array" ref="R47">_xlfn.IFS(Q47&gt;0,0.02,AND(Q47&gt;-0.33,Q47&lt;0),(0.02+Q47*0.02/0.33),Q47&lt;-0.33,0)</f>
        <v>0.02</v>
      </c>
      <c r="S47" s="24">
        <f t="shared" ref="S47:T47" si="80">0.9*0.82*IF(I47=0,M47,0)</f>
        <v>0</v>
      </c>
      <c r="T47" s="24">
        <f t="shared" si="80"/>
        <v>0</v>
      </c>
      <c r="U47" s="24">
        <f t="shared" si="22"/>
        <v>0</v>
      </c>
      <c r="V47" s="24">
        <f t="shared" si="23"/>
        <v>12.701640922548505</v>
      </c>
      <c r="W47" s="9"/>
      <c r="X47" s="9"/>
      <c r="Y47" s="9"/>
      <c r="Z47" s="9"/>
    </row>
    <row r="48" spans="1:26" ht="14.25" customHeight="1" x14ac:dyDescent="0.35">
      <c r="A48" s="8">
        <f t="shared" si="14"/>
        <v>30</v>
      </c>
      <c r="B48" s="23">
        <f t="shared" si="7"/>
        <v>44807</v>
      </c>
      <c r="C48" s="5">
        <f t="shared" si="15"/>
        <v>0</v>
      </c>
      <c r="D48" s="20">
        <f t="shared" si="1"/>
        <v>1.3667342164991696</v>
      </c>
      <c r="E48" s="20">
        <f t="shared" si="2"/>
        <v>4.1069698660965761</v>
      </c>
      <c r="F48" s="20">
        <f t="shared" si="8"/>
        <v>5.4737040825957459</v>
      </c>
      <c r="G48" s="24">
        <f t="shared" si="3"/>
        <v>137.97181915559116</v>
      </c>
      <c r="H48" s="20">
        <f t="shared" si="9"/>
        <v>210.54851218329478</v>
      </c>
      <c r="I48" s="4">
        <f t="shared" si="38"/>
        <v>1</v>
      </c>
      <c r="J48" s="4">
        <f t="shared" si="38"/>
        <v>1</v>
      </c>
      <c r="K48" s="24">
        <f t="shared" ref="K48" si="81">IF(I48=1,D48*0.95,0)</f>
        <v>1.298397505674211</v>
      </c>
      <c r="L48" s="20">
        <f t="shared" si="10"/>
        <v>3.9016213727917473</v>
      </c>
      <c r="M48" s="20" cm="1">
        <f t="array" ref="M48">_xlfn.IFS(I48=0,D48,I48=1,D48,I48=2,0)</f>
        <v>1.3667342164991696</v>
      </c>
      <c r="N48" s="20" cm="1">
        <f t="array" ref="N48">_xlfn.IFS(J48=0,E48,J48=1,E48,J48=2,0)</f>
        <v>4.1069698660965761</v>
      </c>
      <c r="O48" s="20">
        <f t="shared" si="4"/>
        <v>47.500110387180854</v>
      </c>
      <c r="P48" s="24">
        <f t="shared" si="19"/>
        <v>90.471708768410309</v>
      </c>
      <c r="Q48" s="25">
        <f t="shared" si="20"/>
        <v>0.65572599768641981</v>
      </c>
      <c r="R48" s="22" cm="1">
        <f t="array" ref="R48">_xlfn.IFS(Q48&gt;0,0.02,AND(Q48&gt;-0.33,Q48&lt;0),(0.02+Q48*0.02/0.33),Q48&lt;-0.33,0)</f>
        <v>0.02</v>
      </c>
      <c r="S48" s="24">
        <f t="shared" ref="S48:T48" si="82">0.9*0.82*IF(I48=0,M48,0)</f>
        <v>0</v>
      </c>
      <c r="T48" s="24">
        <f t="shared" si="82"/>
        <v>0</v>
      </c>
      <c r="U48" s="24">
        <f t="shared" si="22"/>
        <v>0</v>
      </c>
      <c r="V48" s="24">
        <f t="shared" si="23"/>
        <v>12.701640922548505</v>
      </c>
      <c r="W48" s="9"/>
      <c r="X48" s="9"/>
      <c r="Y48" s="9"/>
      <c r="Z48" s="9"/>
    </row>
    <row r="49" spans="1:26" ht="14.25" customHeight="1" x14ac:dyDescent="0.35">
      <c r="A49" s="8">
        <f t="shared" si="14"/>
        <v>31</v>
      </c>
      <c r="B49" s="23">
        <f t="shared" si="7"/>
        <v>44808</v>
      </c>
      <c r="C49" s="5">
        <f t="shared" si="15"/>
        <v>0</v>
      </c>
      <c r="D49" s="20">
        <f t="shared" si="1"/>
        <v>1.3797181915559116</v>
      </c>
      <c r="E49" s="20">
        <f t="shared" si="2"/>
        <v>4.210970243665896</v>
      </c>
      <c r="F49" s="20">
        <f t="shared" si="8"/>
        <v>5.5906884352218071</v>
      </c>
      <c r="G49" s="24">
        <f t="shared" si="3"/>
        <v>139.28255143756928</v>
      </c>
      <c r="H49" s="20">
        <f t="shared" si="9"/>
        <v>215.85966619675548</v>
      </c>
      <c r="I49" s="4">
        <f t="shared" si="38"/>
        <v>1</v>
      </c>
      <c r="J49" s="4">
        <f t="shared" si="38"/>
        <v>1</v>
      </c>
      <c r="K49" s="24">
        <f t="shared" ref="K49" si="83">IF(I49=1,D49*0.95,0)</f>
        <v>1.310732281978116</v>
      </c>
      <c r="L49" s="20">
        <f t="shared" si="10"/>
        <v>4.0004217314826009</v>
      </c>
      <c r="M49" s="20" cm="1">
        <f t="array" ref="M49">_xlfn.IFS(I49=0,D49,I49=1,D49,I49=2,0)</f>
        <v>1.3797181915559116</v>
      </c>
      <c r="N49" s="20" cm="1">
        <f t="array" ref="N49">_xlfn.IFS(J49=0,E49,J49=1,E49,J49=2,0)</f>
        <v>4.210970243665896</v>
      </c>
      <c r="O49" s="20">
        <f t="shared" si="4"/>
        <v>48.879828578736763</v>
      </c>
      <c r="P49" s="24">
        <f t="shared" si="19"/>
        <v>90.402722858832519</v>
      </c>
      <c r="Q49" s="25">
        <f t="shared" si="20"/>
        <v>0.64905992836693405</v>
      </c>
      <c r="R49" s="22" cm="1">
        <f t="array" ref="R49">_xlfn.IFS(Q49&gt;0,0.02,AND(Q49&gt;-0.33,Q49&lt;0),(0.02+Q49*0.02/0.33),Q49&lt;-0.33,0)</f>
        <v>0.02</v>
      </c>
      <c r="S49" s="24">
        <f t="shared" ref="S49:T49" si="84">0.9*0.82*IF(I49=0,M49,0)</f>
        <v>0</v>
      </c>
      <c r="T49" s="24">
        <f t="shared" si="84"/>
        <v>0</v>
      </c>
      <c r="U49" s="24">
        <f t="shared" si="22"/>
        <v>0</v>
      </c>
      <c r="V49" s="24">
        <f t="shared" si="23"/>
        <v>12.701640922548505</v>
      </c>
      <c r="W49" s="9"/>
      <c r="X49" s="9"/>
      <c r="Y49" s="9"/>
      <c r="Z49" s="9"/>
    </row>
    <row r="50" spans="1:26" ht="14.25" customHeight="1" x14ac:dyDescent="0.35">
      <c r="A50" s="8">
        <f t="shared" si="14"/>
        <v>32</v>
      </c>
      <c r="B50" s="23">
        <f t="shared" si="7"/>
        <v>44809</v>
      </c>
      <c r="C50" s="5">
        <f t="shared" si="15"/>
        <v>0</v>
      </c>
      <c r="D50" s="20">
        <f t="shared" si="1"/>
        <v>1.3928255143756929</v>
      </c>
      <c r="E50" s="20">
        <f t="shared" si="2"/>
        <v>4.3171933239351095</v>
      </c>
      <c r="F50" s="20">
        <f t="shared" si="8"/>
        <v>5.7100188383108019</v>
      </c>
      <c r="G50" s="24">
        <f t="shared" si="3"/>
        <v>140.6057356762262</v>
      </c>
      <c r="H50" s="20">
        <f t="shared" si="9"/>
        <v>221.28418409315077</v>
      </c>
      <c r="I50" s="4">
        <f t="shared" si="38"/>
        <v>1</v>
      </c>
      <c r="J50" s="4">
        <f t="shared" si="38"/>
        <v>1</v>
      </c>
      <c r="K50" s="24">
        <f t="shared" ref="K50" si="85">IF(I50=1,D50*0.95,0)</f>
        <v>1.3231842386569082</v>
      </c>
      <c r="L50" s="20">
        <f t="shared" si="10"/>
        <v>4.1013336577383539</v>
      </c>
      <c r="M50" s="20" cm="1">
        <f t="array" ref="M50">_xlfn.IFS(I50=0,D50,I50=1,D50,I50=2,0)</f>
        <v>1.3928255143756929</v>
      </c>
      <c r="N50" s="20" cm="1">
        <f t="array" ref="N50">_xlfn.IFS(J50=0,E50,J50=1,E50,J50=2,0)</f>
        <v>4.3171933239351095</v>
      </c>
      <c r="O50" s="20">
        <f t="shared" si="4"/>
        <v>50.272654093112457</v>
      </c>
      <c r="P50" s="24">
        <f t="shared" si="19"/>
        <v>90.333081583113739</v>
      </c>
      <c r="Q50" s="25">
        <f t="shared" si="20"/>
        <v>0.64245659075476369</v>
      </c>
      <c r="R50" s="22" cm="1">
        <f t="array" ref="R50">_xlfn.IFS(Q50&gt;0,0.02,AND(Q50&gt;-0.33,Q50&lt;0),(0.02+Q50*0.02/0.33),Q50&lt;-0.33,0)</f>
        <v>0.02</v>
      </c>
      <c r="S50" s="24">
        <f t="shared" ref="S50:T50" si="86">0.9*0.82*IF(I50=0,M50,0)</f>
        <v>0</v>
      </c>
      <c r="T50" s="24">
        <f t="shared" si="86"/>
        <v>0</v>
      </c>
      <c r="U50" s="24">
        <f t="shared" si="22"/>
        <v>0</v>
      </c>
      <c r="V50" s="24">
        <f t="shared" si="23"/>
        <v>12.701640922548505</v>
      </c>
      <c r="W50" s="9"/>
      <c r="X50" s="9"/>
      <c r="Y50" s="9"/>
      <c r="Z50" s="9"/>
    </row>
    <row r="51" spans="1:26" ht="14.25" customHeight="1" x14ac:dyDescent="0.35">
      <c r="A51" s="8">
        <f t="shared" si="14"/>
        <v>33</v>
      </c>
      <c r="B51" s="23">
        <f t="shared" si="7"/>
        <v>44810</v>
      </c>
      <c r="C51" s="5">
        <f t="shared" si="15"/>
        <v>0</v>
      </c>
      <c r="D51" s="20">
        <f t="shared" si="1"/>
        <v>1.4060573567622621</v>
      </c>
      <c r="E51" s="20">
        <f t="shared" si="2"/>
        <v>4.4256836818630152</v>
      </c>
      <c r="F51" s="20">
        <f t="shared" si="8"/>
        <v>5.8317410386252773</v>
      </c>
      <c r="G51" s="24">
        <f t="shared" si="3"/>
        <v>141.94149016515036</v>
      </c>
      <c r="H51" s="20">
        <f t="shared" si="9"/>
        <v>226.82433807984478</v>
      </c>
      <c r="I51" s="4">
        <f t="shared" si="38"/>
        <v>1</v>
      </c>
      <c r="J51" s="4">
        <f t="shared" si="38"/>
        <v>1</v>
      </c>
      <c r="K51" s="24">
        <f t="shared" ref="K51" si="87">IF(I51=1,D51*0.95,0)</f>
        <v>1.3357544889241488</v>
      </c>
      <c r="L51" s="20">
        <f t="shared" si="10"/>
        <v>4.204399497769864</v>
      </c>
      <c r="M51" s="20" cm="1">
        <f t="array" ref="M51">_xlfn.IFS(I51=0,D51,I51=1,D51,I51=2,0)</f>
        <v>1.4060573567622621</v>
      </c>
      <c r="N51" s="20" cm="1">
        <f t="array" ref="N51">_xlfn.IFS(J51=0,E51,J51=1,E51,J51=2,0)</f>
        <v>4.4256836818630152</v>
      </c>
      <c r="O51" s="20">
        <f t="shared" si="4"/>
        <v>51.678711449874719</v>
      </c>
      <c r="P51" s="24">
        <f t="shared" si="19"/>
        <v>90.26277871527563</v>
      </c>
      <c r="Q51" s="25">
        <f t="shared" si="20"/>
        <v>0.63591539450694778</v>
      </c>
      <c r="R51" s="22" cm="1">
        <f t="array" ref="R51">_xlfn.IFS(Q51&gt;0,0.02,AND(Q51&gt;-0.33,Q51&lt;0),(0.02+Q51*0.02/0.33),Q51&lt;-0.33,0)</f>
        <v>0.02</v>
      </c>
      <c r="S51" s="24">
        <f t="shared" ref="S51:T51" si="88">0.9*0.82*IF(I51=0,M51,0)</f>
        <v>0</v>
      </c>
      <c r="T51" s="24">
        <f t="shared" si="88"/>
        <v>0</v>
      </c>
      <c r="U51" s="24">
        <f t="shared" si="22"/>
        <v>0</v>
      </c>
      <c r="V51" s="24">
        <f t="shared" si="23"/>
        <v>12.701640922548505</v>
      </c>
      <c r="W51" s="9"/>
      <c r="X51" s="9"/>
      <c r="Y51" s="9"/>
      <c r="Z51" s="9"/>
    </row>
    <row r="52" spans="1:26" ht="14.25" customHeight="1" x14ac:dyDescent="0.35">
      <c r="A52" s="8">
        <f t="shared" si="14"/>
        <v>34</v>
      </c>
      <c r="B52" s="23">
        <f t="shared" si="7"/>
        <v>44811</v>
      </c>
      <c r="C52" s="5">
        <f t="shared" si="15"/>
        <v>0</v>
      </c>
      <c r="D52" s="20">
        <f t="shared" si="1"/>
        <v>1.4194149016515036</v>
      </c>
      <c r="E52" s="20">
        <f t="shared" si="2"/>
        <v>4.5364867615968958</v>
      </c>
      <c r="F52" s="20">
        <f t="shared" si="8"/>
        <v>5.9559016632483992</v>
      </c>
      <c r="G52" s="24">
        <f t="shared" si="3"/>
        <v>143.28993432171927</v>
      </c>
      <c r="H52" s="20">
        <f t="shared" si="9"/>
        <v>232.48244465993074</v>
      </c>
      <c r="I52" s="4">
        <f t="shared" si="38"/>
        <v>1</v>
      </c>
      <c r="J52" s="4">
        <f t="shared" si="38"/>
        <v>1</v>
      </c>
      <c r="K52" s="24">
        <f t="shared" ref="K52" si="89">IF(I52=1,D52*0.95,0)</f>
        <v>1.3484441565689285</v>
      </c>
      <c r="L52" s="20">
        <f t="shared" si="10"/>
        <v>4.3096624235170511</v>
      </c>
      <c r="M52" s="20" cm="1">
        <f t="array" ref="M52">_xlfn.IFS(I52=0,D52,I52=1,D52,I52=2,0)</f>
        <v>1.4194149016515036</v>
      </c>
      <c r="N52" s="20" cm="1">
        <f t="array" ref="N52">_xlfn.IFS(J52=0,E52,J52=1,E52,J52=2,0)</f>
        <v>4.5364867615968958</v>
      </c>
      <c r="O52" s="20">
        <f t="shared" si="4"/>
        <v>53.098126351526226</v>
      </c>
      <c r="P52" s="24">
        <f t="shared" si="19"/>
        <v>90.191807970193054</v>
      </c>
      <c r="Q52" s="25">
        <f t="shared" si="20"/>
        <v>0.62943575483600567</v>
      </c>
      <c r="R52" s="22" cm="1">
        <f t="array" ref="R52">_xlfn.IFS(Q52&gt;0,0.02,AND(Q52&gt;-0.33,Q52&lt;0),(0.02+Q52*0.02/0.33),Q52&lt;-0.33,0)</f>
        <v>0.02</v>
      </c>
      <c r="S52" s="24">
        <f t="shared" ref="S52:T52" si="90">0.9*0.82*IF(I52=0,M52,0)</f>
        <v>0</v>
      </c>
      <c r="T52" s="24">
        <f t="shared" si="90"/>
        <v>0</v>
      </c>
      <c r="U52" s="24">
        <f t="shared" si="22"/>
        <v>0</v>
      </c>
      <c r="V52" s="24">
        <f t="shared" si="23"/>
        <v>12.701640922548505</v>
      </c>
      <c r="W52" s="9"/>
      <c r="X52" s="9"/>
      <c r="Y52" s="9"/>
      <c r="Z52" s="9"/>
    </row>
    <row r="53" spans="1:26" ht="14.25" customHeight="1" x14ac:dyDescent="0.35">
      <c r="A53" s="8">
        <f t="shared" si="14"/>
        <v>35</v>
      </c>
      <c r="B53" s="23">
        <f t="shared" si="7"/>
        <v>44812</v>
      </c>
      <c r="C53" s="5">
        <f t="shared" si="15"/>
        <v>3.4314408831805774</v>
      </c>
      <c r="D53" s="20">
        <f t="shared" si="1"/>
        <v>1.4328993432171928</v>
      </c>
      <c r="E53" s="20">
        <f t="shared" si="2"/>
        <v>4.6496488931986146</v>
      </c>
      <c r="F53" s="20">
        <f t="shared" si="8"/>
        <v>6.082548236415807</v>
      </c>
      <c r="G53" s="24">
        <f t="shared" si="3"/>
        <v>146.72137520489986</v>
      </c>
      <c r="H53" s="20">
        <f t="shared" si="9"/>
        <v>235.91388554311132</v>
      </c>
      <c r="I53" s="4">
        <f t="shared" si="38"/>
        <v>0</v>
      </c>
      <c r="J53" s="4">
        <f t="shared" si="38"/>
        <v>0</v>
      </c>
      <c r="K53" s="24">
        <f t="shared" ref="K53" si="91">IF(I53=1,D53*0.95,0)</f>
        <v>0</v>
      </c>
      <c r="L53" s="20">
        <f t="shared" si="10"/>
        <v>0</v>
      </c>
      <c r="M53" s="20" cm="1">
        <f t="array" ref="M53">_xlfn.IFS(I53=0,D53,I53=1,D53,I53=2,0)</f>
        <v>1.4328993432171928</v>
      </c>
      <c r="N53" s="20" cm="1">
        <f t="array" ref="N53">_xlfn.IFS(J53=0,E53,J53=1,E53,J53=2,0)</f>
        <v>4.6496488931986146</v>
      </c>
      <c r="O53" s="20">
        <f t="shared" si="4"/>
        <v>59.180674587942036</v>
      </c>
      <c r="P53" s="24">
        <f t="shared" si="19"/>
        <v>87.540700616957821</v>
      </c>
      <c r="Q53" s="25">
        <f t="shared" si="20"/>
        <v>0.59664585677925364</v>
      </c>
      <c r="R53" s="22" cm="1">
        <f t="array" ref="R53">_xlfn.IFS(Q53&gt;0,0.02,AND(Q53&gt;-0.33,Q53&lt;0),(0.02+Q53*0.02/0.33),Q53&lt;-0.33,0)</f>
        <v>0.02</v>
      </c>
      <c r="S53" s="24">
        <f t="shared" ref="S53:T53" si="92">0.9*0.82*IF(I53=0,M53,0)</f>
        <v>1.0574797152942883</v>
      </c>
      <c r="T53" s="24">
        <f t="shared" si="92"/>
        <v>3.4314408831805774</v>
      </c>
      <c r="U53" s="24">
        <f t="shared" si="22"/>
        <v>4.4889205984748655</v>
      </c>
      <c r="V53" s="24">
        <f t="shared" si="23"/>
        <v>17.190561521023369</v>
      </c>
      <c r="W53" s="9"/>
      <c r="X53" s="9"/>
      <c r="Y53" s="9"/>
      <c r="Z53" s="9"/>
    </row>
    <row r="54" spans="1:26" ht="14.25" customHeight="1" x14ac:dyDescent="0.35">
      <c r="A54" s="8">
        <f t="shared" si="14"/>
        <v>36</v>
      </c>
      <c r="B54" s="23">
        <f t="shared" si="7"/>
        <v>44813</v>
      </c>
      <c r="C54" s="5">
        <f t="shared" si="15"/>
        <v>0</v>
      </c>
      <c r="D54" s="20">
        <f t="shared" si="1"/>
        <v>1.4672137520489985</v>
      </c>
      <c r="E54" s="20">
        <f t="shared" si="2"/>
        <v>4.7182777108622265</v>
      </c>
      <c r="F54" s="20">
        <f t="shared" si="8"/>
        <v>6.1854914629112248</v>
      </c>
      <c r="G54" s="24">
        <f t="shared" si="3"/>
        <v>148.1152282693464</v>
      </c>
      <c r="H54" s="20">
        <f t="shared" si="9"/>
        <v>241.79010243287698</v>
      </c>
      <c r="I54" s="4">
        <f t="shared" si="38"/>
        <v>1</v>
      </c>
      <c r="J54" s="4">
        <f t="shared" si="38"/>
        <v>1</v>
      </c>
      <c r="K54" s="24">
        <f t="shared" ref="K54" si="93">IF(I54=1,D54*0.95,0)</f>
        <v>1.3938530644465486</v>
      </c>
      <c r="L54" s="20">
        <f t="shared" si="10"/>
        <v>4.4823638253191147</v>
      </c>
      <c r="M54" s="20" cm="1">
        <f t="array" ref="M54">_xlfn.IFS(I54=0,D54,I54=1,D54,I54=2,0)</f>
        <v>1.4672137520489985</v>
      </c>
      <c r="N54" s="20" cm="1">
        <f t="array" ref="N54">_xlfn.IFS(J54=0,E54,J54=1,E54,J54=2,0)</f>
        <v>4.7182777108622265</v>
      </c>
      <c r="O54" s="20">
        <f t="shared" si="4"/>
        <v>60.647888339991042</v>
      </c>
      <c r="P54" s="24">
        <f t="shared" si="19"/>
        <v>87.467339929355362</v>
      </c>
      <c r="Q54" s="25">
        <f t="shared" si="20"/>
        <v>0.59053576699282184</v>
      </c>
      <c r="R54" s="22" cm="1">
        <f t="array" ref="R54">_xlfn.IFS(Q54&gt;0,0.02,AND(Q54&gt;-0.33,Q54&lt;0),(0.02+Q54*0.02/0.33),Q54&lt;-0.33,0)</f>
        <v>0.02</v>
      </c>
      <c r="S54" s="24">
        <f t="shared" ref="S54:T54" si="94">0.9*0.82*IF(I54=0,M54,0)</f>
        <v>0</v>
      </c>
      <c r="T54" s="24">
        <f t="shared" si="94"/>
        <v>0</v>
      </c>
      <c r="U54" s="24">
        <f t="shared" si="22"/>
        <v>0</v>
      </c>
      <c r="V54" s="24">
        <f t="shared" si="23"/>
        <v>17.190561521023369</v>
      </c>
      <c r="W54" s="9"/>
      <c r="X54" s="9"/>
      <c r="Y54" s="9"/>
      <c r="Z54" s="9"/>
    </row>
    <row r="55" spans="1:26" ht="14.25" customHeight="1" x14ac:dyDescent="0.35">
      <c r="A55" s="8">
        <f t="shared" si="14"/>
        <v>37</v>
      </c>
      <c r="B55" s="23">
        <f t="shared" si="7"/>
        <v>44814</v>
      </c>
      <c r="C55" s="5">
        <f t="shared" si="15"/>
        <v>0</v>
      </c>
      <c r="D55" s="20">
        <f t="shared" si="1"/>
        <v>1.481152282693464</v>
      </c>
      <c r="E55" s="20">
        <f t="shared" si="2"/>
        <v>4.8358020486575395</v>
      </c>
      <c r="F55" s="20">
        <f t="shared" si="8"/>
        <v>6.3169543313510035</v>
      </c>
      <c r="G55" s="24">
        <f t="shared" si="3"/>
        <v>149.52232293790519</v>
      </c>
      <c r="H55" s="20">
        <f t="shared" si="9"/>
        <v>247.79120904766043</v>
      </c>
      <c r="I55" s="4">
        <f t="shared" si="38"/>
        <v>1</v>
      </c>
      <c r="J55" s="4">
        <f t="shared" si="38"/>
        <v>1</v>
      </c>
      <c r="K55" s="24">
        <f t="shared" ref="K55" si="95">IF(I55=1,D55*0.95,0)</f>
        <v>1.4070946685587908</v>
      </c>
      <c r="L55" s="20">
        <f t="shared" si="10"/>
        <v>4.5940119462246622</v>
      </c>
      <c r="M55" s="20" cm="1">
        <f t="array" ref="M55">_xlfn.IFS(I55=0,D55,I55=1,D55,I55=2,0)</f>
        <v>1.481152282693464</v>
      </c>
      <c r="N55" s="20" cm="1">
        <f t="array" ref="N55">_xlfn.IFS(J55=0,E55,J55=1,E55,J55=2,0)</f>
        <v>4.8358020486575395</v>
      </c>
      <c r="O55" s="20">
        <f t="shared" si="4"/>
        <v>62.129040622684499</v>
      </c>
      <c r="P55" s="24">
        <f t="shared" si="19"/>
        <v>87.393282315220688</v>
      </c>
      <c r="Q55" s="25">
        <f t="shared" si="20"/>
        <v>0.58448317681309736</v>
      </c>
      <c r="R55" s="22" cm="1">
        <f t="array" ref="R55">_xlfn.IFS(Q55&gt;0,0.02,AND(Q55&gt;-0.33,Q55&lt;0),(0.02+Q55*0.02/0.33),Q55&lt;-0.33,0)</f>
        <v>0.02</v>
      </c>
      <c r="S55" s="24">
        <f t="shared" ref="S55:T55" si="96">0.9*0.82*IF(I55=0,M55,0)</f>
        <v>0</v>
      </c>
      <c r="T55" s="24">
        <f t="shared" si="96"/>
        <v>0</v>
      </c>
      <c r="U55" s="24">
        <f t="shared" si="22"/>
        <v>0</v>
      </c>
      <c r="V55" s="24">
        <f t="shared" si="23"/>
        <v>17.190561521023369</v>
      </c>
      <c r="W55" s="9"/>
      <c r="X55" s="9"/>
      <c r="Y55" s="9"/>
      <c r="Z55" s="9"/>
    </row>
    <row r="56" spans="1:26" ht="14.25" customHeight="1" x14ac:dyDescent="0.35">
      <c r="A56" s="8">
        <f t="shared" si="14"/>
        <v>38</v>
      </c>
      <c r="B56" s="23">
        <f t="shared" si="7"/>
        <v>44815</v>
      </c>
      <c r="C56" s="5">
        <f t="shared" si="15"/>
        <v>0</v>
      </c>
      <c r="D56" s="20">
        <f t="shared" si="1"/>
        <v>1.4952232293790519</v>
      </c>
      <c r="E56" s="20">
        <f t="shared" si="2"/>
        <v>4.9558241809532086</v>
      </c>
      <c r="F56" s="20">
        <f t="shared" si="8"/>
        <v>6.4510474103322606</v>
      </c>
      <c r="G56" s="24">
        <f t="shared" si="3"/>
        <v>150.9427850058153</v>
      </c>
      <c r="H56" s="20">
        <f t="shared" si="9"/>
        <v>253.91970408747608</v>
      </c>
      <c r="I56" s="4">
        <f t="shared" si="38"/>
        <v>1</v>
      </c>
      <c r="J56" s="4">
        <f t="shared" si="38"/>
        <v>1</v>
      </c>
      <c r="K56" s="24">
        <f t="shared" ref="K56" si="97">IF(I56=1,D56*0.95,0)</f>
        <v>1.4204620679100992</v>
      </c>
      <c r="L56" s="20">
        <f t="shared" si="10"/>
        <v>4.7080329719055483</v>
      </c>
      <c r="M56" s="20" cm="1">
        <f t="array" ref="M56">_xlfn.IFS(I56=0,D56,I56=1,D56,I56=2,0)</f>
        <v>1.4952232293790519</v>
      </c>
      <c r="N56" s="20" cm="1">
        <f t="array" ref="N56">_xlfn.IFS(J56=0,E56,J56=1,E56,J56=2,0)</f>
        <v>4.9558241809532086</v>
      </c>
      <c r="O56" s="20">
        <f t="shared" si="4"/>
        <v>63.624263852063557</v>
      </c>
      <c r="P56" s="24">
        <f t="shared" si="19"/>
        <v>87.318521153751732</v>
      </c>
      <c r="Q56" s="25">
        <f t="shared" si="20"/>
        <v>0.57848754513432132</v>
      </c>
      <c r="R56" s="22" cm="1">
        <f t="array" ref="R56">_xlfn.IFS(Q56&gt;0,0.02,AND(Q56&gt;-0.33,Q56&lt;0),(0.02+Q56*0.02/0.33),Q56&lt;-0.33,0)</f>
        <v>0.02</v>
      </c>
      <c r="S56" s="24">
        <f t="shared" ref="S56:T56" si="98">0.9*0.82*IF(I56=0,M56,0)</f>
        <v>0</v>
      </c>
      <c r="T56" s="24">
        <f t="shared" si="98"/>
        <v>0</v>
      </c>
      <c r="U56" s="24">
        <f t="shared" si="22"/>
        <v>0</v>
      </c>
      <c r="V56" s="24">
        <f t="shared" si="23"/>
        <v>17.190561521023369</v>
      </c>
      <c r="W56" s="9"/>
      <c r="X56" s="9"/>
      <c r="Y56" s="9"/>
      <c r="Z56" s="9"/>
    </row>
    <row r="57" spans="1:26" ht="14.25" customHeight="1" x14ac:dyDescent="0.35">
      <c r="A57" s="8">
        <f t="shared" si="14"/>
        <v>39</v>
      </c>
      <c r="B57" s="23">
        <f t="shared" si="7"/>
        <v>44816</v>
      </c>
      <c r="C57" s="5">
        <f t="shared" si="15"/>
        <v>0</v>
      </c>
      <c r="D57" s="20">
        <f t="shared" si="1"/>
        <v>1.5094278500581531</v>
      </c>
      <c r="E57" s="20">
        <f t="shared" si="2"/>
        <v>5.0783940817495212</v>
      </c>
      <c r="F57" s="20">
        <f t="shared" si="8"/>
        <v>6.5878219318076745</v>
      </c>
      <c r="G57" s="24">
        <f t="shared" si="3"/>
        <v>152.37674146337054</v>
      </c>
      <c r="H57" s="20">
        <f t="shared" si="9"/>
        <v>260.17813492269335</v>
      </c>
      <c r="I57" s="4">
        <f t="shared" si="38"/>
        <v>1</v>
      </c>
      <c r="J57" s="4">
        <f t="shared" si="38"/>
        <v>1</v>
      </c>
      <c r="K57" s="24">
        <f t="shared" ref="K57" si="99">IF(I57=1,D57*0.95,0)</f>
        <v>1.4339564575552453</v>
      </c>
      <c r="L57" s="20">
        <f t="shared" si="10"/>
        <v>4.8244743776620451</v>
      </c>
      <c r="M57" s="20" cm="1">
        <f t="array" ref="M57">_xlfn.IFS(I57=0,D57,I57=1,D57,I57=2,0)</f>
        <v>1.5094278500581531</v>
      </c>
      <c r="N57" s="20" cm="1">
        <f t="array" ref="N57">_xlfn.IFS(J57=0,E57,J57=1,E57,J57=2,0)</f>
        <v>5.0783940817495212</v>
      </c>
      <c r="O57" s="20">
        <f t="shared" si="4"/>
        <v>65.133691702121709</v>
      </c>
      <c r="P57" s="24">
        <f t="shared" si="19"/>
        <v>87.243049761248827</v>
      </c>
      <c r="Q57" s="25">
        <f t="shared" si="20"/>
        <v>0.57254833594286414</v>
      </c>
      <c r="R57" s="22" cm="1">
        <f t="array" ref="R57">_xlfn.IFS(Q57&gt;0,0.02,AND(Q57&gt;-0.33,Q57&lt;0),(0.02+Q57*0.02/0.33),Q57&lt;-0.33,0)</f>
        <v>0.02</v>
      </c>
      <c r="S57" s="24">
        <f t="shared" ref="S57:T57" si="100">0.9*0.82*IF(I57=0,M57,0)</f>
        <v>0</v>
      </c>
      <c r="T57" s="24">
        <f t="shared" si="100"/>
        <v>0</v>
      </c>
      <c r="U57" s="24">
        <f t="shared" si="22"/>
        <v>0</v>
      </c>
      <c r="V57" s="24">
        <f t="shared" si="23"/>
        <v>17.190561521023369</v>
      </c>
      <c r="W57" s="9"/>
      <c r="X57" s="9"/>
      <c r="Y57" s="9"/>
      <c r="Z57" s="9"/>
    </row>
    <row r="58" spans="1:26" ht="14.25" customHeight="1" x14ac:dyDescent="0.35">
      <c r="A58" s="8">
        <f t="shared" si="14"/>
        <v>40</v>
      </c>
      <c r="B58" s="23">
        <f t="shared" si="7"/>
        <v>44817</v>
      </c>
      <c r="C58" s="5">
        <f t="shared" si="15"/>
        <v>0</v>
      </c>
      <c r="D58" s="20">
        <f t="shared" si="1"/>
        <v>1.5237674146337055</v>
      </c>
      <c r="E58" s="20">
        <f t="shared" si="2"/>
        <v>5.203562698453867</v>
      </c>
      <c r="F58" s="20">
        <f t="shared" si="8"/>
        <v>6.7273301130875724</v>
      </c>
      <c r="G58" s="24">
        <f t="shared" si="3"/>
        <v>153.82432050727255</v>
      </c>
      <c r="H58" s="20">
        <f t="shared" si="9"/>
        <v>266.56909853012655</v>
      </c>
      <c r="I58" s="4">
        <f t="shared" si="38"/>
        <v>1</v>
      </c>
      <c r="J58" s="4">
        <f t="shared" si="38"/>
        <v>1</v>
      </c>
      <c r="K58" s="24">
        <f t="shared" ref="K58" si="101">IF(I58=1,D58*0.95,0)</f>
        <v>1.4475790439020202</v>
      </c>
      <c r="L58" s="20">
        <f t="shared" si="10"/>
        <v>4.9433845635311737</v>
      </c>
      <c r="M58" s="20" cm="1">
        <f t="array" ref="M58">_xlfn.IFS(I58=0,D58,I58=1,D58,I58=2,0)</f>
        <v>1.5237674146337055</v>
      </c>
      <c r="N58" s="20" cm="1">
        <f t="array" ref="N58">_xlfn.IFS(J58=0,E58,J58=1,E58,J58=2,0)</f>
        <v>5.203562698453867</v>
      </c>
      <c r="O58" s="20">
        <f t="shared" si="4"/>
        <v>66.657459116755419</v>
      </c>
      <c r="P58" s="24">
        <f t="shared" si="19"/>
        <v>87.166861390517127</v>
      </c>
      <c r="Q58" s="25">
        <f t="shared" si="20"/>
        <v>0.56666501826930571</v>
      </c>
      <c r="R58" s="22" cm="1">
        <f t="array" ref="R58">_xlfn.IFS(Q58&gt;0,0.02,AND(Q58&gt;-0.33,Q58&lt;0),(0.02+Q58*0.02/0.33),Q58&lt;-0.33,0)</f>
        <v>0.02</v>
      </c>
      <c r="S58" s="24">
        <f t="shared" ref="S58:T58" si="102">0.9*0.82*IF(I58=0,M58,0)</f>
        <v>0</v>
      </c>
      <c r="T58" s="24">
        <f t="shared" si="102"/>
        <v>0</v>
      </c>
      <c r="U58" s="24">
        <f t="shared" si="22"/>
        <v>0</v>
      </c>
      <c r="V58" s="24">
        <f t="shared" si="23"/>
        <v>17.190561521023369</v>
      </c>
      <c r="W58" s="9"/>
      <c r="X58" s="9"/>
      <c r="Y58" s="9"/>
      <c r="Z58" s="9"/>
    </row>
    <row r="59" spans="1:26" ht="14.25" customHeight="1" x14ac:dyDescent="0.35">
      <c r="A59" s="8">
        <f t="shared" si="14"/>
        <v>41</v>
      </c>
      <c r="B59" s="23">
        <f t="shared" si="7"/>
        <v>44818</v>
      </c>
      <c r="C59" s="5">
        <f t="shared" si="15"/>
        <v>0</v>
      </c>
      <c r="D59" s="20">
        <f t="shared" si="1"/>
        <v>1.5382432050727255</v>
      </c>
      <c r="E59" s="20">
        <f t="shared" si="2"/>
        <v>5.3313819706025312</v>
      </c>
      <c r="F59" s="20">
        <f t="shared" si="8"/>
        <v>6.8696251756752567</v>
      </c>
      <c r="G59" s="24">
        <f t="shared" si="3"/>
        <v>155.28565155209162</v>
      </c>
      <c r="H59" s="20">
        <f t="shared" si="9"/>
        <v>273.09524244701805</v>
      </c>
      <c r="I59" s="4">
        <f t="shared" si="38"/>
        <v>1</v>
      </c>
      <c r="J59" s="4">
        <f t="shared" si="38"/>
        <v>1</v>
      </c>
      <c r="K59" s="24">
        <f t="shared" ref="K59" si="103">IF(I59=1,D59*0.95,0)</f>
        <v>1.461331044819089</v>
      </c>
      <c r="L59" s="20">
        <f t="shared" si="10"/>
        <v>5.0648128720724044</v>
      </c>
      <c r="M59" s="20" cm="1">
        <f t="array" ref="M59">_xlfn.IFS(I59=0,D59,I59=1,D59,I59=2,0)</f>
        <v>1.5382432050727255</v>
      </c>
      <c r="N59" s="20" cm="1">
        <f t="array" ref="N59">_xlfn.IFS(J59=0,E59,J59=1,E59,J59=2,0)</f>
        <v>5.3313819706025312</v>
      </c>
      <c r="O59" s="20">
        <f t="shared" si="4"/>
        <v>68.195702321828151</v>
      </c>
      <c r="P59" s="24">
        <f t="shared" si="19"/>
        <v>87.089949230263471</v>
      </c>
      <c r="Q59" s="25">
        <f t="shared" si="20"/>
        <v>0.5608370661409664</v>
      </c>
      <c r="R59" s="22" cm="1">
        <f t="array" ref="R59">_xlfn.IFS(Q59&gt;0,0.02,AND(Q59&gt;-0.33,Q59&lt;0),(0.02+Q59*0.02/0.33),Q59&lt;-0.33,0)</f>
        <v>0.02</v>
      </c>
      <c r="S59" s="24">
        <f t="shared" ref="S59:T59" si="104">0.9*0.82*IF(I59=0,M59,0)</f>
        <v>0</v>
      </c>
      <c r="T59" s="24">
        <f t="shared" si="104"/>
        <v>0</v>
      </c>
      <c r="U59" s="24">
        <f t="shared" si="22"/>
        <v>0</v>
      </c>
      <c r="V59" s="24">
        <f t="shared" si="23"/>
        <v>17.190561521023369</v>
      </c>
      <c r="W59" s="9"/>
      <c r="X59" s="9"/>
      <c r="Y59" s="9"/>
      <c r="Z59" s="9"/>
    </row>
    <row r="60" spans="1:26" ht="14.25" customHeight="1" x14ac:dyDescent="0.35">
      <c r="A60" s="8">
        <f t="shared" si="14"/>
        <v>42</v>
      </c>
      <c r="B60" s="23">
        <f t="shared" si="7"/>
        <v>44819</v>
      </c>
      <c r="C60" s="5">
        <f t="shared" si="15"/>
        <v>4.0308857785179866</v>
      </c>
      <c r="D60" s="20">
        <f t="shared" si="1"/>
        <v>1.5528565155209162</v>
      </c>
      <c r="E60" s="20">
        <f t="shared" si="2"/>
        <v>5.4619048489403612</v>
      </c>
      <c r="F60" s="20">
        <f t="shared" si="8"/>
        <v>7.0147613644612772</v>
      </c>
      <c r="G60" s="24">
        <f t="shared" si="3"/>
        <v>159.31653733060961</v>
      </c>
      <c r="H60" s="20">
        <f t="shared" si="9"/>
        <v>277.12612822553604</v>
      </c>
      <c r="I60" s="4">
        <f t="shared" si="38"/>
        <v>0</v>
      </c>
      <c r="J60" s="4">
        <f t="shared" si="38"/>
        <v>0</v>
      </c>
      <c r="K60" s="24">
        <f t="shared" ref="K60" si="105">IF(I60=1,D60*0.95,0)</f>
        <v>0</v>
      </c>
      <c r="L60" s="20">
        <f t="shared" si="10"/>
        <v>0</v>
      </c>
      <c r="M60" s="20" cm="1">
        <f t="array" ref="M60">_xlfn.IFS(I60=0,D60,I60=1,D60,I60=2,0)</f>
        <v>1.5528565155209162</v>
      </c>
      <c r="N60" s="20" cm="1">
        <f t="array" ref="N60">_xlfn.IFS(J60=0,E60,J60=1,E60,J60=2,0)</f>
        <v>5.4619048489403612</v>
      </c>
      <c r="O60" s="20">
        <f t="shared" si="4"/>
        <v>75.21046368628943</v>
      </c>
      <c r="P60" s="24">
        <f t="shared" si="19"/>
        <v>84.106073644320176</v>
      </c>
      <c r="Q60" s="25">
        <f t="shared" si="20"/>
        <v>0.52791803696929085</v>
      </c>
      <c r="R60" s="22" cm="1">
        <f t="array" ref="R60">_xlfn.IFS(Q60&gt;0,0.02,AND(Q60&gt;-0.33,Q60&lt;0),(0.02+Q60*0.02/0.33),Q60&lt;-0.33,0)</f>
        <v>0.02</v>
      </c>
      <c r="S60" s="24">
        <f t="shared" ref="S60:T60" si="106">0.9*0.82*IF(I60=0,M60,0)</f>
        <v>1.1460081084544362</v>
      </c>
      <c r="T60" s="24">
        <f t="shared" si="106"/>
        <v>4.0308857785179866</v>
      </c>
      <c r="U60" s="24">
        <f t="shared" si="22"/>
        <v>5.1768938869724224</v>
      </c>
      <c r="V60" s="24">
        <f t="shared" si="23"/>
        <v>22.367455407995791</v>
      </c>
      <c r="W60" s="9"/>
      <c r="X60" s="9"/>
      <c r="Y60" s="9"/>
      <c r="Z60" s="9"/>
    </row>
    <row r="61" spans="1:26" ht="14.25" customHeight="1" x14ac:dyDescent="0.35">
      <c r="A61" s="8">
        <f t="shared" si="14"/>
        <v>43</v>
      </c>
      <c r="B61" s="23">
        <f t="shared" si="7"/>
        <v>44820</v>
      </c>
      <c r="C61" s="5">
        <f t="shared" si="15"/>
        <v>0</v>
      </c>
      <c r="D61" s="20">
        <f t="shared" si="1"/>
        <v>1.5931653733060962</v>
      </c>
      <c r="E61" s="20">
        <f t="shared" si="2"/>
        <v>5.5425225645107208</v>
      </c>
      <c r="F61" s="20">
        <f t="shared" si="8"/>
        <v>7.135687937816817</v>
      </c>
      <c r="G61" s="24">
        <f t="shared" si="3"/>
        <v>160.83004443525039</v>
      </c>
      <c r="H61" s="20">
        <f t="shared" si="9"/>
        <v>283.905031766462</v>
      </c>
      <c r="I61" s="4">
        <f t="shared" si="38"/>
        <v>1</v>
      </c>
      <c r="J61" s="4">
        <f t="shared" si="38"/>
        <v>1</v>
      </c>
      <c r="K61" s="24">
        <f t="shared" ref="K61" si="107">IF(I61=1,D61*0.95,0)</f>
        <v>1.5135071046407913</v>
      </c>
      <c r="L61" s="20">
        <f t="shared" si="10"/>
        <v>5.2653964362851848</v>
      </c>
      <c r="M61" s="20" cm="1">
        <f t="array" ref="M61">_xlfn.IFS(I61=0,D61,I61=1,D61,I61=2,0)</f>
        <v>1.5931653733060962</v>
      </c>
      <c r="N61" s="20" cm="1">
        <f t="array" ref="N61">_xlfn.IFS(J61=0,E61,J61=1,E61,J61=2,0)</f>
        <v>5.5425225645107208</v>
      </c>
      <c r="O61" s="20">
        <f t="shared" si="4"/>
        <v>76.803629059595522</v>
      </c>
      <c r="P61" s="24">
        <f t="shared" si="19"/>
        <v>84.026415375654864</v>
      </c>
      <c r="Q61" s="25">
        <f t="shared" si="20"/>
        <v>0.52245471715630598</v>
      </c>
      <c r="R61" s="22" cm="1">
        <f t="array" ref="R61">_xlfn.IFS(Q61&gt;0,0.02,AND(Q61&gt;-0.33,Q61&lt;0),(0.02+Q61*0.02/0.33),Q61&lt;-0.33,0)</f>
        <v>0.02</v>
      </c>
      <c r="S61" s="24">
        <f t="shared" ref="S61:T61" si="108">0.9*0.82*IF(I61=0,M61,0)</f>
        <v>0</v>
      </c>
      <c r="T61" s="24">
        <f t="shared" si="108"/>
        <v>0</v>
      </c>
      <c r="U61" s="24">
        <f t="shared" si="22"/>
        <v>0</v>
      </c>
      <c r="V61" s="24">
        <f t="shared" si="23"/>
        <v>22.367455407995791</v>
      </c>
      <c r="W61" s="9"/>
      <c r="X61" s="9"/>
      <c r="Y61" s="9"/>
      <c r="Z61" s="9"/>
    </row>
    <row r="62" spans="1:26" ht="14.25" customHeight="1" x14ac:dyDescent="0.35">
      <c r="A62" s="8">
        <f t="shared" si="14"/>
        <v>44</v>
      </c>
      <c r="B62" s="23">
        <f t="shared" si="7"/>
        <v>44821</v>
      </c>
      <c r="C62" s="5">
        <f t="shared" si="15"/>
        <v>0</v>
      </c>
      <c r="D62" s="20">
        <f t="shared" si="1"/>
        <v>1.608300444352504</v>
      </c>
      <c r="E62" s="20">
        <f t="shared" si="2"/>
        <v>5.6781006353292405</v>
      </c>
      <c r="F62" s="20">
        <f t="shared" si="8"/>
        <v>7.2864010796817444</v>
      </c>
      <c r="G62" s="24">
        <f t="shared" si="3"/>
        <v>162.35792985738527</v>
      </c>
      <c r="H62" s="20">
        <f t="shared" si="9"/>
        <v>290.82711279215965</v>
      </c>
      <c r="I62" s="4">
        <f t="shared" si="38"/>
        <v>1</v>
      </c>
      <c r="J62" s="4">
        <f t="shared" si="38"/>
        <v>1</v>
      </c>
      <c r="K62" s="24">
        <f t="shared" ref="K62" si="109">IF(I62=1,D62*0.95,0)</f>
        <v>1.5278854221348788</v>
      </c>
      <c r="L62" s="20">
        <f t="shared" si="10"/>
        <v>5.3941956035627783</v>
      </c>
      <c r="M62" s="20" cm="1">
        <f t="array" ref="M62">_xlfn.IFS(I62=0,D62,I62=1,D62,I62=2,0)</f>
        <v>1.608300444352504</v>
      </c>
      <c r="N62" s="20" cm="1">
        <f t="array" ref="N62">_xlfn.IFS(J62=0,E62,J62=1,E62,J62=2,0)</f>
        <v>5.6781006353292405</v>
      </c>
      <c r="O62" s="20">
        <f t="shared" si="4"/>
        <v>78.411929503948031</v>
      </c>
      <c r="P62" s="24">
        <f t="shared" si="19"/>
        <v>83.946000353437242</v>
      </c>
      <c r="Q62" s="25">
        <f t="shared" si="20"/>
        <v>0.51704281045696476</v>
      </c>
      <c r="R62" s="22" cm="1">
        <f t="array" ref="R62">_xlfn.IFS(Q62&gt;0,0.02,AND(Q62&gt;-0.33,Q62&lt;0),(0.02+Q62*0.02/0.33),Q62&lt;-0.33,0)</f>
        <v>0.02</v>
      </c>
      <c r="S62" s="24">
        <f t="shared" ref="S62:T62" si="110">0.9*0.82*IF(I62=0,M62,0)</f>
        <v>0</v>
      </c>
      <c r="T62" s="24">
        <f t="shared" si="110"/>
        <v>0</v>
      </c>
      <c r="U62" s="24">
        <f t="shared" si="22"/>
        <v>0</v>
      </c>
      <c r="V62" s="24">
        <f t="shared" si="23"/>
        <v>22.367455407995791</v>
      </c>
      <c r="W62" s="9"/>
      <c r="X62" s="9"/>
      <c r="Y62" s="9"/>
      <c r="Z62" s="9"/>
    </row>
    <row r="63" spans="1:26" ht="14.25" customHeight="1" x14ac:dyDescent="0.35">
      <c r="A63" s="8">
        <f t="shared" si="14"/>
        <v>45</v>
      </c>
      <c r="B63" s="23">
        <f t="shared" si="7"/>
        <v>44822</v>
      </c>
      <c r="C63" s="5">
        <f t="shared" si="15"/>
        <v>0</v>
      </c>
      <c r="D63" s="20">
        <f t="shared" si="1"/>
        <v>1.6235792985738529</v>
      </c>
      <c r="E63" s="20">
        <f t="shared" si="2"/>
        <v>5.816542255843193</v>
      </c>
      <c r="F63" s="20">
        <f t="shared" si="8"/>
        <v>7.440121554417046</v>
      </c>
      <c r="G63" s="24">
        <f t="shared" si="3"/>
        <v>163.90033019103043</v>
      </c>
      <c r="H63" s="20">
        <f t="shared" si="9"/>
        <v>297.89522826885587</v>
      </c>
      <c r="I63" s="4">
        <f t="shared" si="38"/>
        <v>1</v>
      </c>
      <c r="J63" s="4">
        <f t="shared" si="38"/>
        <v>1</v>
      </c>
      <c r="K63" s="24">
        <f t="shared" ref="K63" si="111">IF(I63=1,D63*0.95,0)</f>
        <v>1.5424003336451602</v>
      </c>
      <c r="L63" s="20">
        <f t="shared" si="10"/>
        <v>5.5257151430510332</v>
      </c>
      <c r="M63" s="20" cm="1">
        <f t="array" ref="M63">_xlfn.IFS(I63=0,D63,I63=1,D63,I63=2,0)</f>
        <v>1.6235792985738529</v>
      </c>
      <c r="N63" s="20" cm="1">
        <f t="array" ref="N63">_xlfn.IFS(J63=0,E63,J63=1,E63,J63=2,0)</f>
        <v>5.816542255843193</v>
      </c>
      <c r="O63" s="20">
        <f t="shared" si="4"/>
        <v>80.035508802521889</v>
      </c>
      <c r="P63" s="24">
        <f t="shared" si="19"/>
        <v>83.864821388508545</v>
      </c>
      <c r="Q63" s="25">
        <f t="shared" si="20"/>
        <v>0.5116818330430557</v>
      </c>
      <c r="R63" s="22" cm="1">
        <f t="array" ref="R63">_xlfn.IFS(Q63&gt;0,0.02,AND(Q63&gt;-0.33,Q63&lt;0),(0.02+Q63*0.02/0.33),Q63&lt;-0.33,0)</f>
        <v>0.02</v>
      </c>
      <c r="S63" s="24">
        <f t="shared" ref="S63:T63" si="112">0.9*0.82*IF(I63=0,M63,0)</f>
        <v>0</v>
      </c>
      <c r="T63" s="24">
        <f t="shared" si="112"/>
        <v>0</v>
      </c>
      <c r="U63" s="24">
        <f t="shared" si="22"/>
        <v>0</v>
      </c>
      <c r="V63" s="24">
        <f t="shared" si="23"/>
        <v>22.367455407995791</v>
      </c>
      <c r="W63" s="9"/>
      <c r="X63" s="9"/>
      <c r="Y63" s="9"/>
      <c r="Z63" s="9"/>
    </row>
    <row r="64" spans="1:26" ht="14.25" customHeight="1" x14ac:dyDescent="0.35">
      <c r="A64" s="8">
        <f t="shared" si="14"/>
        <v>46</v>
      </c>
      <c r="B64" s="23">
        <f t="shared" si="7"/>
        <v>44823</v>
      </c>
      <c r="C64" s="5">
        <f t="shared" si="15"/>
        <v>0</v>
      </c>
      <c r="D64" s="20">
        <f t="shared" si="1"/>
        <v>1.6390033019103043</v>
      </c>
      <c r="E64" s="20">
        <f t="shared" si="2"/>
        <v>5.9579045653771177</v>
      </c>
      <c r="F64" s="20">
        <f t="shared" si="8"/>
        <v>7.5969078672874222</v>
      </c>
      <c r="G64" s="24">
        <f t="shared" si="3"/>
        <v>165.45738332784524</v>
      </c>
      <c r="H64" s="20">
        <f t="shared" si="9"/>
        <v>305.1122907427789</v>
      </c>
      <c r="I64" s="4">
        <f t="shared" si="38"/>
        <v>1</v>
      </c>
      <c r="J64" s="4">
        <f t="shared" si="38"/>
        <v>1</v>
      </c>
      <c r="K64" s="24">
        <f t="shared" ref="K64" si="113">IF(I64=1,D64*0.95,0)</f>
        <v>1.5570531368147891</v>
      </c>
      <c r="L64" s="20">
        <f t="shared" si="10"/>
        <v>5.6600093371082618</v>
      </c>
      <c r="M64" s="20" cm="1">
        <f t="array" ref="M64">_xlfn.IFS(I64=0,D64,I64=1,D64,I64=2,0)</f>
        <v>1.6390033019103043</v>
      </c>
      <c r="N64" s="20" cm="1">
        <f t="array" ref="N64">_xlfn.IFS(J64=0,E64,J64=1,E64,J64=2,0)</f>
        <v>5.9579045653771177</v>
      </c>
      <c r="O64" s="20">
        <f t="shared" si="4"/>
        <v>81.674512104432196</v>
      </c>
      <c r="P64" s="24">
        <f t="shared" si="19"/>
        <v>83.782871223413039</v>
      </c>
      <c r="Q64" s="25">
        <f t="shared" si="20"/>
        <v>0.50637130563948074</v>
      </c>
      <c r="R64" s="22" cm="1">
        <f t="array" ref="R64">_xlfn.IFS(Q64&gt;0,0.02,AND(Q64&gt;-0.33,Q64&lt;0),(0.02+Q64*0.02/0.33),Q64&lt;-0.33,0)</f>
        <v>0.02</v>
      </c>
      <c r="S64" s="24">
        <f t="shared" ref="S64:T64" si="114">0.9*0.82*IF(I64=0,M64,0)</f>
        <v>0</v>
      </c>
      <c r="T64" s="24">
        <f t="shared" si="114"/>
        <v>0</v>
      </c>
      <c r="U64" s="24">
        <f t="shared" si="22"/>
        <v>0</v>
      </c>
      <c r="V64" s="24">
        <f t="shared" si="23"/>
        <v>22.367455407995791</v>
      </c>
      <c r="W64" s="9"/>
      <c r="X64" s="9"/>
      <c r="Y64" s="9"/>
      <c r="Z64" s="9"/>
    </row>
    <row r="65" spans="1:26" ht="14.25" customHeight="1" x14ac:dyDescent="0.35">
      <c r="A65" s="8">
        <f t="shared" si="14"/>
        <v>47</v>
      </c>
      <c r="B65" s="23">
        <f t="shared" si="7"/>
        <v>44824</v>
      </c>
      <c r="C65" s="5">
        <f t="shared" si="15"/>
        <v>0</v>
      </c>
      <c r="D65" s="20">
        <f t="shared" si="1"/>
        <v>1.6545738332784523</v>
      </c>
      <c r="E65" s="20">
        <f t="shared" si="2"/>
        <v>6.1022458148555785</v>
      </c>
      <c r="F65" s="20">
        <f t="shared" si="8"/>
        <v>7.756819648134031</v>
      </c>
      <c r="G65" s="24">
        <f t="shared" si="3"/>
        <v>167.02922846945975</v>
      </c>
      <c r="H65" s="20">
        <f t="shared" si="9"/>
        <v>312.48126940850619</v>
      </c>
      <c r="I65" s="4">
        <f t="shared" si="38"/>
        <v>1</v>
      </c>
      <c r="J65" s="4">
        <f t="shared" si="38"/>
        <v>1</v>
      </c>
      <c r="K65" s="24">
        <f t="shared" ref="K65" si="115">IF(I65=1,D65*0.95,0)</f>
        <v>1.5718451416145296</v>
      </c>
      <c r="L65" s="20">
        <f t="shared" si="10"/>
        <v>5.797133524112799</v>
      </c>
      <c r="M65" s="20" cm="1">
        <f t="array" ref="M65">_xlfn.IFS(I65=0,D65,I65=1,D65,I65=2,0)</f>
        <v>1.6545738332784523</v>
      </c>
      <c r="N65" s="20" cm="1">
        <f t="array" ref="N65">_xlfn.IFS(J65=0,E65,J65=1,E65,J65=2,0)</f>
        <v>6.1022458148555785</v>
      </c>
      <c r="O65" s="20">
        <f t="shared" si="4"/>
        <v>83.329085937710644</v>
      </c>
      <c r="P65" s="24">
        <f t="shared" si="19"/>
        <v>83.700142531749108</v>
      </c>
      <c r="Q65" s="25">
        <f t="shared" si="20"/>
        <v>0.50111075348140732</v>
      </c>
      <c r="R65" s="22" cm="1">
        <f t="array" ref="R65">_xlfn.IFS(Q65&gt;0,0.02,AND(Q65&gt;-0.33,Q65&lt;0),(0.02+Q65*0.02/0.33),Q65&lt;-0.33,0)</f>
        <v>0.02</v>
      </c>
      <c r="S65" s="24">
        <f t="shared" ref="S65:T65" si="116">0.9*0.82*IF(I65=0,M65,0)</f>
        <v>0</v>
      </c>
      <c r="T65" s="24">
        <f t="shared" si="116"/>
        <v>0</v>
      </c>
      <c r="U65" s="24">
        <f t="shared" si="22"/>
        <v>0</v>
      </c>
      <c r="V65" s="24">
        <f t="shared" si="23"/>
        <v>22.367455407995791</v>
      </c>
      <c r="W65" s="9"/>
      <c r="X65" s="9"/>
      <c r="Y65" s="9"/>
      <c r="Z65" s="9"/>
    </row>
    <row r="66" spans="1:26" ht="14.25" customHeight="1" x14ac:dyDescent="0.35">
      <c r="A66" s="8">
        <f t="shared" si="14"/>
        <v>48</v>
      </c>
      <c r="B66" s="23">
        <f t="shared" si="7"/>
        <v>44825</v>
      </c>
      <c r="C66" s="5">
        <f t="shared" si="15"/>
        <v>0</v>
      </c>
      <c r="D66" s="20">
        <f t="shared" si="1"/>
        <v>1.6702922846945976</v>
      </c>
      <c r="E66" s="20">
        <f t="shared" si="2"/>
        <v>6.2496253881701236</v>
      </c>
      <c r="F66" s="20">
        <f t="shared" si="8"/>
        <v>7.9199176728647211</v>
      </c>
      <c r="G66" s="24">
        <f t="shared" si="3"/>
        <v>168.61600613991962</v>
      </c>
      <c r="H66" s="20">
        <f t="shared" si="9"/>
        <v>320.0051911977277</v>
      </c>
      <c r="I66" s="4">
        <f t="shared" si="38"/>
        <v>1</v>
      </c>
      <c r="J66" s="4">
        <f t="shared" si="38"/>
        <v>1</v>
      </c>
      <c r="K66" s="24">
        <f t="shared" ref="K66" si="117">IF(I66=1,D66*0.95,0)</f>
        <v>1.5867776704598675</v>
      </c>
      <c r="L66" s="20">
        <f t="shared" si="10"/>
        <v>5.9371441187616174</v>
      </c>
      <c r="M66" s="20" cm="1">
        <f t="array" ref="M66">_xlfn.IFS(I66=0,D66,I66=1,D66,I66=2,0)</f>
        <v>1.6702922846945976</v>
      </c>
      <c r="N66" s="20" cm="1">
        <f t="array" ref="N66">_xlfn.IFS(J66=0,E66,J66=1,E66,J66=2,0)</f>
        <v>6.2496253881701236</v>
      </c>
      <c r="O66" s="20">
        <f t="shared" si="4"/>
        <v>84.999378222405227</v>
      </c>
      <c r="P66" s="24">
        <f t="shared" si="19"/>
        <v>83.616627917514393</v>
      </c>
      <c r="Q66" s="25">
        <f t="shared" si="20"/>
        <v>0.49589970627182506</v>
      </c>
      <c r="R66" s="22" cm="1">
        <f t="array" ref="R66">_xlfn.IFS(Q66&gt;0,0.02,AND(Q66&gt;-0.33,Q66&lt;0),(0.02+Q66*0.02/0.33),Q66&lt;-0.33,0)</f>
        <v>0.02</v>
      </c>
      <c r="S66" s="24">
        <f t="shared" ref="S66:T66" si="118">0.9*0.82*IF(I66=0,M66,0)</f>
        <v>0</v>
      </c>
      <c r="T66" s="24">
        <f t="shared" si="118"/>
        <v>0</v>
      </c>
      <c r="U66" s="24">
        <f t="shared" si="22"/>
        <v>0</v>
      </c>
      <c r="V66" s="24">
        <f t="shared" si="23"/>
        <v>22.367455407995791</v>
      </c>
      <c r="W66" s="9"/>
      <c r="X66" s="9"/>
      <c r="Y66" s="9"/>
      <c r="Z66" s="9"/>
    </row>
    <row r="67" spans="1:26" ht="14.25" customHeight="1" x14ac:dyDescent="0.35">
      <c r="A67" s="8">
        <f t="shared" si="14"/>
        <v>49</v>
      </c>
      <c r="B67" s="23">
        <f t="shared" si="7"/>
        <v>44826</v>
      </c>
      <c r="C67" s="5">
        <f t="shared" si="15"/>
        <v>4.723276622078461</v>
      </c>
      <c r="D67" s="20">
        <f t="shared" si="1"/>
        <v>1.6861600613991963</v>
      </c>
      <c r="E67" s="20">
        <f t="shared" si="2"/>
        <v>6.400103823954554</v>
      </c>
      <c r="F67" s="20">
        <f t="shared" si="8"/>
        <v>8.0862638853537501</v>
      </c>
      <c r="G67" s="24">
        <f t="shared" si="3"/>
        <v>173.33928276199808</v>
      </c>
      <c r="H67" s="20">
        <f t="shared" si="9"/>
        <v>324.72846781980616</v>
      </c>
      <c r="I67" s="4">
        <f t="shared" si="38"/>
        <v>0</v>
      </c>
      <c r="J67" s="4">
        <f t="shared" si="38"/>
        <v>0</v>
      </c>
      <c r="K67" s="24">
        <f t="shared" ref="K67" si="119">IF(I67=1,D67*0.95,0)</f>
        <v>0</v>
      </c>
      <c r="L67" s="20">
        <f t="shared" si="10"/>
        <v>0</v>
      </c>
      <c r="M67" s="20" cm="1">
        <f t="array" ref="M67">_xlfn.IFS(I67=0,D67,I67=1,D67,I67=2,0)</f>
        <v>1.6861600613991963</v>
      </c>
      <c r="N67" s="20" cm="1">
        <f t="array" ref="N67">_xlfn.IFS(J67=0,E67,J67=1,E67,J67=2,0)</f>
        <v>6.400103823954554</v>
      </c>
      <c r="O67" s="20">
        <f t="shared" si="4"/>
        <v>93.085642107758972</v>
      </c>
      <c r="P67" s="24">
        <f t="shared" si="19"/>
        <v>80.253640654239106</v>
      </c>
      <c r="Q67" s="25">
        <f t="shared" si="20"/>
        <v>0.46298588165055832</v>
      </c>
      <c r="R67" s="22" cm="1">
        <f t="array" ref="R67">_xlfn.IFS(Q67&gt;0,0.02,AND(Q67&gt;-0.33,Q67&lt;0),(0.02+Q67*0.02/0.33),Q67&lt;-0.33,0)</f>
        <v>0.02</v>
      </c>
      <c r="S67" s="24">
        <f t="shared" ref="S67:T67" si="120">0.9*0.82*IF(I67=0,M67,0)</f>
        <v>1.2443861253126067</v>
      </c>
      <c r="T67" s="24">
        <f t="shared" si="120"/>
        <v>4.723276622078461</v>
      </c>
      <c r="U67" s="24">
        <f t="shared" si="22"/>
        <v>5.9676627473910679</v>
      </c>
      <c r="V67" s="24">
        <f t="shared" si="23"/>
        <v>28.335118155386859</v>
      </c>
      <c r="W67" s="9"/>
      <c r="X67" s="9"/>
      <c r="Y67" s="9"/>
      <c r="Z67" s="9"/>
    </row>
    <row r="68" spans="1:26" ht="14.25" customHeight="1" x14ac:dyDescent="0.35">
      <c r="A68" s="8">
        <f t="shared" si="14"/>
        <v>50</v>
      </c>
      <c r="B68" s="23">
        <f t="shared" si="7"/>
        <v>44827</v>
      </c>
      <c r="C68" s="5">
        <f t="shared" si="15"/>
        <v>0</v>
      </c>
      <c r="D68" s="20">
        <f t="shared" si="1"/>
        <v>1.7333928276199808</v>
      </c>
      <c r="E68" s="20">
        <f t="shared" si="2"/>
        <v>6.4945693563961235</v>
      </c>
      <c r="F68" s="20">
        <f t="shared" si="8"/>
        <v>8.2279621840161035</v>
      </c>
      <c r="G68" s="24">
        <f t="shared" si="3"/>
        <v>174.98600594823705</v>
      </c>
      <c r="H68" s="20">
        <f t="shared" si="9"/>
        <v>332.5450318946215</v>
      </c>
      <c r="I68" s="4">
        <f t="shared" si="38"/>
        <v>1</v>
      </c>
      <c r="J68" s="4">
        <f t="shared" si="38"/>
        <v>1</v>
      </c>
      <c r="K68" s="24">
        <f t="shared" ref="K68" si="121">IF(I68=1,D68*0.95,0)</f>
        <v>1.6467231862389817</v>
      </c>
      <c r="L68" s="20">
        <f t="shared" si="10"/>
        <v>6.1698408885763172</v>
      </c>
      <c r="M68" s="20" cm="1">
        <f t="array" ref="M68">_xlfn.IFS(I68=0,D68,I68=1,D68,I68=2,0)</f>
        <v>1.7333928276199808</v>
      </c>
      <c r="N68" s="20" cm="1">
        <f t="array" ref="N68">_xlfn.IFS(J68=0,E68,J68=1,E68,J68=2,0)</f>
        <v>6.4945693563961235</v>
      </c>
      <c r="O68" s="20">
        <f t="shared" si="4"/>
        <v>94.819034935378951</v>
      </c>
      <c r="P68" s="24">
        <f t="shared" si="19"/>
        <v>80.166971012858099</v>
      </c>
      <c r="Q68" s="25">
        <f t="shared" si="20"/>
        <v>0.45813361233339106</v>
      </c>
      <c r="R68" s="22" cm="1">
        <f t="array" ref="R68">_xlfn.IFS(Q68&gt;0,0.02,AND(Q68&gt;-0.33,Q68&lt;0),(0.02+Q68*0.02/0.33),Q68&lt;-0.33,0)</f>
        <v>0.02</v>
      </c>
      <c r="S68" s="24">
        <f t="shared" ref="S68:T68" si="122">0.9*0.82*IF(I68=0,M68,0)</f>
        <v>0</v>
      </c>
      <c r="T68" s="24">
        <f t="shared" si="122"/>
        <v>0</v>
      </c>
      <c r="U68" s="24">
        <f t="shared" si="22"/>
        <v>0</v>
      </c>
      <c r="V68" s="24">
        <f t="shared" si="23"/>
        <v>28.335118155386859</v>
      </c>
      <c r="W68" s="9"/>
      <c r="X68" s="9"/>
      <c r="Y68" s="9"/>
      <c r="Z68" s="9"/>
    </row>
    <row r="69" spans="1:26" ht="14.25" customHeight="1" x14ac:dyDescent="0.35">
      <c r="A69" s="8">
        <f t="shared" si="14"/>
        <v>51</v>
      </c>
      <c r="B69" s="23">
        <f t="shared" si="7"/>
        <v>44828</v>
      </c>
      <c r="C69" s="5">
        <f t="shared" si="15"/>
        <v>0</v>
      </c>
      <c r="D69" s="20">
        <f t="shared" si="1"/>
        <v>1.7498600594823706</v>
      </c>
      <c r="E69" s="20">
        <f t="shared" si="2"/>
        <v>6.6509006378924305</v>
      </c>
      <c r="F69" s="20">
        <f t="shared" si="8"/>
        <v>8.4007606973748015</v>
      </c>
      <c r="G69" s="24">
        <f t="shared" si="3"/>
        <v>176.64837300474531</v>
      </c>
      <c r="H69" s="20">
        <f t="shared" si="9"/>
        <v>340.52575455712753</v>
      </c>
      <c r="I69" s="4">
        <f t="shared" si="38"/>
        <v>1</v>
      </c>
      <c r="J69" s="4">
        <f t="shared" si="38"/>
        <v>1</v>
      </c>
      <c r="K69" s="24">
        <f t="shared" ref="K69" si="123">IF(I69=1,D69*0.95,0)</f>
        <v>1.662367056508252</v>
      </c>
      <c r="L69" s="20">
        <f t="shared" si="10"/>
        <v>6.3183556059978088</v>
      </c>
      <c r="M69" s="20" cm="1">
        <f t="array" ref="M69">_xlfn.IFS(I69=0,D69,I69=1,D69,I69=2,0)</f>
        <v>1.7498600594823706</v>
      </c>
      <c r="N69" s="20" cm="1">
        <f t="array" ref="N69">_xlfn.IFS(J69=0,E69,J69=1,E69,J69=2,0)</f>
        <v>6.6509006378924305</v>
      </c>
      <c r="O69" s="20">
        <f t="shared" si="4"/>
        <v>96.568894994861324</v>
      </c>
      <c r="P69" s="24">
        <f t="shared" si="19"/>
        <v>80.079478009883985</v>
      </c>
      <c r="Q69" s="25">
        <f t="shared" si="20"/>
        <v>0.45332700577849538</v>
      </c>
      <c r="R69" s="22" cm="1">
        <f t="array" ref="R69">_xlfn.IFS(Q69&gt;0,0.02,AND(Q69&gt;-0.33,Q69&lt;0),(0.02+Q69*0.02/0.33),Q69&lt;-0.33,0)</f>
        <v>0.02</v>
      </c>
      <c r="S69" s="24">
        <f t="shared" ref="S69:T69" si="124">0.9*0.82*IF(I69=0,M69,0)</f>
        <v>0</v>
      </c>
      <c r="T69" s="24">
        <f t="shared" si="124"/>
        <v>0</v>
      </c>
      <c r="U69" s="24">
        <f t="shared" si="22"/>
        <v>0</v>
      </c>
      <c r="V69" s="24">
        <f t="shared" si="23"/>
        <v>28.335118155386859</v>
      </c>
      <c r="W69" s="9"/>
      <c r="X69" s="9"/>
      <c r="Y69" s="9"/>
      <c r="Z69" s="9"/>
    </row>
    <row r="70" spans="1:26" ht="14.25" customHeight="1" x14ac:dyDescent="0.35">
      <c r="A70" s="8">
        <f t="shared" si="14"/>
        <v>52</v>
      </c>
      <c r="B70" s="23">
        <f t="shared" si="7"/>
        <v>44829</v>
      </c>
      <c r="C70" s="5">
        <f t="shared" si="15"/>
        <v>0</v>
      </c>
      <c r="D70" s="20">
        <f t="shared" si="1"/>
        <v>1.7664837300474532</v>
      </c>
      <c r="E70" s="20">
        <f t="shared" si="2"/>
        <v>6.8105150911425509</v>
      </c>
      <c r="F70" s="20">
        <f t="shared" si="8"/>
        <v>8.5769988211900046</v>
      </c>
      <c r="G70" s="24">
        <f t="shared" si="3"/>
        <v>178.3265325482904</v>
      </c>
      <c r="H70" s="20">
        <f t="shared" si="9"/>
        <v>348.67390343725799</v>
      </c>
      <c r="I70" s="4">
        <f t="shared" si="38"/>
        <v>1</v>
      </c>
      <c r="J70" s="4">
        <f t="shared" si="38"/>
        <v>1</v>
      </c>
      <c r="K70" s="24">
        <f t="shared" ref="K70" si="125">IF(I70=1,D70*0.95,0)</f>
        <v>1.6781595435450805</v>
      </c>
      <c r="L70" s="20">
        <f t="shared" si="10"/>
        <v>6.4699893365854235</v>
      </c>
      <c r="M70" s="20" cm="1">
        <f t="array" ref="M70">_xlfn.IFS(I70=0,D70,I70=1,D70,I70=2,0)</f>
        <v>1.7664837300474532</v>
      </c>
      <c r="N70" s="20" cm="1">
        <f t="array" ref="N70">_xlfn.IFS(J70=0,E70,J70=1,E70,J70=2,0)</f>
        <v>6.8105150911425509</v>
      </c>
      <c r="O70" s="20">
        <f t="shared" si="4"/>
        <v>98.335378724908779</v>
      </c>
      <c r="P70" s="24">
        <f t="shared" si="19"/>
        <v>79.991153823381623</v>
      </c>
      <c r="Q70" s="25">
        <f t="shared" si="20"/>
        <v>0.44856563227191226</v>
      </c>
      <c r="R70" s="22" cm="1">
        <f t="array" ref="R70">_xlfn.IFS(Q70&gt;0,0.02,AND(Q70&gt;-0.33,Q70&lt;0),(0.02+Q70*0.02/0.33),Q70&lt;-0.33,0)</f>
        <v>0.02</v>
      </c>
      <c r="S70" s="24">
        <f t="shared" ref="S70:T70" si="126">0.9*0.82*IF(I70=0,M70,0)</f>
        <v>0</v>
      </c>
      <c r="T70" s="24">
        <f t="shared" si="126"/>
        <v>0</v>
      </c>
      <c r="U70" s="24">
        <f t="shared" si="22"/>
        <v>0</v>
      </c>
      <c r="V70" s="24">
        <f t="shared" si="23"/>
        <v>28.335118155386859</v>
      </c>
      <c r="W70" s="9"/>
      <c r="X70" s="9"/>
      <c r="Y70" s="9"/>
      <c r="Z70" s="9"/>
    </row>
    <row r="71" spans="1:26" ht="14.25" customHeight="1" x14ac:dyDescent="0.35">
      <c r="A71" s="8">
        <f t="shared" si="14"/>
        <v>53</v>
      </c>
      <c r="B71" s="23">
        <f t="shared" si="7"/>
        <v>44830</v>
      </c>
      <c r="C71" s="5">
        <f t="shared" si="15"/>
        <v>0</v>
      </c>
      <c r="D71" s="20">
        <f t="shared" si="1"/>
        <v>1.7832653254829041</v>
      </c>
      <c r="E71" s="20">
        <f t="shared" si="2"/>
        <v>6.9734780687451599</v>
      </c>
      <c r="F71" s="20">
        <f t="shared" si="8"/>
        <v>8.7567433942280637</v>
      </c>
      <c r="G71" s="24">
        <f t="shared" si="3"/>
        <v>180.02063460749915</v>
      </c>
      <c r="H71" s="20">
        <f t="shared" si="9"/>
        <v>356.99280966177469</v>
      </c>
      <c r="I71" s="4">
        <f t="shared" si="38"/>
        <v>1</v>
      </c>
      <c r="J71" s="4">
        <f t="shared" si="38"/>
        <v>1</v>
      </c>
      <c r="K71" s="24">
        <f t="shared" ref="K71" si="127">IF(I71=1,D71*0.95,0)</f>
        <v>1.6941020592087588</v>
      </c>
      <c r="L71" s="20">
        <f t="shared" si="10"/>
        <v>6.6248041653079017</v>
      </c>
      <c r="M71" s="20" cm="1">
        <f t="array" ref="M71">_xlfn.IFS(I71=0,D71,I71=1,D71,I71=2,0)</f>
        <v>1.7832653254829041</v>
      </c>
      <c r="N71" s="20" cm="1">
        <f t="array" ref="N71">_xlfn.IFS(J71=0,E71,J71=1,E71,J71=2,0)</f>
        <v>6.9734780687451599</v>
      </c>
      <c r="O71" s="20">
        <f t="shared" si="4"/>
        <v>100.11864405039168</v>
      </c>
      <c r="P71" s="24">
        <f t="shared" si="19"/>
        <v>79.901990557107467</v>
      </c>
      <c r="Q71" s="25">
        <f t="shared" si="20"/>
        <v>0.44384906614354852</v>
      </c>
      <c r="R71" s="22" cm="1">
        <f t="array" ref="R71">_xlfn.IFS(Q71&gt;0,0.02,AND(Q71&gt;-0.33,Q71&lt;0),(0.02+Q71*0.02/0.33),Q71&lt;-0.33,0)</f>
        <v>0.02</v>
      </c>
      <c r="S71" s="24">
        <f t="shared" ref="S71:T71" si="128">0.9*0.82*IF(I71=0,M71,0)</f>
        <v>0</v>
      </c>
      <c r="T71" s="24">
        <f t="shared" si="128"/>
        <v>0</v>
      </c>
      <c r="U71" s="24">
        <f t="shared" si="22"/>
        <v>0</v>
      </c>
      <c r="V71" s="24">
        <f t="shared" si="23"/>
        <v>28.335118155386859</v>
      </c>
      <c r="W71" s="9"/>
      <c r="X71" s="9"/>
      <c r="Y71" s="9"/>
      <c r="Z71" s="9"/>
    </row>
    <row r="72" spans="1:26" ht="14.25" customHeight="1" x14ac:dyDescent="0.35">
      <c r="A72" s="8">
        <f t="shared" si="14"/>
        <v>54</v>
      </c>
      <c r="B72" s="23">
        <f t="shared" si="7"/>
        <v>44831</v>
      </c>
      <c r="C72" s="5">
        <f t="shared" si="15"/>
        <v>0</v>
      </c>
      <c r="D72" s="20">
        <f t="shared" si="1"/>
        <v>1.8002063460749915</v>
      </c>
      <c r="E72" s="20">
        <f t="shared" si="2"/>
        <v>7.1398561932354943</v>
      </c>
      <c r="F72" s="20">
        <f t="shared" si="8"/>
        <v>8.9400625393104853</v>
      </c>
      <c r="G72" s="24">
        <f t="shared" si="3"/>
        <v>181.73083063627038</v>
      </c>
      <c r="H72" s="20">
        <f t="shared" si="9"/>
        <v>365.48586907411965</v>
      </c>
      <c r="I72" s="4">
        <f t="shared" si="38"/>
        <v>1</v>
      </c>
      <c r="J72" s="4">
        <f t="shared" si="38"/>
        <v>1</v>
      </c>
      <c r="K72" s="24">
        <f t="shared" ref="K72" si="129">IF(I72=1,D72*0.95,0)</f>
        <v>1.7101960287712419</v>
      </c>
      <c r="L72" s="20">
        <f t="shared" si="10"/>
        <v>6.7828633835737193</v>
      </c>
      <c r="M72" s="20" cm="1">
        <f t="array" ref="M72">_xlfn.IFS(I72=0,D72,I72=1,D72,I72=2,0)</f>
        <v>1.8002063460749915</v>
      </c>
      <c r="N72" s="20" cm="1">
        <f t="array" ref="N72">_xlfn.IFS(J72=0,E72,J72=1,E72,J72=2,0)</f>
        <v>7.1398561932354943</v>
      </c>
      <c r="O72" s="20">
        <f t="shared" si="4"/>
        <v>101.91885039646667</v>
      </c>
      <c r="P72" s="24">
        <f t="shared" si="19"/>
        <v>79.811980239803717</v>
      </c>
      <c r="Q72" s="25">
        <f t="shared" si="20"/>
        <v>0.43917688572912184</v>
      </c>
      <c r="R72" s="22" cm="1">
        <f t="array" ref="R72">_xlfn.IFS(Q72&gt;0,0.02,AND(Q72&gt;-0.33,Q72&lt;0),(0.02+Q72*0.02/0.33),Q72&lt;-0.33,0)</f>
        <v>0.02</v>
      </c>
      <c r="S72" s="24">
        <f t="shared" ref="S72:T72" si="130">0.9*0.82*IF(I72=0,M72,0)</f>
        <v>0</v>
      </c>
      <c r="T72" s="24">
        <f t="shared" si="130"/>
        <v>0</v>
      </c>
      <c r="U72" s="24">
        <f t="shared" si="22"/>
        <v>0</v>
      </c>
      <c r="V72" s="24">
        <f t="shared" si="23"/>
        <v>28.335118155386859</v>
      </c>
      <c r="W72" s="9"/>
      <c r="X72" s="9"/>
      <c r="Y72" s="9"/>
      <c r="Z72" s="9"/>
    </row>
    <row r="73" spans="1:26" ht="14.25" customHeight="1" x14ac:dyDescent="0.35">
      <c r="A73" s="8">
        <f t="shared" si="14"/>
        <v>55</v>
      </c>
      <c r="B73" s="23">
        <f t="shared" si="7"/>
        <v>44832</v>
      </c>
      <c r="C73" s="5">
        <f t="shared" si="15"/>
        <v>0</v>
      </c>
      <c r="D73" s="20">
        <f t="shared" si="1"/>
        <v>1.8173083063627038</v>
      </c>
      <c r="E73" s="20">
        <f t="shared" si="2"/>
        <v>7.3097173814823933</v>
      </c>
      <c r="F73" s="20">
        <f t="shared" si="8"/>
        <v>9.1270256878450979</v>
      </c>
      <c r="G73" s="24">
        <f t="shared" si="3"/>
        <v>183.45727352731495</v>
      </c>
      <c r="H73" s="20">
        <f t="shared" si="9"/>
        <v>374.15654347757248</v>
      </c>
      <c r="I73" s="4">
        <f t="shared" si="38"/>
        <v>1</v>
      </c>
      <c r="J73" s="4">
        <f t="shared" si="38"/>
        <v>1</v>
      </c>
      <c r="K73" s="24">
        <f t="shared" ref="K73" si="131">IF(I73=1,D73*0.95,0)</f>
        <v>1.7264428910445686</v>
      </c>
      <c r="L73" s="20">
        <f t="shared" si="10"/>
        <v>6.9442315124082734</v>
      </c>
      <c r="M73" s="20" cm="1">
        <f t="array" ref="M73">_xlfn.IFS(I73=0,D73,I73=1,D73,I73=2,0)</f>
        <v>1.8173083063627038</v>
      </c>
      <c r="N73" s="20" cm="1">
        <f t="array" ref="N73">_xlfn.IFS(J73=0,E73,J73=1,E73,J73=2,0)</f>
        <v>7.3097173814823933</v>
      </c>
      <c r="O73" s="20">
        <f t="shared" si="4"/>
        <v>103.73615870282939</v>
      </c>
      <c r="P73" s="24">
        <f t="shared" si="19"/>
        <v>79.721114824485568</v>
      </c>
      <c r="Q73" s="25">
        <f t="shared" si="20"/>
        <v>0.43454867333246339</v>
      </c>
      <c r="R73" s="22" cm="1">
        <f t="array" ref="R73">_xlfn.IFS(Q73&gt;0,0.02,AND(Q73&gt;-0.33,Q73&lt;0),(0.02+Q73*0.02/0.33),Q73&lt;-0.33,0)</f>
        <v>0.02</v>
      </c>
      <c r="S73" s="24">
        <f t="shared" ref="S73:T73" si="132">0.9*0.82*IF(I73=0,M73,0)</f>
        <v>0</v>
      </c>
      <c r="T73" s="24">
        <f t="shared" si="132"/>
        <v>0</v>
      </c>
      <c r="U73" s="24">
        <f t="shared" si="22"/>
        <v>0</v>
      </c>
      <c r="V73" s="24">
        <f t="shared" si="23"/>
        <v>28.335118155386859</v>
      </c>
      <c r="W73" s="9"/>
      <c r="X73" s="9"/>
      <c r="Y73" s="9"/>
      <c r="Z73" s="9"/>
    </row>
    <row r="74" spans="1:26" ht="14.25" customHeight="1" x14ac:dyDescent="0.35">
      <c r="A74" s="8">
        <f t="shared" si="14"/>
        <v>56</v>
      </c>
      <c r="B74" s="23">
        <f t="shared" si="7"/>
        <v>44833</v>
      </c>
      <c r="C74" s="5">
        <f t="shared" si="15"/>
        <v>5.5225505817289697</v>
      </c>
      <c r="D74" s="20">
        <f t="shared" si="1"/>
        <v>1.8345727352731496</v>
      </c>
      <c r="E74" s="20">
        <f t="shared" si="2"/>
        <v>7.4831308695514496</v>
      </c>
      <c r="F74" s="20">
        <f t="shared" si="8"/>
        <v>9.3177036048245991</v>
      </c>
      <c r="G74" s="24">
        <f t="shared" si="3"/>
        <v>188.97982410904393</v>
      </c>
      <c r="H74" s="20">
        <f t="shared" si="9"/>
        <v>379.67909405930146</v>
      </c>
      <c r="I74" s="4">
        <f t="shared" si="38"/>
        <v>0</v>
      </c>
      <c r="J74" s="4">
        <f t="shared" si="38"/>
        <v>0</v>
      </c>
      <c r="K74" s="24">
        <f t="shared" ref="K74" si="133">IF(I74=1,D74*0.95,0)</f>
        <v>0</v>
      </c>
      <c r="L74" s="20">
        <f t="shared" si="10"/>
        <v>0</v>
      </c>
      <c r="M74" s="20" cm="1">
        <f t="array" ref="M74">_xlfn.IFS(I74=0,D74,I74=1,D74,I74=2,0)</f>
        <v>1.8345727352731496</v>
      </c>
      <c r="N74" s="20" cm="1">
        <f t="array" ref="N74">_xlfn.IFS(J74=0,E74,J74=1,E74,J74=2,0)</f>
        <v>7.4831308695514496</v>
      </c>
      <c r="O74" s="20">
        <f t="shared" si="4"/>
        <v>113.05386230765399</v>
      </c>
      <c r="P74" s="24">
        <f t="shared" si="19"/>
        <v>75.925961801389946</v>
      </c>
      <c r="Q74" s="25">
        <f t="shared" si="20"/>
        <v>0.40176755460191155</v>
      </c>
      <c r="R74" s="22" cm="1">
        <f t="array" ref="R74">_xlfn.IFS(Q74&gt;0,0.02,AND(Q74&gt;-0.33,Q74&lt;0),(0.02+Q74*0.02/0.33),Q74&lt;-0.33,0)</f>
        <v>0.02</v>
      </c>
      <c r="S74" s="24">
        <f t="shared" ref="S74:T74" si="134">0.9*0.82*IF(I74=0,M74,0)</f>
        <v>1.3539146786315843</v>
      </c>
      <c r="T74" s="24">
        <f t="shared" si="134"/>
        <v>5.5225505817289697</v>
      </c>
      <c r="U74" s="24">
        <f t="shared" si="22"/>
        <v>6.8764652603605541</v>
      </c>
      <c r="V74" s="24">
        <f t="shared" si="23"/>
        <v>35.211583415747413</v>
      </c>
      <c r="W74" s="9"/>
      <c r="X74" s="9"/>
      <c r="Y74" s="9"/>
      <c r="Z74" s="9"/>
    </row>
    <row r="75" spans="1:26" ht="14.25" customHeight="1" x14ac:dyDescent="0.35">
      <c r="A75" s="8">
        <f t="shared" si="14"/>
        <v>57</v>
      </c>
      <c r="B75" s="23">
        <f t="shared" si="7"/>
        <v>44834</v>
      </c>
      <c r="C75" s="5">
        <f t="shared" si="15"/>
        <v>0</v>
      </c>
      <c r="D75" s="20">
        <f t="shared" si="1"/>
        <v>1.8897982410904393</v>
      </c>
      <c r="E75" s="20">
        <f t="shared" si="2"/>
        <v>7.5935818811860294</v>
      </c>
      <c r="F75" s="20">
        <f t="shared" si="8"/>
        <v>9.4833801222764684</v>
      </c>
      <c r="G75" s="24">
        <f t="shared" si="3"/>
        <v>190.77513243807985</v>
      </c>
      <c r="H75" s="20">
        <f t="shared" si="9"/>
        <v>388.68830517546405</v>
      </c>
      <c r="I75" s="4">
        <f t="shared" si="38"/>
        <v>1</v>
      </c>
      <c r="J75" s="4">
        <f t="shared" si="38"/>
        <v>1</v>
      </c>
      <c r="K75" s="24">
        <f t="shared" ref="K75" si="135">IF(I75=1,D75*0.95,0)</f>
        <v>1.7953083290359173</v>
      </c>
      <c r="L75" s="20">
        <f t="shared" si="10"/>
        <v>7.2139027871267274</v>
      </c>
      <c r="M75" s="20" cm="1">
        <f t="array" ref="M75">_xlfn.IFS(I75=0,D75,I75=1,D75,I75=2,0)</f>
        <v>1.8897982410904393</v>
      </c>
      <c r="N75" s="20" cm="1">
        <f t="array" ref="N75">_xlfn.IFS(J75=0,E75,J75=1,E75,J75=2,0)</f>
        <v>7.5935818811860294</v>
      </c>
      <c r="O75" s="20">
        <f t="shared" si="4"/>
        <v>114.94366054874443</v>
      </c>
      <c r="P75" s="24">
        <f t="shared" si="19"/>
        <v>75.831471889335418</v>
      </c>
      <c r="Q75" s="25">
        <f t="shared" si="20"/>
        <v>0.39749138643081872</v>
      </c>
      <c r="R75" s="22" cm="1">
        <f t="array" ref="R75">_xlfn.IFS(Q75&gt;0,0.02,AND(Q75&gt;-0.33,Q75&lt;0),(0.02+Q75*0.02/0.33),Q75&lt;-0.33,0)</f>
        <v>0.02</v>
      </c>
      <c r="S75" s="24">
        <f t="shared" ref="S75:T75" si="136">0.9*0.82*IF(I75=0,M75,0)</f>
        <v>0</v>
      </c>
      <c r="T75" s="24">
        <f t="shared" si="136"/>
        <v>0</v>
      </c>
      <c r="U75" s="24">
        <f t="shared" si="22"/>
        <v>0</v>
      </c>
      <c r="V75" s="24">
        <f t="shared" si="23"/>
        <v>35.211583415747413</v>
      </c>
      <c r="W75" s="9"/>
      <c r="X75" s="9"/>
      <c r="Y75" s="9"/>
      <c r="Z75" s="9"/>
    </row>
    <row r="76" spans="1:26" ht="14.25" customHeight="1" x14ac:dyDescent="0.35">
      <c r="A76" s="8">
        <f t="shared" si="14"/>
        <v>58</v>
      </c>
      <c r="B76" s="23">
        <f t="shared" si="7"/>
        <v>44835</v>
      </c>
      <c r="C76" s="5">
        <f t="shared" si="15"/>
        <v>0</v>
      </c>
      <c r="D76" s="20">
        <f t="shared" si="1"/>
        <v>1.9077513243807986</v>
      </c>
      <c r="E76" s="20">
        <f t="shared" si="2"/>
        <v>7.7737661035092813</v>
      </c>
      <c r="F76" s="20">
        <f t="shared" si="8"/>
        <v>9.6815174278900802</v>
      </c>
      <c r="G76" s="24">
        <f t="shared" si="3"/>
        <v>192.5874961962416</v>
      </c>
      <c r="H76" s="20">
        <f t="shared" si="9"/>
        <v>397.88574673195967</v>
      </c>
      <c r="I76" s="4">
        <f t="shared" si="38"/>
        <v>1</v>
      </c>
      <c r="J76" s="4">
        <f t="shared" si="38"/>
        <v>1</v>
      </c>
      <c r="K76" s="24">
        <f t="shared" ref="K76" si="137">IF(I76=1,D76*0.95,0)</f>
        <v>1.8123637581617587</v>
      </c>
      <c r="L76" s="20">
        <f t="shared" si="10"/>
        <v>7.3850777983338167</v>
      </c>
      <c r="M76" s="20" cm="1">
        <f t="array" ref="M76">_xlfn.IFS(I76=0,D76,I76=1,D76,I76=2,0)</f>
        <v>1.9077513243807986</v>
      </c>
      <c r="N76" s="20" cm="1">
        <f t="array" ref="N76">_xlfn.IFS(J76=0,E76,J76=1,E76,J76=2,0)</f>
        <v>7.7737661035092813</v>
      </c>
      <c r="O76" s="20">
        <f t="shared" si="4"/>
        <v>116.85141187312524</v>
      </c>
      <c r="P76" s="24">
        <f t="shared" si="19"/>
        <v>75.736084323116359</v>
      </c>
      <c r="Q76" s="25">
        <f t="shared" si="20"/>
        <v>0.39325545956495161</v>
      </c>
      <c r="R76" s="22" cm="1">
        <f t="array" ref="R76">_xlfn.IFS(Q76&gt;0,0.02,AND(Q76&gt;-0.33,Q76&lt;0),(0.02+Q76*0.02/0.33),Q76&lt;-0.33,0)</f>
        <v>0.02</v>
      </c>
      <c r="S76" s="24">
        <f t="shared" ref="S76:T76" si="138">0.9*0.82*IF(I76=0,M76,0)</f>
        <v>0</v>
      </c>
      <c r="T76" s="24">
        <f t="shared" si="138"/>
        <v>0</v>
      </c>
      <c r="U76" s="24">
        <f t="shared" si="22"/>
        <v>0</v>
      </c>
      <c r="V76" s="24">
        <f t="shared" si="23"/>
        <v>35.211583415747413</v>
      </c>
      <c r="W76" s="9"/>
      <c r="X76" s="9"/>
      <c r="Y76" s="9"/>
      <c r="Z76" s="9"/>
    </row>
    <row r="77" spans="1:26" ht="14.25" customHeight="1" x14ac:dyDescent="0.35">
      <c r="A77" s="8">
        <f t="shared" si="14"/>
        <v>59</v>
      </c>
      <c r="B77" s="23">
        <f t="shared" si="7"/>
        <v>44836</v>
      </c>
      <c r="C77" s="5">
        <f t="shared" si="15"/>
        <v>0</v>
      </c>
      <c r="D77" s="20">
        <f t="shared" si="1"/>
        <v>1.925874961962416</v>
      </c>
      <c r="E77" s="20">
        <f t="shared" si="2"/>
        <v>7.9577149346391938</v>
      </c>
      <c r="F77" s="20">
        <f t="shared" si="8"/>
        <v>9.8835898966016096</v>
      </c>
      <c r="G77" s="24">
        <f t="shared" si="3"/>
        <v>194.41707741010589</v>
      </c>
      <c r="H77" s="20">
        <f t="shared" si="9"/>
        <v>407.27515713373117</v>
      </c>
      <c r="I77" s="4">
        <f t="shared" si="38"/>
        <v>1</v>
      </c>
      <c r="J77" s="4">
        <f t="shared" si="38"/>
        <v>1</v>
      </c>
      <c r="K77" s="24">
        <f t="shared" ref="K77" si="139">IF(I77=1,D77*0.95,0)</f>
        <v>1.8295812138642951</v>
      </c>
      <c r="L77" s="20">
        <f t="shared" si="10"/>
        <v>7.5598291879072335</v>
      </c>
      <c r="M77" s="20" cm="1">
        <f t="array" ref="M77">_xlfn.IFS(I77=0,D77,I77=1,D77,I77=2,0)</f>
        <v>1.925874961962416</v>
      </c>
      <c r="N77" s="20" cm="1">
        <f t="array" ref="N77">_xlfn.IFS(J77=0,E77,J77=1,E77,J77=2,0)</f>
        <v>7.9577149346391938</v>
      </c>
      <c r="O77" s="20">
        <f t="shared" si="4"/>
        <v>118.77728683508766</v>
      </c>
      <c r="P77" s="24">
        <f t="shared" si="19"/>
        <v>75.639790575018225</v>
      </c>
      <c r="Q77" s="25">
        <f t="shared" si="20"/>
        <v>0.38905939530951117</v>
      </c>
      <c r="R77" s="22" cm="1">
        <f t="array" ref="R77">_xlfn.IFS(Q77&gt;0,0.02,AND(Q77&gt;-0.33,Q77&lt;0),(0.02+Q77*0.02/0.33),Q77&lt;-0.33,0)</f>
        <v>0.02</v>
      </c>
      <c r="S77" s="24">
        <f t="shared" ref="S77:T77" si="140">0.9*0.82*IF(I77=0,M77,0)</f>
        <v>0</v>
      </c>
      <c r="T77" s="24">
        <f t="shared" si="140"/>
        <v>0</v>
      </c>
      <c r="U77" s="24">
        <f t="shared" si="22"/>
        <v>0</v>
      </c>
      <c r="V77" s="24">
        <f t="shared" si="23"/>
        <v>35.211583415747413</v>
      </c>
      <c r="W77" s="9"/>
      <c r="X77" s="9"/>
      <c r="Y77" s="9"/>
      <c r="Z77" s="9"/>
    </row>
    <row r="78" spans="1:26" ht="14.25" customHeight="1" x14ac:dyDescent="0.35">
      <c r="A78" s="8">
        <f t="shared" si="14"/>
        <v>60</v>
      </c>
      <c r="B78" s="23">
        <f t="shared" si="7"/>
        <v>44837</v>
      </c>
      <c r="C78" s="5">
        <f t="shared" si="15"/>
        <v>0</v>
      </c>
      <c r="D78" s="20">
        <f t="shared" si="1"/>
        <v>1.944170774101059</v>
      </c>
      <c r="E78" s="20">
        <f t="shared" si="2"/>
        <v>8.1455031426746238</v>
      </c>
      <c r="F78" s="20">
        <f t="shared" si="8"/>
        <v>10.089673916775682</v>
      </c>
      <c r="G78" s="24">
        <f t="shared" si="3"/>
        <v>196.2640396455019</v>
      </c>
      <c r="H78" s="20">
        <f t="shared" si="9"/>
        <v>416.86034735466808</v>
      </c>
      <c r="I78" s="4">
        <f t="shared" si="38"/>
        <v>1</v>
      </c>
      <c r="J78" s="4">
        <f t="shared" si="38"/>
        <v>1</v>
      </c>
      <c r="K78" s="24">
        <f t="shared" ref="K78" si="141">IF(I78=1,D78*0.95,0)</f>
        <v>1.846962235396006</v>
      </c>
      <c r="L78" s="20">
        <f t="shared" si="10"/>
        <v>7.7382279855408926</v>
      </c>
      <c r="M78" s="20" cm="1">
        <f t="array" ref="M78">_xlfn.IFS(I78=0,D78,I78=1,D78,I78=2,0)</f>
        <v>1.944170774101059</v>
      </c>
      <c r="N78" s="20" cm="1">
        <f t="array" ref="N78">_xlfn.IFS(J78=0,E78,J78=1,E78,J78=2,0)</f>
        <v>8.1455031426746238</v>
      </c>
      <c r="O78" s="20">
        <f t="shared" si="4"/>
        <v>120.7214576091887</v>
      </c>
      <c r="P78" s="24">
        <f t="shared" si="19"/>
        <v>75.542582036313192</v>
      </c>
      <c r="Q78" s="25">
        <f t="shared" si="20"/>
        <v>0.3849028185334436</v>
      </c>
      <c r="R78" s="22" cm="1">
        <f t="array" ref="R78">_xlfn.IFS(Q78&gt;0,0.02,AND(Q78&gt;-0.33,Q78&lt;0),(0.02+Q78*0.02/0.33),Q78&lt;-0.33,0)</f>
        <v>0.02</v>
      </c>
      <c r="S78" s="24">
        <f t="shared" ref="S78:T78" si="142">0.9*0.82*IF(I78=0,M78,0)</f>
        <v>0</v>
      </c>
      <c r="T78" s="24">
        <f t="shared" si="142"/>
        <v>0</v>
      </c>
      <c r="U78" s="24">
        <f t="shared" si="22"/>
        <v>0</v>
      </c>
      <c r="V78" s="24">
        <f t="shared" si="23"/>
        <v>35.211583415747413</v>
      </c>
      <c r="W78" s="9"/>
      <c r="X78" s="9"/>
      <c r="Y78" s="9"/>
      <c r="Z78" s="9"/>
    </row>
    <row r="79" spans="1:26" ht="14.25" customHeight="1" x14ac:dyDescent="0.35">
      <c r="A79" s="8">
        <f t="shared" si="14"/>
        <v>61</v>
      </c>
      <c r="B79" s="23">
        <f t="shared" si="7"/>
        <v>44838</v>
      </c>
      <c r="C79" s="5">
        <f t="shared" si="15"/>
        <v>0</v>
      </c>
      <c r="D79" s="20">
        <f t="shared" si="1"/>
        <v>1.962640396455019</v>
      </c>
      <c r="E79" s="20">
        <f t="shared" si="2"/>
        <v>8.3372069470933621</v>
      </c>
      <c r="F79" s="20">
        <f t="shared" si="8"/>
        <v>10.299847343548381</v>
      </c>
      <c r="G79" s="24">
        <f t="shared" si="3"/>
        <v>198.12854802213417</v>
      </c>
      <c r="H79" s="20">
        <f t="shared" si="9"/>
        <v>426.64520233103906</v>
      </c>
      <c r="I79" s="4">
        <f t="shared" si="38"/>
        <v>1</v>
      </c>
      <c r="J79" s="4">
        <f t="shared" si="38"/>
        <v>1</v>
      </c>
      <c r="K79" s="24">
        <f t="shared" ref="K79" si="143">IF(I79=1,D79*0.95,0)</f>
        <v>1.8645083766322679</v>
      </c>
      <c r="L79" s="20">
        <f t="shared" si="10"/>
        <v>7.9203465997386937</v>
      </c>
      <c r="M79" s="20" cm="1">
        <f t="array" ref="M79">_xlfn.IFS(I79=0,D79,I79=1,D79,I79=2,0)</f>
        <v>1.962640396455019</v>
      </c>
      <c r="N79" s="20" cm="1">
        <f t="array" ref="N79">_xlfn.IFS(J79=0,E79,J79=1,E79,J79=2,0)</f>
        <v>8.3372069470933621</v>
      </c>
      <c r="O79" s="20">
        <f t="shared" si="4"/>
        <v>122.6840980056437</v>
      </c>
      <c r="P79" s="24">
        <f t="shared" si="19"/>
        <v>75.444450016490464</v>
      </c>
      <c r="Q79" s="25">
        <f t="shared" si="20"/>
        <v>0.3807853576359026</v>
      </c>
      <c r="R79" s="22" cm="1">
        <f t="array" ref="R79">_xlfn.IFS(Q79&gt;0,0.02,AND(Q79&gt;-0.33,Q79&lt;0),(0.02+Q79*0.02/0.33),Q79&lt;-0.33,0)</f>
        <v>0.02</v>
      </c>
      <c r="S79" s="24">
        <f t="shared" ref="S79:T79" si="144">0.9*0.82*IF(I79=0,M79,0)</f>
        <v>0</v>
      </c>
      <c r="T79" s="24">
        <f t="shared" si="144"/>
        <v>0</v>
      </c>
      <c r="U79" s="24">
        <f t="shared" si="22"/>
        <v>0</v>
      </c>
      <c r="V79" s="24">
        <f t="shared" si="23"/>
        <v>35.211583415747413</v>
      </c>
      <c r="W79" s="9"/>
      <c r="X79" s="9"/>
      <c r="Y79" s="9"/>
      <c r="Z79" s="9"/>
    </row>
    <row r="80" spans="1:26" ht="14.25" customHeight="1" x14ac:dyDescent="0.35">
      <c r="A80" s="8">
        <f t="shared" si="14"/>
        <v>62</v>
      </c>
      <c r="B80" s="23">
        <f t="shared" si="7"/>
        <v>44839</v>
      </c>
      <c r="C80" s="5">
        <f t="shared" si="15"/>
        <v>0</v>
      </c>
      <c r="D80" s="20">
        <f t="shared" si="1"/>
        <v>1.9812854802213418</v>
      </c>
      <c r="E80" s="20">
        <f t="shared" si="2"/>
        <v>8.5329040466207822</v>
      </c>
      <c r="F80" s="20">
        <f t="shared" si="8"/>
        <v>10.514189526842124</v>
      </c>
      <c r="G80" s="24">
        <f t="shared" si="3"/>
        <v>200.01076922834443</v>
      </c>
      <c r="H80" s="20">
        <f t="shared" si="9"/>
        <v>436.63368238153907</v>
      </c>
      <c r="I80" s="4">
        <f t="shared" si="38"/>
        <v>1</v>
      </c>
      <c r="J80" s="4">
        <f t="shared" si="38"/>
        <v>1</v>
      </c>
      <c r="K80" s="24">
        <f t="shared" ref="K80" si="145">IF(I80=1,D80*0.95,0)</f>
        <v>1.8822212062102746</v>
      </c>
      <c r="L80" s="20">
        <f t="shared" si="10"/>
        <v>8.1062588442897425</v>
      </c>
      <c r="M80" s="20" cm="1">
        <f t="array" ref="M80">_xlfn.IFS(I80=0,D80,I80=1,D80,I80=2,0)</f>
        <v>1.9812854802213418</v>
      </c>
      <c r="N80" s="20" cm="1">
        <f t="array" ref="N80">_xlfn.IFS(J80=0,E80,J80=1,E80,J80=2,0)</f>
        <v>8.5329040466207822</v>
      </c>
      <c r="O80" s="20">
        <f t="shared" si="4"/>
        <v>124.66538348586505</v>
      </c>
      <c r="P80" s="24">
        <f t="shared" si="19"/>
        <v>75.34538574247938</v>
      </c>
      <c r="Q80" s="25">
        <f t="shared" si="20"/>
        <v>0.37670664451302877</v>
      </c>
      <c r="R80" s="22" cm="1">
        <f t="array" ref="R80">_xlfn.IFS(Q80&gt;0,0.02,AND(Q80&gt;-0.33,Q80&lt;0),(0.02+Q80*0.02/0.33),Q80&lt;-0.33,0)</f>
        <v>0.02</v>
      </c>
      <c r="S80" s="24">
        <f t="shared" ref="S80:T80" si="146">0.9*0.82*IF(I80=0,M80,0)</f>
        <v>0</v>
      </c>
      <c r="T80" s="24">
        <f t="shared" si="146"/>
        <v>0</v>
      </c>
      <c r="U80" s="24">
        <f t="shared" si="22"/>
        <v>0</v>
      </c>
      <c r="V80" s="24">
        <f t="shared" si="23"/>
        <v>35.211583415747413</v>
      </c>
      <c r="W80" s="9"/>
      <c r="X80" s="9"/>
      <c r="Y80" s="9"/>
      <c r="Z80" s="9"/>
    </row>
    <row r="81" spans="1:26" ht="14.25" customHeight="1" x14ac:dyDescent="0.35">
      <c r="A81" s="8">
        <f t="shared" si="14"/>
        <v>63</v>
      </c>
      <c r="B81" s="23">
        <f t="shared" si="7"/>
        <v>44840</v>
      </c>
      <c r="C81" s="5">
        <f t="shared" si="15"/>
        <v>6.4447131519515164</v>
      </c>
      <c r="D81" s="20">
        <f t="shared" si="1"/>
        <v>2.0001076922834442</v>
      </c>
      <c r="E81" s="20">
        <f t="shared" si="2"/>
        <v>8.7326736476307811</v>
      </c>
      <c r="F81" s="20">
        <f t="shared" si="8"/>
        <v>10.732781339914226</v>
      </c>
      <c r="G81" s="24">
        <f t="shared" si="3"/>
        <v>206.45548238029593</v>
      </c>
      <c r="H81" s="20">
        <f t="shared" si="9"/>
        <v>443.07839553349061</v>
      </c>
      <c r="I81" s="4">
        <f t="shared" si="38"/>
        <v>0</v>
      </c>
      <c r="J81" s="4">
        <f t="shared" si="38"/>
        <v>0</v>
      </c>
      <c r="K81" s="24">
        <f t="shared" ref="K81" si="147">IF(I81=1,D81*0.95,0)</f>
        <v>0</v>
      </c>
      <c r="L81" s="20">
        <f t="shared" si="10"/>
        <v>0</v>
      </c>
      <c r="M81" s="20" cm="1">
        <f t="array" ref="M81">_xlfn.IFS(I81=0,D81,I81=1,D81,I81=2,0)</f>
        <v>2.0001076922834442</v>
      </c>
      <c r="N81" s="20" cm="1">
        <f t="array" ref="N81">_xlfn.IFS(J81=0,E81,J81=1,E81,J81=2,0)</f>
        <v>8.7326736476307811</v>
      </c>
      <c r="O81" s="20">
        <f t="shared" si="4"/>
        <v>135.39816482577928</v>
      </c>
      <c r="P81" s="24">
        <f t="shared" si="19"/>
        <v>71.057317554516658</v>
      </c>
      <c r="Q81" s="25">
        <f t="shared" si="20"/>
        <v>0.34417743106297066</v>
      </c>
      <c r="R81" s="22" cm="1">
        <f t="array" ref="R81">_xlfn.IFS(Q81&gt;0,0.02,AND(Q81&gt;-0.33,Q81&lt;0),(0.02+Q81*0.02/0.33),Q81&lt;-0.33,0)</f>
        <v>0.02</v>
      </c>
      <c r="S81" s="24">
        <f t="shared" ref="S81:T81" si="148">0.9*0.82*IF(I81=0,M81,0)</f>
        <v>1.4760794769051817</v>
      </c>
      <c r="T81" s="24">
        <f t="shared" si="148"/>
        <v>6.4447131519515164</v>
      </c>
      <c r="U81" s="24">
        <f t="shared" si="22"/>
        <v>7.9207926288566979</v>
      </c>
      <c r="V81" s="24">
        <f t="shared" si="23"/>
        <v>43.132376044604108</v>
      </c>
      <c r="W81" s="9"/>
      <c r="X81" s="9"/>
      <c r="Y81" s="9"/>
      <c r="Z81" s="9"/>
    </row>
    <row r="82" spans="1:26" ht="14.25" customHeight="1" x14ac:dyDescent="0.35">
      <c r="A82" s="8">
        <f t="shared" si="14"/>
        <v>64</v>
      </c>
      <c r="B82" s="23">
        <f t="shared" si="7"/>
        <v>44841</v>
      </c>
      <c r="C82" s="5">
        <f t="shared" si="15"/>
        <v>0</v>
      </c>
      <c r="D82" s="20">
        <f t="shared" ref="D82:D145" si="149">D81-M81+(A82-A81)*G81*0.01</f>
        <v>2.0645548238029594</v>
      </c>
      <c r="E82" s="20">
        <f t="shared" ref="E82:E145" si="150">E81-N81+(A82-A81)*H81*R81</f>
        <v>8.8615679106698124</v>
      </c>
      <c r="F82" s="20">
        <f t="shared" si="8"/>
        <v>10.926122734472772</v>
      </c>
      <c r="G82" s="24">
        <f t="shared" ref="G82:G145" si="151">C82+G81+K82</f>
        <v>208.41680946290873</v>
      </c>
      <c r="H82" s="20">
        <f t="shared" si="9"/>
        <v>453.45821213123975</v>
      </c>
      <c r="I82" s="4">
        <f t="shared" si="38"/>
        <v>1</v>
      </c>
      <c r="J82" s="4">
        <f t="shared" si="38"/>
        <v>1</v>
      </c>
      <c r="K82" s="24">
        <f t="shared" ref="K82" si="152">IF(I82=1,D82*0.95,0)</f>
        <v>1.9613270826128113</v>
      </c>
      <c r="L82" s="20">
        <f t="shared" si="10"/>
        <v>8.4184895151363222</v>
      </c>
      <c r="M82" s="20" cm="1">
        <f t="array" ref="M82">_xlfn.IFS(I82=0,D82,I82=1,D82,I82=2,0)</f>
        <v>2.0645548238029594</v>
      </c>
      <c r="N82" s="20" cm="1">
        <f t="array" ref="N82">_xlfn.IFS(J82=0,E82,J82=1,E82,J82=2,0)</f>
        <v>8.8615679106698124</v>
      </c>
      <c r="O82" s="20">
        <f t="shared" ref="O82:O145" si="153">O81+M82+N82-(L82/0.95)</f>
        <v>137.46271964958223</v>
      </c>
      <c r="P82" s="24">
        <f t="shared" si="19"/>
        <v>70.954089813326505</v>
      </c>
      <c r="Q82" s="25">
        <f t="shared" si="20"/>
        <v>0.34044322046851971</v>
      </c>
      <c r="R82" s="22" cm="1">
        <f t="array" ref="R82">_xlfn.IFS(Q82&gt;0,0.02,AND(Q82&gt;-0.33,Q82&lt;0),(0.02+Q82*0.02/0.33),Q82&lt;-0.33,0)</f>
        <v>0.02</v>
      </c>
      <c r="S82" s="24">
        <f t="shared" ref="S82:T82" si="154">0.9*0.82*IF(I82=0,M82,0)</f>
        <v>0</v>
      </c>
      <c r="T82" s="24">
        <f t="shared" si="154"/>
        <v>0</v>
      </c>
      <c r="U82" s="24">
        <f t="shared" si="22"/>
        <v>0</v>
      </c>
      <c r="V82" s="24">
        <f t="shared" si="23"/>
        <v>43.132376044604108</v>
      </c>
      <c r="W82" s="9"/>
      <c r="X82" s="9"/>
      <c r="Y82" s="9"/>
      <c r="Z82" s="9"/>
    </row>
    <row r="83" spans="1:26" ht="14.25" customHeight="1" x14ac:dyDescent="0.35">
      <c r="A83" s="8">
        <f t="shared" si="14"/>
        <v>65</v>
      </c>
      <c r="B83" s="23">
        <f t="shared" ref="B83:B146" si="155">$B$18+A83</f>
        <v>44842</v>
      </c>
      <c r="C83" s="5">
        <f t="shared" si="15"/>
        <v>0</v>
      </c>
      <c r="D83" s="20">
        <f t="shared" si="149"/>
        <v>2.0841680946290873</v>
      </c>
      <c r="E83" s="20">
        <f t="shared" si="150"/>
        <v>9.0691642426247956</v>
      </c>
      <c r="F83" s="20">
        <f t="shared" ref="F83:F146" si="156">D83+E83</f>
        <v>11.153332337253882</v>
      </c>
      <c r="G83" s="24">
        <f t="shared" si="151"/>
        <v>210.39676915280637</v>
      </c>
      <c r="H83" s="20">
        <f t="shared" ref="H83:H146" si="157">IF(Q83&lt;-0.33,G83,H82+C83+K83+L83)</f>
        <v>464.05387785163089</v>
      </c>
      <c r="I83" s="4">
        <f t="shared" si="38"/>
        <v>1</v>
      </c>
      <c r="J83" s="4">
        <f t="shared" si="38"/>
        <v>1</v>
      </c>
      <c r="K83" s="24">
        <f t="shared" ref="K83:L98" si="158">IF(I83=1,D83*0.95,0)</f>
        <v>1.9799596898976328</v>
      </c>
      <c r="L83" s="20">
        <f t="shared" si="158"/>
        <v>8.6157060304935555</v>
      </c>
      <c r="M83" s="20" cm="1">
        <f t="array" ref="M83">_xlfn.IFS(I83=0,D83,I83=1,D83,I83=2,0)</f>
        <v>2.0841680946290873</v>
      </c>
      <c r="N83" s="20" cm="1">
        <f t="array" ref="N83">_xlfn.IFS(J83=0,E83,J83=1,E83,J83=2,0)</f>
        <v>9.0691642426247956</v>
      </c>
      <c r="O83" s="20">
        <f t="shared" si="153"/>
        <v>139.54688774421132</v>
      </c>
      <c r="P83" s="24">
        <f t="shared" si="19"/>
        <v>70.849881408595053</v>
      </c>
      <c r="Q83" s="25">
        <f t="shared" si="20"/>
        <v>0.33674415103369959</v>
      </c>
      <c r="R83" s="22" cm="1">
        <f t="array" ref="R83">_xlfn.IFS(Q83&gt;0,0.02,AND(Q83&gt;-0.33,Q83&lt;0),(0.02+Q83*0.02/0.33),Q83&lt;-0.33,0)</f>
        <v>0.02</v>
      </c>
      <c r="S83" s="24">
        <f t="shared" ref="S83:T83" si="159">0.9*0.82*IF(I83=0,M83,0)</f>
        <v>0</v>
      </c>
      <c r="T83" s="24">
        <f t="shared" si="159"/>
        <v>0</v>
      </c>
      <c r="U83" s="24">
        <f t="shared" si="22"/>
        <v>0</v>
      </c>
      <c r="V83" s="24">
        <f t="shared" si="23"/>
        <v>43.132376044604108</v>
      </c>
      <c r="W83" s="9"/>
      <c r="X83" s="9"/>
      <c r="Y83" s="9"/>
      <c r="Z83" s="9"/>
    </row>
    <row r="84" spans="1:26" ht="14.25" customHeight="1" x14ac:dyDescent="0.35">
      <c r="A84" s="8">
        <f t="shared" ref="A84:A147" si="160">A83+$D$4</f>
        <v>66</v>
      </c>
      <c r="B84" s="23">
        <f t="shared" si="155"/>
        <v>44843</v>
      </c>
      <c r="C84" s="5">
        <f t="shared" ref="C84:C147" si="161">T84</f>
        <v>0</v>
      </c>
      <c r="D84" s="20">
        <f t="shared" si="149"/>
        <v>2.1039676915280636</v>
      </c>
      <c r="E84" s="20">
        <f t="shared" si="150"/>
        <v>9.2810775570326172</v>
      </c>
      <c r="F84" s="20">
        <f t="shared" si="156"/>
        <v>11.385045248560681</v>
      </c>
      <c r="G84" s="24">
        <f t="shared" si="151"/>
        <v>212.39553845975803</v>
      </c>
      <c r="H84" s="20">
        <f t="shared" si="157"/>
        <v>474.86967083776352</v>
      </c>
      <c r="I84" s="4">
        <f t="shared" si="38"/>
        <v>1</v>
      </c>
      <c r="J84" s="4">
        <f t="shared" si="38"/>
        <v>1</v>
      </c>
      <c r="K84" s="24">
        <f t="shared" ref="K84" si="162">IF(I84=1,D84*0.95,0)</f>
        <v>1.9987693069516603</v>
      </c>
      <c r="L84" s="20">
        <f t="shared" si="158"/>
        <v>8.817023679180986</v>
      </c>
      <c r="M84" s="20" cm="1">
        <f t="array" ref="M84">_xlfn.IFS(I84=0,D84,I84=1,D84,I84=2,0)</f>
        <v>2.1039676915280636</v>
      </c>
      <c r="N84" s="20" cm="1">
        <f t="array" ref="N84">_xlfn.IFS(J84=0,E84,J84=1,E84,J84=2,0)</f>
        <v>9.2810775570326172</v>
      </c>
      <c r="O84" s="20">
        <f t="shared" si="153"/>
        <v>141.65085543573935</v>
      </c>
      <c r="P84" s="24">
        <f t="shared" si="19"/>
        <v>70.744683024018684</v>
      </c>
      <c r="Q84" s="25">
        <f t="shared" si="20"/>
        <v>0.33307989205913796</v>
      </c>
      <c r="R84" s="22" cm="1">
        <f t="array" ref="R84">_xlfn.IFS(Q84&gt;0,0.02,AND(Q84&gt;-0.33,Q84&lt;0),(0.02+Q84*0.02/0.33),Q84&lt;-0.33,0)</f>
        <v>0.02</v>
      </c>
      <c r="S84" s="24">
        <f t="shared" ref="S84:T84" si="163">0.9*0.82*IF(I84=0,M84,0)</f>
        <v>0</v>
      </c>
      <c r="T84" s="24">
        <f t="shared" si="163"/>
        <v>0</v>
      </c>
      <c r="U84" s="24">
        <f t="shared" si="22"/>
        <v>0</v>
      </c>
      <c r="V84" s="24">
        <f t="shared" si="23"/>
        <v>43.132376044604108</v>
      </c>
      <c r="W84" s="9"/>
      <c r="X84" s="9"/>
      <c r="Y84" s="9"/>
      <c r="Z84" s="9"/>
    </row>
    <row r="85" spans="1:26" ht="14.25" customHeight="1" x14ac:dyDescent="0.35">
      <c r="A85" s="8">
        <f t="shared" si="160"/>
        <v>67</v>
      </c>
      <c r="B85" s="23">
        <f t="shared" si="155"/>
        <v>44844</v>
      </c>
      <c r="C85" s="5">
        <f t="shared" si="161"/>
        <v>0</v>
      </c>
      <c r="D85" s="20">
        <f t="shared" si="149"/>
        <v>2.1239553845975805</v>
      </c>
      <c r="E85" s="20">
        <f t="shared" si="150"/>
        <v>9.4973934167552709</v>
      </c>
      <c r="F85" s="20">
        <f t="shared" si="156"/>
        <v>11.621348801352852</v>
      </c>
      <c r="G85" s="24">
        <f t="shared" si="151"/>
        <v>214.41329607512574</v>
      </c>
      <c r="H85" s="20">
        <f t="shared" si="157"/>
        <v>485.90995219904875</v>
      </c>
      <c r="I85" s="4">
        <f t="shared" si="38"/>
        <v>1</v>
      </c>
      <c r="J85" s="4">
        <f t="shared" si="38"/>
        <v>1</v>
      </c>
      <c r="K85" s="24">
        <f t="shared" ref="K85" si="164">IF(I85=1,D85*0.95,0)</f>
        <v>2.0177576153677013</v>
      </c>
      <c r="L85" s="20">
        <f t="shared" si="158"/>
        <v>9.0225237459175069</v>
      </c>
      <c r="M85" s="20" cm="1">
        <f t="array" ref="M85">_xlfn.IFS(I85=0,D85,I85=1,D85,I85=2,0)</f>
        <v>2.1239553845975805</v>
      </c>
      <c r="N85" s="20" cm="1">
        <f t="array" ref="N85">_xlfn.IFS(J85=0,E85,J85=1,E85,J85=2,0)</f>
        <v>9.4973934167552709</v>
      </c>
      <c r="O85" s="20">
        <f t="shared" si="153"/>
        <v>143.77481082033694</v>
      </c>
      <c r="P85" s="24">
        <f t="shared" si="19"/>
        <v>70.638485254788804</v>
      </c>
      <c r="Q85" s="25">
        <f t="shared" si="20"/>
        <v>0.32945011595754126</v>
      </c>
      <c r="R85" s="22" cm="1">
        <f t="array" ref="R85">_xlfn.IFS(Q85&gt;0,0.02,AND(Q85&gt;-0.33,Q85&lt;0),(0.02+Q85*0.02/0.33),Q85&lt;-0.33,0)</f>
        <v>0.02</v>
      </c>
      <c r="S85" s="24">
        <f t="shared" ref="S85:T85" si="165">0.9*0.82*IF(I85=0,M85,0)</f>
        <v>0</v>
      </c>
      <c r="T85" s="24">
        <f t="shared" si="165"/>
        <v>0</v>
      </c>
      <c r="U85" s="24">
        <f t="shared" si="22"/>
        <v>0</v>
      </c>
      <c r="V85" s="24">
        <f t="shared" si="23"/>
        <v>43.132376044604108</v>
      </c>
      <c r="W85" s="9"/>
      <c r="X85" s="9"/>
      <c r="Y85" s="9"/>
      <c r="Z85" s="9"/>
    </row>
    <row r="86" spans="1:26" ht="14.25" customHeight="1" x14ac:dyDescent="0.35">
      <c r="A86" s="8">
        <f t="shared" si="160"/>
        <v>68</v>
      </c>
      <c r="B86" s="23">
        <f t="shared" si="155"/>
        <v>44845</v>
      </c>
      <c r="C86" s="5">
        <f t="shared" si="161"/>
        <v>0</v>
      </c>
      <c r="D86" s="20">
        <f t="shared" si="149"/>
        <v>2.1441329607512576</v>
      </c>
      <c r="E86" s="20">
        <f t="shared" si="150"/>
        <v>9.7181990439809756</v>
      </c>
      <c r="F86" s="20">
        <f t="shared" si="156"/>
        <v>11.862332004732233</v>
      </c>
      <c r="G86" s="24">
        <f t="shared" si="151"/>
        <v>216.45022238783943</v>
      </c>
      <c r="H86" s="20">
        <f t="shared" si="157"/>
        <v>497.17916760354439</v>
      </c>
      <c r="I86" s="4">
        <f t="shared" si="38"/>
        <v>1</v>
      </c>
      <c r="J86" s="4">
        <f t="shared" si="38"/>
        <v>1</v>
      </c>
      <c r="K86" s="24">
        <f t="shared" ref="K86" si="166">IF(I86=1,D86*0.95,0)</f>
        <v>2.0369263127136947</v>
      </c>
      <c r="L86" s="20">
        <f t="shared" si="158"/>
        <v>9.2322890917819258</v>
      </c>
      <c r="M86" s="20" cm="1">
        <f t="array" ref="M86">_xlfn.IFS(I86=0,D86,I86=1,D86,I86=2,0)</f>
        <v>2.1441329607512576</v>
      </c>
      <c r="N86" s="20" cm="1">
        <f t="array" ref="N86">_xlfn.IFS(J86=0,E86,J86=1,E86,J86=2,0)</f>
        <v>9.7181990439809756</v>
      </c>
      <c r="O86" s="20">
        <f t="shared" si="153"/>
        <v>145.91894378108819</v>
      </c>
      <c r="P86" s="24">
        <f t="shared" si="19"/>
        <v>70.531278606751243</v>
      </c>
      <c r="Q86" s="25">
        <f t="shared" si="20"/>
        <v>0.32585449822440937</v>
      </c>
      <c r="R86" s="22" cm="1">
        <f t="array" ref="R86">_xlfn.IFS(Q86&gt;0,0.02,AND(Q86&gt;-0.33,Q86&lt;0),(0.02+Q86*0.02/0.33),Q86&lt;-0.33,0)</f>
        <v>0.02</v>
      </c>
      <c r="S86" s="24">
        <f t="shared" ref="S86:T86" si="167">0.9*0.82*IF(I86=0,M86,0)</f>
        <v>0</v>
      </c>
      <c r="T86" s="24">
        <f t="shared" si="167"/>
        <v>0</v>
      </c>
      <c r="U86" s="24">
        <f t="shared" si="22"/>
        <v>0</v>
      </c>
      <c r="V86" s="24">
        <f t="shared" si="23"/>
        <v>43.132376044604108</v>
      </c>
      <c r="W86" s="9"/>
      <c r="X86" s="9"/>
      <c r="Y86" s="9"/>
      <c r="Z86" s="9"/>
    </row>
    <row r="87" spans="1:26" ht="14.25" customHeight="1" x14ac:dyDescent="0.35">
      <c r="A87" s="8">
        <f t="shared" si="160"/>
        <v>69</v>
      </c>
      <c r="B87" s="23">
        <f t="shared" si="155"/>
        <v>44846</v>
      </c>
      <c r="C87" s="5">
        <f t="shared" si="161"/>
        <v>0</v>
      </c>
      <c r="D87" s="20">
        <f t="shared" si="149"/>
        <v>2.1645022238783942</v>
      </c>
      <c r="E87" s="20">
        <f t="shared" si="150"/>
        <v>9.9435833520708883</v>
      </c>
      <c r="F87" s="20">
        <f t="shared" si="156"/>
        <v>12.108085575949282</v>
      </c>
      <c r="G87" s="24">
        <f t="shared" si="151"/>
        <v>218.50649950052392</v>
      </c>
      <c r="H87" s="20">
        <f t="shared" si="157"/>
        <v>508.6818489006962</v>
      </c>
      <c r="I87" s="4">
        <f t="shared" si="38"/>
        <v>1</v>
      </c>
      <c r="J87" s="4">
        <f t="shared" si="38"/>
        <v>1</v>
      </c>
      <c r="K87" s="24">
        <f t="shared" ref="K87" si="168">IF(I87=1,D87*0.95,0)</f>
        <v>2.0562771126844743</v>
      </c>
      <c r="L87" s="20">
        <f t="shared" si="158"/>
        <v>9.4464041844673439</v>
      </c>
      <c r="M87" s="20" cm="1">
        <f t="array" ref="M87">_xlfn.IFS(I87=0,D87,I87=1,D87,I87=2,0)</f>
        <v>2.1645022238783942</v>
      </c>
      <c r="N87" s="20" cm="1">
        <f t="array" ref="N87">_xlfn.IFS(J87=0,E87,J87=1,E87,J87=2,0)</f>
        <v>9.9435833520708883</v>
      </c>
      <c r="O87" s="20">
        <f t="shared" si="153"/>
        <v>148.08344600496656</v>
      </c>
      <c r="P87" s="24">
        <f t="shared" si="19"/>
        <v>70.423053495557355</v>
      </c>
      <c r="Q87" s="25">
        <f t="shared" si="20"/>
        <v>0.32229271740902382</v>
      </c>
      <c r="R87" s="22" cm="1">
        <f t="array" ref="R87">_xlfn.IFS(Q87&gt;0,0.02,AND(Q87&gt;-0.33,Q87&lt;0),(0.02+Q87*0.02/0.33),Q87&lt;-0.33,0)</f>
        <v>0.02</v>
      </c>
      <c r="S87" s="24">
        <f t="shared" ref="S87:T87" si="169">0.9*0.82*IF(I87=0,M87,0)</f>
        <v>0</v>
      </c>
      <c r="T87" s="24">
        <f t="shared" si="169"/>
        <v>0</v>
      </c>
      <c r="U87" s="24">
        <f t="shared" si="22"/>
        <v>0</v>
      </c>
      <c r="V87" s="24">
        <f t="shared" si="23"/>
        <v>43.132376044604108</v>
      </c>
      <c r="W87" s="9"/>
      <c r="X87" s="9"/>
      <c r="Y87" s="9"/>
      <c r="Z87" s="9"/>
    </row>
    <row r="88" spans="1:26" ht="14.25" customHeight="1" x14ac:dyDescent="0.35">
      <c r="A88" s="8">
        <f t="shared" si="160"/>
        <v>70</v>
      </c>
      <c r="B88" s="23">
        <f t="shared" si="155"/>
        <v>44847</v>
      </c>
      <c r="C88" s="5">
        <f t="shared" si="161"/>
        <v>7.5081440897742757</v>
      </c>
      <c r="D88" s="20">
        <f t="shared" si="149"/>
        <v>2.1850649950052392</v>
      </c>
      <c r="E88" s="20">
        <f t="shared" si="150"/>
        <v>10.173636978013924</v>
      </c>
      <c r="F88" s="20">
        <f t="shared" si="156"/>
        <v>12.358701973019164</v>
      </c>
      <c r="G88" s="24">
        <f t="shared" si="151"/>
        <v>226.01464359029819</v>
      </c>
      <c r="H88" s="20">
        <f t="shared" si="157"/>
        <v>516.1899929904705</v>
      </c>
      <c r="I88" s="4">
        <f t="shared" si="38"/>
        <v>0</v>
      </c>
      <c r="J88" s="4">
        <f t="shared" si="38"/>
        <v>0</v>
      </c>
      <c r="K88" s="24">
        <f t="shared" ref="K88" si="170">IF(I88=1,D88*0.95,0)</f>
        <v>0</v>
      </c>
      <c r="L88" s="20">
        <f t="shared" si="158"/>
        <v>0</v>
      </c>
      <c r="M88" s="20" cm="1">
        <f t="array" ref="M88">_xlfn.IFS(I88=0,D88,I88=1,D88,I88=2,0)</f>
        <v>2.1850649950052392</v>
      </c>
      <c r="N88" s="20" cm="1">
        <f t="array" ref="N88">_xlfn.IFS(J88=0,E88,J88=1,E88,J88=2,0)</f>
        <v>10.173636978013924</v>
      </c>
      <c r="O88" s="20">
        <f t="shared" si="153"/>
        <v>160.44214797798571</v>
      </c>
      <c r="P88" s="24">
        <f t="shared" si="19"/>
        <v>65.57249561231248</v>
      </c>
      <c r="Q88" s="25">
        <f t="shared" si="20"/>
        <v>0.29012498734894898</v>
      </c>
      <c r="R88" s="22" cm="1">
        <f t="array" ref="R88">_xlfn.IFS(Q88&gt;0,0.02,AND(Q88&gt;-0.33,Q88&lt;0),(0.02+Q88*0.02/0.33),Q88&lt;-0.33,0)</f>
        <v>0.02</v>
      </c>
      <c r="S88" s="24">
        <f t="shared" ref="S88:T88" si="171">0.9*0.82*IF(I88=0,M88,0)</f>
        <v>1.6125779663138664</v>
      </c>
      <c r="T88" s="24">
        <f t="shared" si="171"/>
        <v>7.5081440897742757</v>
      </c>
      <c r="U88" s="24">
        <f t="shared" si="22"/>
        <v>9.1207220560881428</v>
      </c>
      <c r="V88" s="24">
        <f t="shared" si="23"/>
        <v>52.253098100692249</v>
      </c>
      <c r="W88" s="9"/>
      <c r="X88" s="9"/>
      <c r="Y88" s="9"/>
      <c r="Z88" s="9"/>
    </row>
    <row r="89" spans="1:26" ht="14.25" customHeight="1" x14ac:dyDescent="0.35">
      <c r="A89" s="8">
        <f t="shared" si="160"/>
        <v>71</v>
      </c>
      <c r="B89" s="23">
        <f t="shared" si="155"/>
        <v>44848</v>
      </c>
      <c r="C89" s="5">
        <f t="shared" si="161"/>
        <v>0</v>
      </c>
      <c r="D89" s="20">
        <f t="shared" si="149"/>
        <v>2.2601464359029819</v>
      </c>
      <c r="E89" s="20">
        <f t="shared" si="150"/>
        <v>10.323799859809411</v>
      </c>
      <c r="F89" s="20">
        <f t="shared" si="156"/>
        <v>12.583946295712392</v>
      </c>
      <c r="G89" s="24">
        <f t="shared" si="151"/>
        <v>228.16178270440602</v>
      </c>
      <c r="H89" s="20">
        <f t="shared" si="157"/>
        <v>528.14474197139725</v>
      </c>
      <c r="I89" s="4">
        <f t="shared" si="38"/>
        <v>1</v>
      </c>
      <c r="J89" s="4">
        <f t="shared" si="38"/>
        <v>1</v>
      </c>
      <c r="K89" s="24">
        <f t="shared" ref="K89" si="172">IF(I89=1,D89*0.95,0)</f>
        <v>2.1471391141078326</v>
      </c>
      <c r="L89" s="20">
        <f t="shared" si="158"/>
        <v>9.8076098668189395</v>
      </c>
      <c r="M89" s="20" cm="1">
        <f t="array" ref="M89">_xlfn.IFS(I89=0,D89,I89=1,D89,I89=2,0)</f>
        <v>2.2601464359029819</v>
      </c>
      <c r="N89" s="20" cm="1">
        <f t="array" ref="N89">_xlfn.IFS(J89=0,E89,J89=1,E89,J89=2,0)</f>
        <v>10.323799859809411</v>
      </c>
      <c r="O89" s="20">
        <f t="shared" si="153"/>
        <v>162.70229441388869</v>
      </c>
      <c r="P89" s="24">
        <f t="shared" si="19"/>
        <v>65.459488290517328</v>
      </c>
      <c r="Q89" s="25">
        <f t="shared" si="20"/>
        <v>0.2868994426438326</v>
      </c>
      <c r="R89" s="22" cm="1">
        <f t="array" ref="R89">_xlfn.IFS(Q89&gt;0,0.02,AND(Q89&gt;-0.33,Q89&lt;0),(0.02+Q89*0.02/0.33),Q89&lt;-0.33,0)</f>
        <v>0.02</v>
      </c>
      <c r="S89" s="24">
        <f t="shared" ref="S89:T89" si="173">0.9*0.82*IF(I89=0,M89,0)</f>
        <v>0</v>
      </c>
      <c r="T89" s="24">
        <f t="shared" si="173"/>
        <v>0</v>
      </c>
      <c r="U89" s="24">
        <f t="shared" si="22"/>
        <v>0</v>
      </c>
      <c r="V89" s="24">
        <f t="shared" si="23"/>
        <v>52.253098100692249</v>
      </c>
      <c r="W89" s="9"/>
      <c r="X89" s="9"/>
      <c r="Y89" s="9"/>
      <c r="Z89" s="9"/>
    </row>
    <row r="90" spans="1:26" ht="14.25" customHeight="1" x14ac:dyDescent="0.35">
      <c r="A90" s="8">
        <f t="shared" si="160"/>
        <v>72</v>
      </c>
      <c r="B90" s="23">
        <f t="shared" si="155"/>
        <v>44849</v>
      </c>
      <c r="C90" s="5">
        <f t="shared" si="161"/>
        <v>0</v>
      </c>
      <c r="D90" s="20">
        <f t="shared" si="149"/>
        <v>2.2816178270440601</v>
      </c>
      <c r="E90" s="20">
        <f t="shared" si="150"/>
        <v>10.562894839427946</v>
      </c>
      <c r="F90" s="20">
        <f t="shared" si="156"/>
        <v>12.844512666472006</v>
      </c>
      <c r="G90" s="24">
        <f t="shared" si="151"/>
        <v>230.32931964009788</v>
      </c>
      <c r="H90" s="20">
        <f t="shared" si="157"/>
        <v>540.34702900454567</v>
      </c>
      <c r="I90" s="4">
        <f t="shared" si="38"/>
        <v>1</v>
      </c>
      <c r="J90" s="4">
        <f t="shared" si="38"/>
        <v>1</v>
      </c>
      <c r="K90" s="24">
        <f t="shared" ref="K90" si="174">IF(I90=1,D90*0.95,0)</f>
        <v>2.167536935691857</v>
      </c>
      <c r="L90" s="20">
        <f t="shared" si="158"/>
        <v>10.034750097456548</v>
      </c>
      <c r="M90" s="20" cm="1">
        <f t="array" ref="M90">_xlfn.IFS(I90=0,D90,I90=1,D90,I90=2,0)</f>
        <v>2.2816178270440601</v>
      </c>
      <c r="N90" s="20" cm="1">
        <f t="array" ref="N90">_xlfn.IFS(J90=0,E90,J90=1,E90,J90=2,0)</f>
        <v>10.562894839427946</v>
      </c>
      <c r="O90" s="20">
        <f t="shared" si="153"/>
        <v>164.98391224093277</v>
      </c>
      <c r="P90" s="24">
        <f t="shared" si="19"/>
        <v>65.345407399165111</v>
      </c>
      <c r="Q90" s="25">
        <f t="shared" si="20"/>
        <v>0.28370425224748147</v>
      </c>
      <c r="R90" s="22" cm="1">
        <f t="array" ref="R90">_xlfn.IFS(Q90&gt;0,0.02,AND(Q90&gt;-0.33,Q90&lt;0),(0.02+Q90*0.02/0.33),Q90&lt;-0.33,0)</f>
        <v>0.02</v>
      </c>
      <c r="S90" s="24">
        <f t="shared" ref="S90:T90" si="175">0.9*0.82*IF(I90=0,M90,0)</f>
        <v>0</v>
      </c>
      <c r="T90" s="24">
        <f t="shared" si="175"/>
        <v>0</v>
      </c>
      <c r="U90" s="24">
        <f t="shared" si="22"/>
        <v>0</v>
      </c>
      <c r="V90" s="24">
        <f t="shared" si="23"/>
        <v>52.253098100692249</v>
      </c>
      <c r="W90" s="9"/>
      <c r="X90" s="9"/>
      <c r="Y90" s="9"/>
      <c r="Z90" s="9"/>
    </row>
    <row r="91" spans="1:26" ht="14.25" customHeight="1" x14ac:dyDescent="0.35">
      <c r="A91" s="8">
        <f t="shared" si="160"/>
        <v>73</v>
      </c>
      <c r="B91" s="23">
        <f t="shared" si="155"/>
        <v>44850</v>
      </c>
      <c r="C91" s="5">
        <f t="shared" si="161"/>
        <v>0</v>
      </c>
      <c r="D91" s="20">
        <f t="shared" si="149"/>
        <v>2.3032931964009786</v>
      </c>
      <c r="E91" s="20">
        <f t="shared" si="150"/>
        <v>10.806940580090913</v>
      </c>
      <c r="F91" s="20">
        <f t="shared" si="156"/>
        <v>13.110233776491892</v>
      </c>
      <c r="G91" s="24">
        <f t="shared" si="151"/>
        <v>232.51744817667881</v>
      </c>
      <c r="H91" s="20">
        <f t="shared" si="157"/>
        <v>552.80175109221295</v>
      </c>
      <c r="I91" s="4">
        <f t="shared" ref="I91:J154" si="176">I84</f>
        <v>1</v>
      </c>
      <c r="J91" s="4">
        <f t="shared" si="176"/>
        <v>1</v>
      </c>
      <c r="K91" s="24">
        <f t="shared" ref="K91" si="177">IF(I91=1,D91*0.95,0)</f>
        <v>2.1881285365809298</v>
      </c>
      <c r="L91" s="20">
        <f t="shared" si="158"/>
        <v>10.266593551086366</v>
      </c>
      <c r="M91" s="20" cm="1">
        <f t="array" ref="M91">_xlfn.IFS(I91=0,D91,I91=1,D91,I91=2,0)</f>
        <v>2.3032931964009786</v>
      </c>
      <c r="N91" s="20" cm="1">
        <f t="array" ref="N91">_xlfn.IFS(J91=0,E91,J91=1,E91,J91=2,0)</f>
        <v>10.806940580090913</v>
      </c>
      <c r="O91" s="20">
        <f t="shared" si="153"/>
        <v>167.28720543733374</v>
      </c>
      <c r="P91" s="24">
        <f t="shared" si="19"/>
        <v>65.230242739345073</v>
      </c>
      <c r="Q91" s="25">
        <f t="shared" si="20"/>
        <v>0.28053913050765872</v>
      </c>
      <c r="R91" s="22" cm="1">
        <f t="array" ref="R91">_xlfn.IFS(Q91&gt;0,0.02,AND(Q91&gt;-0.33,Q91&lt;0),(0.02+Q91*0.02/0.33),Q91&lt;-0.33,0)</f>
        <v>0.02</v>
      </c>
      <c r="S91" s="24">
        <f t="shared" ref="S91:T91" si="178">0.9*0.82*IF(I91=0,M91,0)</f>
        <v>0</v>
      </c>
      <c r="T91" s="24">
        <f t="shared" si="178"/>
        <v>0</v>
      </c>
      <c r="U91" s="24">
        <f t="shared" si="22"/>
        <v>0</v>
      </c>
      <c r="V91" s="24">
        <f t="shared" si="23"/>
        <v>52.253098100692249</v>
      </c>
      <c r="W91" s="9"/>
      <c r="X91" s="9"/>
      <c r="Y91" s="9"/>
      <c r="Z91" s="9"/>
    </row>
    <row r="92" spans="1:26" ht="14.25" customHeight="1" x14ac:dyDescent="0.35">
      <c r="A92" s="8">
        <f t="shared" si="160"/>
        <v>74</v>
      </c>
      <c r="B92" s="23">
        <f t="shared" si="155"/>
        <v>44851</v>
      </c>
      <c r="C92" s="5">
        <f t="shared" si="161"/>
        <v>0</v>
      </c>
      <c r="D92" s="20">
        <f t="shared" si="149"/>
        <v>2.3251744817667883</v>
      </c>
      <c r="E92" s="20">
        <f t="shared" si="150"/>
        <v>11.056035021844259</v>
      </c>
      <c r="F92" s="20">
        <f t="shared" si="156"/>
        <v>13.381209503611048</v>
      </c>
      <c r="G92" s="24">
        <f t="shared" si="151"/>
        <v>234.72636393435727</v>
      </c>
      <c r="H92" s="20">
        <f t="shared" si="157"/>
        <v>565.51390012064348</v>
      </c>
      <c r="I92" s="4">
        <f t="shared" si="176"/>
        <v>1</v>
      </c>
      <c r="J92" s="4">
        <f t="shared" si="176"/>
        <v>1</v>
      </c>
      <c r="K92" s="24">
        <f t="shared" ref="K92" si="179">IF(I92=1,D92*0.95,0)</f>
        <v>2.2089157576784486</v>
      </c>
      <c r="L92" s="20">
        <f t="shared" si="158"/>
        <v>10.503233270752046</v>
      </c>
      <c r="M92" s="20" cm="1">
        <f t="array" ref="M92">_xlfn.IFS(I92=0,D92,I92=1,D92,I92=2,0)</f>
        <v>2.3251744817667883</v>
      </c>
      <c r="N92" s="20" cm="1">
        <f t="array" ref="N92">_xlfn.IFS(J92=0,E92,J92=1,E92,J92=2,0)</f>
        <v>11.056035021844259</v>
      </c>
      <c r="O92" s="20">
        <f t="shared" si="153"/>
        <v>169.61237991910053</v>
      </c>
      <c r="P92" s="24">
        <f t="shared" si="19"/>
        <v>65.113984015256733</v>
      </c>
      <c r="Q92" s="25">
        <f t="shared" si="20"/>
        <v>0.27740379446028601</v>
      </c>
      <c r="R92" s="22" cm="1">
        <f t="array" ref="R92">_xlfn.IFS(Q92&gt;0,0.02,AND(Q92&gt;-0.33,Q92&lt;0),(0.02+Q92*0.02/0.33),Q92&lt;-0.33,0)</f>
        <v>0.02</v>
      </c>
      <c r="S92" s="24">
        <f t="shared" ref="S92:T92" si="180">0.9*0.82*IF(I92=0,M92,0)</f>
        <v>0</v>
      </c>
      <c r="T92" s="24">
        <f t="shared" si="180"/>
        <v>0</v>
      </c>
      <c r="U92" s="24">
        <f t="shared" si="22"/>
        <v>0</v>
      </c>
      <c r="V92" s="24">
        <f t="shared" si="23"/>
        <v>52.253098100692249</v>
      </c>
      <c r="W92" s="9"/>
      <c r="X92" s="9"/>
      <c r="Y92" s="9"/>
      <c r="Z92" s="9"/>
    </row>
    <row r="93" spans="1:26" ht="14.25" customHeight="1" x14ac:dyDescent="0.35">
      <c r="A93" s="8">
        <f t="shared" si="160"/>
        <v>75</v>
      </c>
      <c r="B93" s="23">
        <f t="shared" si="155"/>
        <v>44852</v>
      </c>
      <c r="C93" s="5">
        <f t="shared" si="161"/>
        <v>0</v>
      </c>
      <c r="D93" s="20">
        <f t="shared" si="149"/>
        <v>2.3472636393435726</v>
      </c>
      <c r="E93" s="20">
        <f t="shared" si="150"/>
        <v>11.31027800241287</v>
      </c>
      <c r="F93" s="20">
        <f t="shared" si="156"/>
        <v>13.657541641756442</v>
      </c>
      <c r="G93" s="24">
        <f t="shared" si="151"/>
        <v>236.95626439173367</v>
      </c>
      <c r="H93" s="20">
        <f t="shared" si="157"/>
        <v>578.48856468031215</v>
      </c>
      <c r="I93" s="4">
        <f t="shared" si="176"/>
        <v>1</v>
      </c>
      <c r="J93" s="4">
        <f t="shared" si="176"/>
        <v>1</v>
      </c>
      <c r="K93" s="24">
        <f t="shared" ref="K93" si="181">IF(I93=1,D93*0.95,0)</f>
        <v>2.2299004573763939</v>
      </c>
      <c r="L93" s="20">
        <f t="shared" si="158"/>
        <v>10.744764102292226</v>
      </c>
      <c r="M93" s="20" cm="1">
        <f t="array" ref="M93">_xlfn.IFS(I93=0,D93,I93=1,D93,I93=2,0)</f>
        <v>2.3472636393435726</v>
      </c>
      <c r="N93" s="20" cm="1">
        <f t="array" ref="N93">_xlfn.IFS(J93=0,E93,J93=1,E93,J93=2,0)</f>
        <v>11.31027800241287</v>
      </c>
      <c r="O93" s="20">
        <f t="shared" si="153"/>
        <v>171.9596435584441</v>
      </c>
      <c r="P93" s="24">
        <f t="shared" si="19"/>
        <v>64.996620833289569</v>
      </c>
      <c r="Q93" s="25">
        <f t="shared" si="20"/>
        <v>0.27429796380414667</v>
      </c>
      <c r="R93" s="22" cm="1">
        <f t="array" ref="R93">_xlfn.IFS(Q93&gt;0,0.02,AND(Q93&gt;-0.33,Q93&lt;0),(0.02+Q93*0.02/0.33),Q93&lt;-0.33,0)</f>
        <v>0.02</v>
      </c>
      <c r="S93" s="24">
        <f t="shared" ref="S93:T93" si="182">0.9*0.82*IF(I93=0,M93,0)</f>
        <v>0</v>
      </c>
      <c r="T93" s="24">
        <f t="shared" si="182"/>
        <v>0</v>
      </c>
      <c r="U93" s="24">
        <f t="shared" si="22"/>
        <v>0</v>
      </c>
      <c r="V93" s="24">
        <f t="shared" si="23"/>
        <v>52.253098100692249</v>
      </c>
      <c r="W93" s="9"/>
      <c r="X93" s="9"/>
      <c r="Y93" s="9"/>
      <c r="Z93" s="9"/>
    </row>
    <row r="94" spans="1:26" ht="14.25" customHeight="1" x14ac:dyDescent="0.35">
      <c r="A94" s="8">
        <f t="shared" si="160"/>
        <v>76</v>
      </c>
      <c r="B94" s="23">
        <f t="shared" si="155"/>
        <v>44853</v>
      </c>
      <c r="C94" s="5">
        <f t="shared" si="161"/>
        <v>0</v>
      </c>
      <c r="D94" s="20">
        <f t="shared" si="149"/>
        <v>2.369562643917337</v>
      </c>
      <c r="E94" s="20">
        <f t="shared" si="150"/>
        <v>11.569771293606243</v>
      </c>
      <c r="F94" s="20">
        <f t="shared" si="156"/>
        <v>13.93933393752358</v>
      </c>
      <c r="G94" s="24">
        <f t="shared" si="151"/>
        <v>239.20734890345514</v>
      </c>
      <c r="H94" s="20">
        <f t="shared" si="157"/>
        <v>591.73093192095962</v>
      </c>
      <c r="I94" s="4">
        <f t="shared" si="176"/>
        <v>1</v>
      </c>
      <c r="J94" s="4">
        <f t="shared" si="176"/>
        <v>1</v>
      </c>
      <c r="K94" s="24">
        <f t="shared" ref="K94" si="183">IF(I94=1,D94*0.95,0)</f>
        <v>2.2510845117214702</v>
      </c>
      <c r="L94" s="20">
        <f t="shared" si="158"/>
        <v>10.991282728925929</v>
      </c>
      <c r="M94" s="20" cm="1">
        <f t="array" ref="M94">_xlfn.IFS(I94=0,D94,I94=1,D94,I94=2,0)</f>
        <v>2.369562643917337</v>
      </c>
      <c r="N94" s="20" cm="1">
        <f t="array" ref="N94">_xlfn.IFS(J94=0,E94,J94=1,E94,J94=2,0)</f>
        <v>11.569771293606243</v>
      </c>
      <c r="O94" s="20">
        <f t="shared" si="153"/>
        <v>174.32920620236143</v>
      </c>
      <c r="P94" s="24">
        <f t="shared" si="19"/>
        <v>64.878142701093708</v>
      </c>
      <c r="Q94" s="25">
        <f t="shared" si="20"/>
        <v>0.27122136087582632</v>
      </c>
      <c r="R94" s="22" cm="1">
        <f t="array" ref="R94">_xlfn.IFS(Q94&gt;0,0.02,AND(Q94&gt;-0.33,Q94&lt;0),(0.02+Q94*0.02/0.33),Q94&lt;-0.33,0)</f>
        <v>0.02</v>
      </c>
      <c r="S94" s="24">
        <f t="shared" ref="S94:T94" si="184">0.9*0.82*IF(I94=0,M94,0)</f>
        <v>0</v>
      </c>
      <c r="T94" s="24">
        <f t="shared" si="184"/>
        <v>0</v>
      </c>
      <c r="U94" s="24">
        <f t="shared" si="22"/>
        <v>0</v>
      </c>
      <c r="V94" s="24">
        <f t="shared" si="23"/>
        <v>52.253098100692249</v>
      </c>
      <c r="W94" s="9"/>
      <c r="X94" s="9"/>
      <c r="Y94" s="9"/>
      <c r="Z94" s="9"/>
    </row>
    <row r="95" spans="1:26" ht="14.25" customHeight="1" x14ac:dyDescent="0.35">
      <c r="A95" s="8">
        <f t="shared" si="160"/>
        <v>77</v>
      </c>
      <c r="B95" s="23">
        <f t="shared" si="155"/>
        <v>44854</v>
      </c>
      <c r="C95" s="5">
        <f t="shared" si="161"/>
        <v>8.7339485551533631</v>
      </c>
      <c r="D95" s="20">
        <f t="shared" si="149"/>
        <v>2.3920734890345514</v>
      </c>
      <c r="E95" s="20">
        <f t="shared" si="150"/>
        <v>11.834618638419192</v>
      </c>
      <c r="F95" s="20">
        <f t="shared" si="156"/>
        <v>14.226692127453743</v>
      </c>
      <c r="G95" s="24">
        <f t="shared" si="151"/>
        <v>247.94129745860852</v>
      </c>
      <c r="H95" s="20">
        <f t="shared" si="157"/>
        <v>600.46488047611297</v>
      </c>
      <c r="I95" s="4">
        <f t="shared" si="176"/>
        <v>0</v>
      </c>
      <c r="J95" s="4">
        <f t="shared" si="176"/>
        <v>0</v>
      </c>
      <c r="K95" s="24">
        <f t="shared" ref="K95" si="185">IF(I95=1,D95*0.95,0)</f>
        <v>0</v>
      </c>
      <c r="L95" s="20">
        <f t="shared" si="158"/>
        <v>0</v>
      </c>
      <c r="M95" s="20" cm="1">
        <f t="array" ref="M95">_xlfn.IFS(I95=0,D95,I95=1,D95,I95=2,0)</f>
        <v>2.3920734890345514</v>
      </c>
      <c r="N95" s="20" cm="1">
        <f t="array" ref="N95">_xlfn.IFS(J95=0,E95,J95=1,E95,J95=2,0)</f>
        <v>11.834618638419192</v>
      </c>
      <c r="O95" s="20">
        <f t="shared" si="153"/>
        <v>188.55589832981516</v>
      </c>
      <c r="P95" s="24">
        <f t="shared" si="19"/>
        <v>59.385399128793352</v>
      </c>
      <c r="Q95" s="25">
        <f t="shared" si="20"/>
        <v>0.23951394841235429</v>
      </c>
      <c r="R95" s="22" cm="1">
        <f t="array" ref="R95">_xlfn.IFS(Q95&gt;0,0.02,AND(Q95&gt;-0.33,Q95&lt;0),(0.02+Q95*0.02/0.33),Q95&lt;-0.33,0)</f>
        <v>0.02</v>
      </c>
      <c r="S95" s="24">
        <f t="shared" ref="S95:T95" si="186">0.9*0.82*IF(I95=0,M95,0)</f>
        <v>1.765350234907499</v>
      </c>
      <c r="T95" s="24">
        <f t="shared" si="186"/>
        <v>8.7339485551533631</v>
      </c>
      <c r="U95" s="24">
        <f t="shared" si="22"/>
        <v>10.499298790060863</v>
      </c>
      <c r="V95" s="24">
        <f t="shared" si="23"/>
        <v>62.752396890753111</v>
      </c>
      <c r="W95" s="9"/>
      <c r="X95" s="9"/>
      <c r="Y95" s="9"/>
      <c r="Z95" s="9"/>
    </row>
    <row r="96" spans="1:26" ht="14.25" customHeight="1" x14ac:dyDescent="0.35">
      <c r="A96" s="8">
        <f t="shared" si="160"/>
        <v>78</v>
      </c>
      <c r="B96" s="23">
        <f t="shared" si="155"/>
        <v>44855</v>
      </c>
      <c r="C96" s="5">
        <f t="shared" si="161"/>
        <v>0</v>
      </c>
      <c r="D96" s="20">
        <f t="shared" si="149"/>
        <v>2.4794129745860851</v>
      </c>
      <c r="E96" s="20">
        <f t="shared" si="150"/>
        <v>12.00929760952226</v>
      </c>
      <c r="F96" s="20">
        <f t="shared" si="156"/>
        <v>14.488710584108345</v>
      </c>
      <c r="G96" s="24">
        <f t="shared" si="151"/>
        <v>250.2967397844653</v>
      </c>
      <c r="H96" s="20">
        <f t="shared" si="157"/>
        <v>614.22915553101586</v>
      </c>
      <c r="I96" s="4">
        <f t="shared" si="176"/>
        <v>1</v>
      </c>
      <c r="J96" s="4">
        <f t="shared" si="176"/>
        <v>1</v>
      </c>
      <c r="K96" s="24">
        <f t="shared" ref="K96" si="187">IF(I96=1,D96*0.95,0)</f>
        <v>2.3554423258567807</v>
      </c>
      <c r="L96" s="20">
        <f t="shared" si="158"/>
        <v>11.408832729046146</v>
      </c>
      <c r="M96" s="20" cm="1">
        <f t="array" ref="M96">_xlfn.IFS(I96=0,D96,I96=1,D96,I96=2,0)</f>
        <v>2.4794129745860851</v>
      </c>
      <c r="N96" s="20" cm="1">
        <f t="array" ref="N96">_xlfn.IFS(J96=0,E96,J96=1,E96,J96=2,0)</f>
        <v>12.00929760952226</v>
      </c>
      <c r="O96" s="20">
        <f t="shared" si="153"/>
        <v>191.03531130440126</v>
      </c>
      <c r="P96" s="24">
        <f t="shared" si="19"/>
        <v>59.261428480064041</v>
      </c>
      <c r="Q96" s="25">
        <f t="shared" si="20"/>
        <v>0.23676468391516023</v>
      </c>
      <c r="R96" s="22" cm="1">
        <f t="array" ref="R96">_xlfn.IFS(Q96&gt;0,0.02,AND(Q96&gt;-0.33,Q96&lt;0),(0.02+Q96*0.02/0.33),Q96&lt;-0.33,0)</f>
        <v>0.02</v>
      </c>
      <c r="S96" s="24">
        <f t="shared" ref="S96:T96" si="188">0.9*0.82*IF(I96=0,M96,0)</f>
        <v>0</v>
      </c>
      <c r="T96" s="24">
        <f t="shared" si="188"/>
        <v>0</v>
      </c>
      <c r="U96" s="24">
        <f t="shared" si="22"/>
        <v>0</v>
      </c>
      <c r="V96" s="24">
        <f t="shared" si="23"/>
        <v>62.752396890753111</v>
      </c>
      <c r="W96" s="9"/>
      <c r="X96" s="9"/>
      <c r="Y96" s="9"/>
      <c r="Z96" s="9"/>
    </row>
    <row r="97" spans="1:26" ht="14.25" customHeight="1" x14ac:dyDescent="0.35">
      <c r="A97" s="8">
        <f t="shared" si="160"/>
        <v>79</v>
      </c>
      <c r="B97" s="23">
        <f t="shared" si="155"/>
        <v>44856</v>
      </c>
      <c r="C97" s="5">
        <f t="shared" si="161"/>
        <v>0</v>
      </c>
      <c r="D97" s="20">
        <f t="shared" si="149"/>
        <v>2.5029673978446532</v>
      </c>
      <c r="E97" s="20">
        <f t="shared" si="150"/>
        <v>12.284583110620318</v>
      </c>
      <c r="F97" s="20">
        <f t="shared" si="156"/>
        <v>14.787550508464971</v>
      </c>
      <c r="G97" s="24">
        <f t="shared" si="151"/>
        <v>252.67455881241773</v>
      </c>
      <c r="H97" s="20">
        <f t="shared" si="157"/>
        <v>628.27732851405767</v>
      </c>
      <c r="I97" s="4">
        <f t="shared" si="176"/>
        <v>1</v>
      </c>
      <c r="J97" s="4">
        <f t="shared" si="176"/>
        <v>1</v>
      </c>
      <c r="K97" s="24">
        <f t="shared" ref="K97" si="189">IF(I97=1,D97*0.95,0)</f>
        <v>2.3778190279524205</v>
      </c>
      <c r="L97" s="20">
        <f t="shared" si="158"/>
        <v>11.670353955089301</v>
      </c>
      <c r="M97" s="20" cm="1">
        <f t="array" ref="M97">_xlfn.IFS(I97=0,D97,I97=1,D97,I97=2,0)</f>
        <v>2.5029673978446532</v>
      </c>
      <c r="N97" s="20" cm="1">
        <f t="array" ref="N97">_xlfn.IFS(J97=0,E97,J97=1,E97,J97=2,0)</f>
        <v>12.284583110620318</v>
      </c>
      <c r="O97" s="20">
        <f t="shared" si="153"/>
        <v>193.53827870224592</v>
      </c>
      <c r="P97" s="24">
        <f t="shared" si="19"/>
        <v>59.136280110171811</v>
      </c>
      <c r="Q97" s="25">
        <f t="shared" si="20"/>
        <v>0.23404129164453713</v>
      </c>
      <c r="R97" s="22" cm="1">
        <f t="array" ref="R97">_xlfn.IFS(Q97&gt;0,0.02,AND(Q97&gt;-0.33,Q97&lt;0),(0.02+Q97*0.02/0.33),Q97&lt;-0.33,0)</f>
        <v>0.02</v>
      </c>
      <c r="S97" s="24">
        <f t="shared" ref="S97:T97" si="190">0.9*0.82*IF(I97=0,M97,0)</f>
        <v>0</v>
      </c>
      <c r="T97" s="24">
        <f t="shared" si="190"/>
        <v>0</v>
      </c>
      <c r="U97" s="24">
        <f t="shared" si="22"/>
        <v>0</v>
      </c>
      <c r="V97" s="24">
        <f t="shared" si="23"/>
        <v>62.752396890753111</v>
      </c>
      <c r="W97" s="9"/>
      <c r="X97" s="9"/>
      <c r="Y97" s="9"/>
      <c r="Z97" s="9"/>
    </row>
    <row r="98" spans="1:26" ht="14.25" customHeight="1" x14ac:dyDescent="0.35">
      <c r="A98" s="8">
        <f t="shared" si="160"/>
        <v>80</v>
      </c>
      <c r="B98" s="23">
        <f t="shared" si="155"/>
        <v>44857</v>
      </c>
      <c r="C98" s="5">
        <f t="shared" si="161"/>
        <v>0</v>
      </c>
      <c r="D98" s="20">
        <f t="shared" si="149"/>
        <v>2.5267455881241774</v>
      </c>
      <c r="E98" s="20">
        <f t="shared" si="150"/>
        <v>12.565546570281153</v>
      </c>
      <c r="F98" s="20">
        <f t="shared" si="156"/>
        <v>15.09229215840533</v>
      </c>
      <c r="G98" s="24">
        <f t="shared" si="151"/>
        <v>255.0749671211357</v>
      </c>
      <c r="H98" s="20">
        <f t="shared" si="157"/>
        <v>642.61500606454274</v>
      </c>
      <c r="I98" s="4">
        <f t="shared" si="176"/>
        <v>1</v>
      </c>
      <c r="J98" s="4">
        <f t="shared" si="176"/>
        <v>1</v>
      </c>
      <c r="K98" s="24">
        <f t="shared" ref="K98" si="191">IF(I98=1,D98*0.95,0)</f>
        <v>2.4004083087179682</v>
      </c>
      <c r="L98" s="20">
        <f t="shared" si="158"/>
        <v>11.937269241767096</v>
      </c>
      <c r="M98" s="20" cm="1">
        <f t="array" ref="M98">_xlfn.IFS(I98=0,D98,I98=1,D98,I98=2,0)</f>
        <v>2.5267455881241774</v>
      </c>
      <c r="N98" s="20" cm="1">
        <f t="array" ref="N98">_xlfn.IFS(J98=0,E98,J98=1,E98,J98=2,0)</f>
        <v>12.565546570281153</v>
      </c>
      <c r="O98" s="20">
        <f t="shared" si="153"/>
        <v>196.0650242903701</v>
      </c>
      <c r="P98" s="24">
        <f t="shared" si="19"/>
        <v>59.009942830765596</v>
      </c>
      <c r="Q98" s="25">
        <f t="shared" si="20"/>
        <v>0.2313435281273275</v>
      </c>
      <c r="R98" s="22" cm="1">
        <f t="array" ref="R98">_xlfn.IFS(Q98&gt;0,0.02,AND(Q98&gt;-0.33,Q98&lt;0),(0.02+Q98*0.02/0.33),Q98&lt;-0.33,0)</f>
        <v>0.02</v>
      </c>
      <c r="S98" s="24">
        <f t="shared" ref="S98:T98" si="192">0.9*0.82*IF(I98=0,M98,0)</f>
        <v>0</v>
      </c>
      <c r="T98" s="24">
        <f t="shared" si="192"/>
        <v>0</v>
      </c>
      <c r="U98" s="24">
        <f t="shared" si="22"/>
        <v>0</v>
      </c>
      <c r="V98" s="24">
        <f t="shared" si="23"/>
        <v>62.752396890753111</v>
      </c>
      <c r="W98" s="9"/>
      <c r="X98" s="9"/>
      <c r="Y98" s="9"/>
      <c r="Z98" s="9"/>
    </row>
    <row r="99" spans="1:26" ht="14.25" customHeight="1" x14ac:dyDescent="0.35">
      <c r="A99" s="8">
        <f t="shared" si="160"/>
        <v>81</v>
      </c>
      <c r="B99" s="23">
        <f t="shared" si="155"/>
        <v>44858</v>
      </c>
      <c r="C99" s="5">
        <f t="shared" si="161"/>
        <v>0</v>
      </c>
      <c r="D99" s="20">
        <f t="shared" si="149"/>
        <v>2.5507496712113569</v>
      </c>
      <c r="E99" s="20">
        <f t="shared" si="150"/>
        <v>12.852300121290854</v>
      </c>
      <c r="F99" s="20">
        <f t="shared" si="156"/>
        <v>15.403049792502211</v>
      </c>
      <c r="G99" s="24">
        <f t="shared" si="151"/>
        <v>257.49817930878646</v>
      </c>
      <c r="H99" s="20">
        <f t="shared" si="157"/>
        <v>657.24790336741978</v>
      </c>
      <c r="I99" s="4">
        <f t="shared" si="176"/>
        <v>1</v>
      </c>
      <c r="J99" s="4">
        <f t="shared" si="176"/>
        <v>1</v>
      </c>
      <c r="K99" s="24">
        <f t="shared" ref="K99:L114" si="193">IF(I99=1,D99*0.95,0)</f>
        <v>2.4232121876507891</v>
      </c>
      <c r="L99" s="20">
        <f t="shared" si="193"/>
        <v>12.209685115226311</v>
      </c>
      <c r="M99" s="20" cm="1">
        <f t="array" ref="M99">_xlfn.IFS(I99=0,D99,I99=1,D99,I99=2,0)</f>
        <v>2.5507496712113569</v>
      </c>
      <c r="N99" s="20" cm="1">
        <f t="array" ref="N99">_xlfn.IFS(J99=0,E99,J99=1,E99,J99=2,0)</f>
        <v>12.852300121290854</v>
      </c>
      <c r="O99" s="20">
        <f t="shared" si="153"/>
        <v>198.61577396158145</v>
      </c>
      <c r="P99" s="24">
        <f t="shared" si="19"/>
        <v>58.882405347205008</v>
      </c>
      <c r="Q99" s="25">
        <f t="shared" si="20"/>
        <v>0.22867115218160222</v>
      </c>
      <c r="R99" s="22" cm="1">
        <f t="array" ref="R99">_xlfn.IFS(Q99&gt;0,0.02,AND(Q99&gt;-0.33,Q99&lt;0),(0.02+Q99*0.02/0.33),Q99&lt;-0.33,0)</f>
        <v>0.02</v>
      </c>
      <c r="S99" s="24">
        <f t="shared" ref="S99:T99" si="194">0.9*0.82*IF(I99=0,M99,0)</f>
        <v>0</v>
      </c>
      <c r="T99" s="24">
        <f t="shared" si="194"/>
        <v>0</v>
      </c>
      <c r="U99" s="24">
        <f t="shared" si="22"/>
        <v>0</v>
      </c>
      <c r="V99" s="24">
        <f t="shared" si="23"/>
        <v>62.752396890753111</v>
      </c>
      <c r="W99" s="9"/>
      <c r="X99" s="9"/>
      <c r="Y99" s="9"/>
      <c r="Z99" s="9"/>
    </row>
    <row r="100" spans="1:26" ht="14.25" customHeight="1" x14ac:dyDescent="0.35">
      <c r="A100" s="8">
        <f t="shared" si="160"/>
        <v>82</v>
      </c>
      <c r="B100" s="23">
        <f t="shared" si="155"/>
        <v>44859</v>
      </c>
      <c r="C100" s="5">
        <f t="shared" si="161"/>
        <v>0</v>
      </c>
      <c r="D100" s="20">
        <f t="shared" si="149"/>
        <v>2.5749817930878645</v>
      </c>
      <c r="E100" s="20">
        <f t="shared" si="150"/>
        <v>13.144958067348396</v>
      </c>
      <c r="F100" s="20">
        <f t="shared" si="156"/>
        <v>15.719939860436261</v>
      </c>
      <c r="G100" s="24">
        <f t="shared" si="151"/>
        <v>259.94441201221991</v>
      </c>
      <c r="H100" s="20">
        <f t="shared" si="157"/>
        <v>672.18184623483421</v>
      </c>
      <c r="I100" s="4">
        <f t="shared" si="176"/>
        <v>1</v>
      </c>
      <c r="J100" s="4">
        <f t="shared" si="176"/>
        <v>1</v>
      </c>
      <c r="K100" s="24">
        <f t="shared" ref="K100" si="195">IF(I100=1,D100*0.95,0)</f>
        <v>2.4462327034334712</v>
      </c>
      <c r="L100" s="20">
        <f t="shared" si="193"/>
        <v>12.487710163980976</v>
      </c>
      <c r="M100" s="20" cm="1">
        <f t="array" ref="M100">_xlfn.IFS(I100=0,D100,I100=1,D100,I100=2,0)</f>
        <v>2.5749817930878645</v>
      </c>
      <c r="N100" s="20" cm="1">
        <f t="array" ref="N100">_xlfn.IFS(J100=0,E100,J100=1,E100,J100=2,0)</f>
        <v>13.144958067348396</v>
      </c>
      <c r="O100" s="20">
        <f t="shared" si="153"/>
        <v>201.19075575466931</v>
      </c>
      <c r="P100" s="24">
        <f t="shared" si="19"/>
        <v>58.753656257550603</v>
      </c>
      <c r="Q100" s="25">
        <f t="shared" si="20"/>
        <v>0.22602392489509876</v>
      </c>
      <c r="R100" s="22" cm="1">
        <f t="array" ref="R100">_xlfn.IFS(Q100&gt;0,0.02,AND(Q100&gt;-0.33,Q100&lt;0),(0.02+Q100*0.02/0.33),Q100&lt;-0.33,0)</f>
        <v>0.02</v>
      </c>
      <c r="S100" s="24">
        <f t="shared" ref="S100:T100" si="196">0.9*0.82*IF(I100=0,M100,0)</f>
        <v>0</v>
      </c>
      <c r="T100" s="24">
        <f t="shared" si="196"/>
        <v>0</v>
      </c>
      <c r="U100" s="24">
        <f t="shared" si="22"/>
        <v>0</v>
      </c>
      <c r="V100" s="24">
        <f t="shared" si="23"/>
        <v>62.752396890753111</v>
      </c>
      <c r="W100" s="9"/>
      <c r="X100" s="9"/>
      <c r="Y100" s="9"/>
      <c r="Z100" s="9"/>
    </row>
    <row r="101" spans="1:26" ht="14.25" customHeight="1" x14ac:dyDescent="0.35">
      <c r="A101" s="8">
        <f t="shared" si="160"/>
        <v>83</v>
      </c>
      <c r="B101" s="23">
        <f t="shared" si="155"/>
        <v>44860</v>
      </c>
      <c r="C101" s="5">
        <f t="shared" si="161"/>
        <v>0</v>
      </c>
      <c r="D101" s="20">
        <f t="shared" si="149"/>
        <v>2.5994441201221994</v>
      </c>
      <c r="E101" s="20">
        <f t="shared" si="150"/>
        <v>13.443636924696685</v>
      </c>
      <c r="F101" s="20">
        <f t="shared" si="156"/>
        <v>16.043081044818884</v>
      </c>
      <c r="G101" s="24">
        <f t="shared" si="151"/>
        <v>262.41388392633598</v>
      </c>
      <c r="H101" s="20">
        <f t="shared" si="157"/>
        <v>687.42277322741211</v>
      </c>
      <c r="I101" s="4">
        <f t="shared" si="176"/>
        <v>1</v>
      </c>
      <c r="J101" s="4">
        <f t="shared" si="176"/>
        <v>1</v>
      </c>
      <c r="K101" s="24">
        <f t="shared" ref="K101" si="197">IF(I101=1,D101*0.95,0)</f>
        <v>2.4694719141160895</v>
      </c>
      <c r="L101" s="20">
        <f t="shared" si="193"/>
        <v>12.77145507846185</v>
      </c>
      <c r="M101" s="20" cm="1">
        <f t="array" ref="M101">_xlfn.IFS(I101=0,D101,I101=1,D101,I101=2,0)</f>
        <v>2.5994441201221994</v>
      </c>
      <c r="N101" s="20" cm="1">
        <f t="array" ref="N101">_xlfn.IFS(J101=0,E101,J101=1,E101,J101=2,0)</f>
        <v>13.443636924696685</v>
      </c>
      <c r="O101" s="20">
        <f t="shared" si="153"/>
        <v>203.79019987479151</v>
      </c>
      <c r="P101" s="24">
        <f t="shared" si="19"/>
        <v>58.623684051544473</v>
      </c>
      <c r="Q101" s="25">
        <f t="shared" si="20"/>
        <v>0.22340160960386202</v>
      </c>
      <c r="R101" s="22" cm="1">
        <f t="array" ref="R101">_xlfn.IFS(Q101&gt;0,0.02,AND(Q101&gt;-0.33,Q101&lt;0),(0.02+Q101*0.02/0.33),Q101&lt;-0.33,0)</f>
        <v>0.02</v>
      </c>
      <c r="S101" s="24">
        <f t="shared" ref="S101:T101" si="198">0.9*0.82*IF(I101=0,M101,0)</f>
        <v>0</v>
      </c>
      <c r="T101" s="24">
        <f t="shared" si="198"/>
        <v>0</v>
      </c>
      <c r="U101" s="24">
        <f t="shared" si="22"/>
        <v>0</v>
      </c>
      <c r="V101" s="24">
        <f t="shared" si="23"/>
        <v>62.752396890753111</v>
      </c>
      <c r="W101" s="9"/>
      <c r="X101" s="9"/>
      <c r="Y101" s="9"/>
      <c r="Z101" s="9"/>
    </row>
    <row r="102" spans="1:26" ht="14.25" customHeight="1" x14ac:dyDescent="0.35">
      <c r="A102" s="8">
        <f t="shared" si="160"/>
        <v>84</v>
      </c>
      <c r="B102" s="23">
        <f t="shared" si="155"/>
        <v>44861</v>
      </c>
      <c r="C102" s="5">
        <f t="shared" si="161"/>
        <v>10.146360132836604</v>
      </c>
      <c r="D102" s="20">
        <f t="shared" si="149"/>
        <v>2.62413883926336</v>
      </c>
      <c r="E102" s="20">
        <f t="shared" si="150"/>
        <v>13.748455464548243</v>
      </c>
      <c r="F102" s="20">
        <f t="shared" si="156"/>
        <v>16.372594303811603</v>
      </c>
      <c r="G102" s="24">
        <f t="shared" si="151"/>
        <v>272.56024405917259</v>
      </c>
      <c r="H102" s="20">
        <f t="shared" si="157"/>
        <v>697.56913336024866</v>
      </c>
      <c r="I102" s="4">
        <f t="shared" si="176"/>
        <v>0</v>
      </c>
      <c r="J102" s="4">
        <f t="shared" si="176"/>
        <v>0</v>
      </c>
      <c r="K102" s="24">
        <f t="shared" ref="K102" si="199">IF(I102=1,D102*0.95,0)</f>
        <v>0</v>
      </c>
      <c r="L102" s="20">
        <f t="shared" si="193"/>
        <v>0</v>
      </c>
      <c r="M102" s="20" cm="1">
        <f t="array" ref="M102">_xlfn.IFS(I102=0,D102,I102=1,D102,I102=2,0)</f>
        <v>2.62413883926336</v>
      </c>
      <c r="N102" s="20" cm="1">
        <f t="array" ref="N102">_xlfn.IFS(J102=0,E102,J102=1,E102,J102=2,0)</f>
        <v>13.748455464548243</v>
      </c>
      <c r="O102" s="20">
        <f t="shared" si="153"/>
        <v>220.16279417860312</v>
      </c>
      <c r="P102" s="24">
        <f t="shared" si="19"/>
        <v>52.397449880569468</v>
      </c>
      <c r="Q102" s="25">
        <f t="shared" si="20"/>
        <v>0.19224171911584445</v>
      </c>
      <c r="R102" s="22" cm="1">
        <f t="array" ref="R102">_xlfn.IFS(Q102&gt;0,0.02,AND(Q102&gt;-0.33,Q102&lt;0),(0.02+Q102*0.02/0.33),Q102&lt;-0.33,0)</f>
        <v>0.02</v>
      </c>
      <c r="S102" s="24">
        <f t="shared" ref="S102:T102" si="200">0.9*0.82*IF(I102=0,M102,0)</f>
        <v>1.9366144633763596</v>
      </c>
      <c r="T102" s="24">
        <f t="shared" si="200"/>
        <v>10.146360132836604</v>
      </c>
      <c r="U102" s="24">
        <f t="shared" si="22"/>
        <v>12.082974596212964</v>
      </c>
      <c r="V102" s="24">
        <f t="shared" si="23"/>
        <v>74.835371486966068</v>
      </c>
      <c r="W102" s="9"/>
      <c r="X102" s="9"/>
      <c r="Y102" s="9"/>
      <c r="Z102" s="9"/>
    </row>
    <row r="103" spans="1:26" ht="14.25" customHeight="1" x14ac:dyDescent="0.35">
      <c r="A103" s="8">
        <f t="shared" si="160"/>
        <v>85</v>
      </c>
      <c r="B103" s="23">
        <f t="shared" si="155"/>
        <v>44862</v>
      </c>
      <c r="C103" s="5">
        <f t="shared" si="161"/>
        <v>0</v>
      </c>
      <c r="D103" s="20">
        <f t="shared" si="149"/>
        <v>2.7256024405917261</v>
      </c>
      <c r="E103" s="20">
        <f t="shared" si="150"/>
        <v>13.951382667204973</v>
      </c>
      <c r="F103" s="20">
        <f t="shared" si="156"/>
        <v>16.6769851077967</v>
      </c>
      <c r="G103" s="24">
        <f t="shared" si="151"/>
        <v>275.14956637773474</v>
      </c>
      <c r="H103" s="20">
        <f t="shared" si="157"/>
        <v>713.41226921265559</v>
      </c>
      <c r="I103" s="4">
        <f t="shared" si="176"/>
        <v>1</v>
      </c>
      <c r="J103" s="4">
        <f t="shared" si="176"/>
        <v>1</v>
      </c>
      <c r="K103" s="24">
        <f t="shared" ref="K103" si="201">IF(I103=1,D103*0.95,0)</f>
        <v>2.5893223185621395</v>
      </c>
      <c r="L103" s="20">
        <f t="shared" si="193"/>
        <v>13.253813533844724</v>
      </c>
      <c r="M103" s="20" cm="1">
        <f t="array" ref="M103">_xlfn.IFS(I103=0,D103,I103=1,D103,I103=2,0)</f>
        <v>2.7256024405917261</v>
      </c>
      <c r="N103" s="20" cm="1">
        <f t="array" ref="N103">_xlfn.IFS(J103=0,E103,J103=1,E103,J103=2,0)</f>
        <v>13.951382667204973</v>
      </c>
      <c r="O103" s="20">
        <f t="shared" si="153"/>
        <v>222.88839661919485</v>
      </c>
      <c r="P103" s="24">
        <f t="shared" si="19"/>
        <v>52.261169758539893</v>
      </c>
      <c r="Q103" s="25">
        <f t="shared" si="20"/>
        <v>0.18993731462688904</v>
      </c>
      <c r="R103" s="22" cm="1">
        <f t="array" ref="R103">_xlfn.IFS(Q103&gt;0,0.02,AND(Q103&gt;-0.33,Q103&lt;0),(0.02+Q103*0.02/0.33),Q103&lt;-0.33,0)</f>
        <v>0.02</v>
      </c>
      <c r="S103" s="24">
        <f t="shared" ref="S103:T103" si="202">0.9*0.82*IF(I103=0,M103,0)</f>
        <v>0</v>
      </c>
      <c r="T103" s="24">
        <f t="shared" si="202"/>
        <v>0</v>
      </c>
      <c r="U103" s="24">
        <f t="shared" si="22"/>
        <v>0</v>
      </c>
      <c r="V103" s="24">
        <f t="shared" si="23"/>
        <v>74.835371486966068</v>
      </c>
      <c r="W103" s="9"/>
      <c r="X103" s="9"/>
      <c r="Y103" s="9"/>
      <c r="Z103" s="9"/>
    </row>
    <row r="104" spans="1:26" ht="14.25" customHeight="1" x14ac:dyDescent="0.35">
      <c r="A104" s="8">
        <f t="shared" si="160"/>
        <v>86</v>
      </c>
      <c r="B104" s="23">
        <f t="shared" si="155"/>
        <v>44863</v>
      </c>
      <c r="C104" s="5">
        <f t="shared" si="161"/>
        <v>0</v>
      </c>
      <c r="D104" s="20">
        <f t="shared" si="149"/>
        <v>2.7514956637773476</v>
      </c>
      <c r="E104" s="20">
        <f t="shared" si="150"/>
        <v>14.268245384253111</v>
      </c>
      <c r="F104" s="20">
        <f t="shared" si="156"/>
        <v>17.019741048030458</v>
      </c>
      <c r="G104" s="24">
        <f t="shared" si="151"/>
        <v>277.76348725832321</v>
      </c>
      <c r="H104" s="20">
        <f t="shared" si="157"/>
        <v>729.58102320828448</v>
      </c>
      <c r="I104" s="4">
        <f t="shared" si="176"/>
        <v>1</v>
      </c>
      <c r="J104" s="4">
        <f t="shared" si="176"/>
        <v>1</v>
      </c>
      <c r="K104" s="24">
        <f t="shared" ref="K104" si="203">IF(I104=1,D104*0.95,0)</f>
        <v>2.6139208805884802</v>
      </c>
      <c r="L104" s="20">
        <f t="shared" si="193"/>
        <v>13.554833115040456</v>
      </c>
      <c r="M104" s="20" cm="1">
        <f t="array" ref="M104">_xlfn.IFS(I104=0,D104,I104=1,D104,I104=2,0)</f>
        <v>2.7514956637773476</v>
      </c>
      <c r="N104" s="20" cm="1">
        <f t="array" ref="N104">_xlfn.IFS(J104=0,E104,J104=1,E104,J104=2,0)</f>
        <v>14.268245384253111</v>
      </c>
      <c r="O104" s="20">
        <f t="shared" si="153"/>
        <v>225.6398922829722</v>
      </c>
      <c r="P104" s="24">
        <f t="shared" si="19"/>
        <v>52.123594975351011</v>
      </c>
      <c r="Q104" s="25">
        <f t="shared" si="20"/>
        <v>0.18765459596521941</v>
      </c>
      <c r="R104" s="22" cm="1">
        <f t="array" ref="R104">_xlfn.IFS(Q104&gt;0,0.02,AND(Q104&gt;-0.33,Q104&lt;0),(0.02+Q104*0.02/0.33),Q104&lt;-0.33,0)</f>
        <v>0.02</v>
      </c>
      <c r="S104" s="24">
        <f t="shared" ref="S104:T104" si="204">0.9*0.82*IF(I104=0,M104,0)</f>
        <v>0</v>
      </c>
      <c r="T104" s="24">
        <f t="shared" si="204"/>
        <v>0</v>
      </c>
      <c r="U104" s="24">
        <f t="shared" si="22"/>
        <v>0</v>
      </c>
      <c r="V104" s="24">
        <f t="shared" si="23"/>
        <v>74.835371486966068</v>
      </c>
      <c r="W104" s="9"/>
      <c r="X104" s="9"/>
      <c r="Y104" s="9"/>
      <c r="Z104" s="9"/>
    </row>
    <row r="105" spans="1:26" ht="14.25" customHeight="1" x14ac:dyDescent="0.35">
      <c r="A105" s="8">
        <f t="shared" si="160"/>
        <v>87</v>
      </c>
      <c r="B105" s="23">
        <f t="shared" si="155"/>
        <v>44864</v>
      </c>
      <c r="C105" s="5">
        <f t="shared" si="161"/>
        <v>0</v>
      </c>
      <c r="D105" s="20">
        <f t="shared" si="149"/>
        <v>2.7776348725832323</v>
      </c>
      <c r="E105" s="20">
        <f t="shared" si="150"/>
        <v>14.59162046416569</v>
      </c>
      <c r="F105" s="20">
        <f t="shared" si="156"/>
        <v>17.369255336748921</v>
      </c>
      <c r="G105" s="24">
        <f t="shared" si="151"/>
        <v>280.40224038727729</v>
      </c>
      <c r="H105" s="20">
        <f t="shared" si="157"/>
        <v>746.08181577819596</v>
      </c>
      <c r="I105" s="4">
        <f t="shared" si="176"/>
        <v>1</v>
      </c>
      <c r="J105" s="4">
        <f t="shared" si="176"/>
        <v>1</v>
      </c>
      <c r="K105" s="24">
        <f t="shared" ref="K105" si="205">IF(I105=1,D105*0.95,0)</f>
        <v>2.6387531289540704</v>
      </c>
      <c r="L105" s="20">
        <f t="shared" si="193"/>
        <v>13.862039440957405</v>
      </c>
      <c r="M105" s="20" cm="1">
        <f t="array" ref="M105">_xlfn.IFS(I105=0,D105,I105=1,D105,I105=2,0)</f>
        <v>2.7776348725832323</v>
      </c>
      <c r="N105" s="20" cm="1">
        <f t="array" ref="N105">_xlfn.IFS(J105=0,E105,J105=1,E105,J105=2,0)</f>
        <v>14.59162046416569</v>
      </c>
      <c r="O105" s="20">
        <f t="shared" si="153"/>
        <v>228.41752715555543</v>
      </c>
      <c r="P105" s="24">
        <f t="shared" si="19"/>
        <v>51.984713231721855</v>
      </c>
      <c r="Q105" s="25">
        <f t="shared" si="20"/>
        <v>0.18539335905420448</v>
      </c>
      <c r="R105" s="22" cm="1">
        <f t="array" ref="R105">_xlfn.IFS(Q105&gt;0,0.02,AND(Q105&gt;-0.33,Q105&lt;0),(0.02+Q105*0.02/0.33),Q105&lt;-0.33,0)</f>
        <v>0.02</v>
      </c>
      <c r="S105" s="24">
        <f t="shared" ref="S105:T105" si="206">0.9*0.82*IF(I105=0,M105,0)</f>
        <v>0</v>
      </c>
      <c r="T105" s="24">
        <f t="shared" si="206"/>
        <v>0</v>
      </c>
      <c r="U105" s="24">
        <f t="shared" si="22"/>
        <v>0</v>
      </c>
      <c r="V105" s="24">
        <f t="shared" si="23"/>
        <v>74.835371486966068</v>
      </c>
      <c r="W105" s="9"/>
      <c r="X105" s="9"/>
      <c r="Y105" s="9"/>
      <c r="Z105" s="9"/>
    </row>
    <row r="106" spans="1:26" ht="14.25" customHeight="1" x14ac:dyDescent="0.35">
      <c r="A106" s="8">
        <f t="shared" si="160"/>
        <v>88</v>
      </c>
      <c r="B106" s="23">
        <f t="shared" si="155"/>
        <v>44865</v>
      </c>
      <c r="C106" s="5">
        <f t="shared" si="161"/>
        <v>0</v>
      </c>
      <c r="D106" s="20">
        <f t="shared" si="149"/>
        <v>2.8040224038727728</v>
      </c>
      <c r="E106" s="20">
        <f t="shared" si="150"/>
        <v>14.921636315563919</v>
      </c>
      <c r="F106" s="20">
        <f t="shared" si="156"/>
        <v>17.725658719436691</v>
      </c>
      <c r="G106" s="24">
        <f t="shared" si="151"/>
        <v>283.0660616709564</v>
      </c>
      <c r="H106" s="20">
        <f t="shared" si="157"/>
        <v>762.92119156166075</v>
      </c>
      <c r="I106" s="4">
        <f t="shared" si="176"/>
        <v>1</v>
      </c>
      <c r="J106" s="4">
        <f t="shared" si="176"/>
        <v>1</v>
      </c>
      <c r="K106" s="24">
        <f t="shared" ref="K106" si="207">IF(I106=1,D106*0.95,0)</f>
        <v>2.663821283679134</v>
      </c>
      <c r="L106" s="20">
        <f t="shared" si="193"/>
        <v>14.175554499785722</v>
      </c>
      <c r="M106" s="20" cm="1">
        <f t="array" ref="M106">_xlfn.IFS(I106=0,D106,I106=1,D106,I106=2,0)</f>
        <v>2.8040224038727728</v>
      </c>
      <c r="N106" s="20" cm="1">
        <f t="array" ref="N106">_xlfn.IFS(J106=0,E106,J106=1,E106,J106=2,0)</f>
        <v>14.921636315563919</v>
      </c>
      <c r="O106" s="20">
        <f t="shared" si="153"/>
        <v>231.22154955942821</v>
      </c>
      <c r="P106" s="24">
        <f t="shared" si="19"/>
        <v>51.844512111528189</v>
      </c>
      <c r="Q106" s="25">
        <f t="shared" si="20"/>
        <v>0.18315340173769629</v>
      </c>
      <c r="R106" s="22" cm="1">
        <f t="array" ref="R106">_xlfn.IFS(Q106&gt;0,0.02,AND(Q106&gt;-0.33,Q106&lt;0),(0.02+Q106*0.02/0.33),Q106&lt;-0.33,0)</f>
        <v>0.02</v>
      </c>
      <c r="S106" s="24">
        <f t="shared" ref="S106:T106" si="208">0.9*0.82*IF(I106=0,M106,0)</f>
        <v>0</v>
      </c>
      <c r="T106" s="24">
        <f t="shared" si="208"/>
        <v>0</v>
      </c>
      <c r="U106" s="24">
        <f t="shared" si="22"/>
        <v>0</v>
      </c>
      <c r="V106" s="24">
        <f t="shared" si="23"/>
        <v>74.835371486966068</v>
      </c>
      <c r="W106" s="9"/>
      <c r="X106" s="9"/>
      <c r="Y106" s="9"/>
      <c r="Z106" s="9"/>
    </row>
    <row r="107" spans="1:26" ht="14.25" customHeight="1" x14ac:dyDescent="0.35">
      <c r="A107" s="8">
        <f t="shared" si="160"/>
        <v>89</v>
      </c>
      <c r="B107" s="23">
        <f t="shared" si="155"/>
        <v>44866</v>
      </c>
      <c r="C107" s="5">
        <f t="shared" si="161"/>
        <v>0</v>
      </c>
      <c r="D107" s="20">
        <f t="shared" si="149"/>
        <v>2.8306606167095643</v>
      </c>
      <c r="E107" s="20">
        <f t="shared" si="150"/>
        <v>15.258423831233216</v>
      </c>
      <c r="F107" s="20">
        <f t="shared" si="156"/>
        <v>18.089084447942781</v>
      </c>
      <c r="G107" s="24">
        <f t="shared" si="151"/>
        <v>285.75518925683048</v>
      </c>
      <c r="H107" s="20">
        <f t="shared" si="157"/>
        <v>780.10582178720642</v>
      </c>
      <c r="I107" s="4">
        <f t="shared" si="176"/>
        <v>1</v>
      </c>
      <c r="J107" s="4">
        <f t="shared" si="176"/>
        <v>1</v>
      </c>
      <c r="K107" s="24">
        <f t="shared" ref="K107" si="209">IF(I107=1,D107*0.95,0)</f>
        <v>2.6891275858740857</v>
      </c>
      <c r="L107" s="20">
        <f t="shared" si="193"/>
        <v>14.495502639671555</v>
      </c>
      <c r="M107" s="20" cm="1">
        <f t="array" ref="M107">_xlfn.IFS(I107=0,D107,I107=1,D107,I107=2,0)</f>
        <v>2.8306606167095643</v>
      </c>
      <c r="N107" s="20" cm="1">
        <f t="array" ref="N107">_xlfn.IFS(J107=0,E107,J107=1,E107,J107=2,0)</f>
        <v>15.258423831233216</v>
      </c>
      <c r="O107" s="20">
        <f t="shared" si="153"/>
        <v>234.05221017613778</v>
      </c>
      <c r="P107" s="24">
        <f t="shared" si="19"/>
        <v>51.7029790806927</v>
      </c>
      <c r="Q107" s="25">
        <f t="shared" si="20"/>
        <v>0.18093452376195765</v>
      </c>
      <c r="R107" s="22" cm="1">
        <f t="array" ref="R107">_xlfn.IFS(Q107&gt;0,0.02,AND(Q107&gt;-0.33,Q107&lt;0),(0.02+Q107*0.02/0.33),Q107&lt;-0.33,0)</f>
        <v>0.02</v>
      </c>
      <c r="S107" s="24">
        <f t="shared" ref="S107:T107" si="210">0.9*0.82*IF(I107=0,M107,0)</f>
        <v>0</v>
      </c>
      <c r="T107" s="24">
        <f t="shared" si="210"/>
        <v>0</v>
      </c>
      <c r="U107" s="24">
        <f t="shared" si="22"/>
        <v>0</v>
      </c>
      <c r="V107" s="24">
        <f t="shared" si="23"/>
        <v>74.835371486966068</v>
      </c>
      <c r="W107" s="9"/>
      <c r="X107" s="9"/>
      <c r="Y107" s="9"/>
      <c r="Z107" s="9"/>
    </row>
    <row r="108" spans="1:26" ht="14.25" customHeight="1" x14ac:dyDescent="0.35">
      <c r="A108" s="8">
        <f t="shared" si="160"/>
        <v>90</v>
      </c>
      <c r="B108" s="23">
        <f t="shared" si="155"/>
        <v>44867</v>
      </c>
      <c r="C108" s="5">
        <f t="shared" si="161"/>
        <v>0</v>
      </c>
      <c r="D108" s="20">
        <f t="shared" si="149"/>
        <v>2.857551892568305</v>
      </c>
      <c r="E108" s="20">
        <f t="shared" si="150"/>
        <v>15.602116435744129</v>
      </c>
      <c r="F108" s="20">
        <f t="shared" si="156"/>
        <v>18.459668328312436</v>
      </c>
      <c r="G108" s="24">
        <f t="shared" si="151"/>
        <v>288.46986355477037</v>
      </c>
      <c r="H108" s="20">
        <f t="shared" si="157"/>
        <v>797.64250669910314</v>
      </c>
      <c r="I108" s="4">
        <f t="shared" si="176"/>
        <v>1</v>
      </c>
      <c r="J108" s="4">
        <f t="shared" si="176"/>
        <v>1</v>
      </c>
      <c r="K108" s="24">
        <f t="shared" ref="K108" si="211">IF(I108=1,D108*0.95,0)</f>
        <v>2.7146742979398897</v>
      </c>
      <c r="L108" s="20">
        <f t="shared" si="193"/>
        <v>14.822010613956921</v>
      </c>
      <c r="M108" s="20" cm="1">
        <f t="array" ref="M108">_xlfn.IFS(I108=0,D108,I108=1,D108,I108=2,0)</f>
        <v>2.857551892568305</v>
      </c>
      <c r="N108" s="20" cm="1">
        <f t="array" ref="N108">_xlfn.IFS(J108=0,E108,J108=1,E108,J108=2,0)</f>
        <v>15.602116435744129</v>
      </c>
      <c r="O108" s="20">
        <f t="shared" si="153"/>
        <v>236.90976206870607</v>
      </c>
      <c r="P108" s="24">
        <f t="shared" si="19"/>
        <v>51.560101486064298</v>
      </c>
      <c r="Q108" s="25">
        <f t="shared" si="20"/>
        <v>0.17873652675775897</v>
      </c>
      <c r="R108" s="22" cm="1">
        <f t="array" ref="R108">_xlfn.IFS(Q108&gt;0,0.02,AND(Q108&gt;-0.33,Q108&lt;0),(0.02+Q108*0.02/0.33),Q108&lt;-0.33,0)</f>
        <v>0.02</v>
      </c>
      <c r="S108" s="24">
        <f t="shared" ref="S108:T108" si="212">0.9*0.82*IF(I108=0,M108,0)</f>
        <v>0</v>
      </c>
      <c r="T108" s="24">
        <f t="shared" si="212"/>
        <v>0</v>
      </c>
      <c r="U108" s="24">
        <f t="shared" si="22"/>
        <v>0</v>
      </c>
      <c r="V108" s="24">
        <f t="shared" si="23"/>
        <v>74.835371486966068</v>
      </c>
      <c r="W108" s="9"/>
      <c r="X108" s="9"/>
      <c r="Y108" s="9"/>
      <c r="Z108" s="9"/>
    </row>
    <row r="109" spans="1:26" ht="14.25" customHeight="1" x14ac:dyDescent="0.35">
      <c r="A109" s="8">
        <f t="shared" si="160"/>
        <v>91</v>
      </c>
      <c r="B109" s="23">
        <f t="shared" si="155"/>
        <v>44868</v>
      </c>
      <c r="C109" s="5">
        <f t="shared" si="161"/>
        <v>11.773203398878762</v>
      </c>
      <c r="D109" s="20">
        <f t="shared" si="149"/>
        <v>2.8846986355477036</v>
      </c>
      <c r="E109" s="20">
        <f t="shared" si="150"/>
        <v>15.952850133982063</v>
      </c>
      <c r="F109" s="20">
        <f t="shared" si="156"/>
        <v>18.837548769529768</v>
      </c>
      <c r="G109" s="24">
        <f t="shared" si="151"/>
        <v>300.24306695364913</v>
      </c>
      <c r="H109" s="20">
        <f t="shared" si="157"/>
        <v>809.4157100979819</v>
      </c>
      <c r="I109" s="4">
        <f t="shared" si="176"/>
        <v>0</v>
      </c>
      <c r="J109" s="4">
        <f t="shared" si="176"/>
        <v>0</v>
      </c>
      <c r="K109" s="24">
        <f t="shared" ref="K109" si="213">IF(I109=1,D109*0.95,0)</f>
        <v>0</v>
      </c>
      <c r="L109" s="20">
        <f t="shared" si="193"/>
        <v>0</v>
      </c>
      <c r="M109" s="20" cm="1">
        <f t="array" ref="M109">_xlfn.IFS(I109=0,D109,I109=1,D109,I109=2,0)</f>
        <v>2.8846986355477036</v>
      </c>
      <c r="N109" s="20" cm="1">
        <f t="array" ref="N109">_xlfn.IFS(J109=0,E109,J109=1,E109,J109=2,0)</f>
        <v>15.952850133982063</v>
      </c>
      <c r="O109" s="20">
        <f t="shared" si="153"/>
        <v>255.74731083823582</v>
      </c>
      <c r="P109" s="24">
        <f t="shared" si="19"/>
        <v>44.495756115413315</v>
      </c>
      <c r="Q109" s="25">
        <f t="shared" si="20"/>
        <v>0.14819911269518996</v>
      </c>
      <c r="R109" s="22" cm="1">
        <f t="array" ref="R109">_xlfn.IFS(Q109&gt;0,0.02,AND(Q109&gt;-0.33,Q109&lt;0),(0.02+Q109*0.02/0.33),Q109&lt;-0.33,0)</f>
        <v>0.02</v>
      </c>
      <c r="S109" s="24">
        <f t="shared" ref="S109:T109" si="214">0.9*0.82*IF(I109=0,M109,0)</f>
        <v>2.1289075930342052</v>
      </c>
      <c r="T109" s="24">
        <f t="shared" si="214"/>
        <v>11.773203398878762</v>
      </c>
      <c r="U109" s="24">
        <f t="shared" si="22"/>
        <v>13.902110991912966</v>
      </c>
      <c r="V109" s="24">
        <f t="shared" si="23"/>
        <v>88.737482478879031</v>
      </c>
      <c r="W109" s="9"/>
      <c r="X109" s="9"/>
      <c r="Y109" s="9"/>
      <c r="Z109" s="9"/>
    </row>
    <row r="110" spans="1:26" ht="14.25" customHeight="1" x14ac:dyDescent="0.35">
      <c r="A110" s="8">
        <f t="shared" si="160"/>
        <v>92</v>
      </c>
      <c r="B110" s="23">
        <f t="shared" si="155"/>
        <v>44869</v>
      </c>
      <c r="C110" s="5">
        <f t="shared" si="161"/>
        <v>0</v>
      </c>
      <c r="D110" s="20">
        <f t="shared" si="149"/>
        <v>3.0024306695364915</v>
      </c>
      <c r="E110" s="20">
        <f t="shared" si="150"/>
        <v>16.188314201959638</v>
      </c>
      <c r="F110" s="20">
        <f t="shared" si="156"/>
        <v>19.190744871496129</v>
      </c>
      <c r="G110" s="24">
        <f t="shared" si="151"/>
        <v>303.09537608970879</v>
      </c>
      <c r="H110" s="20">
        <f t="shared" si="157"/>
        <v>827.64691772590322</v>
      </c>
      <c r="I110" s="4">
        <f t="shared" si="176"/>
        <v>1</v>
      </c>
      <c r="J110" s="4">
        <f t="shared" si="176"/>
        <v>1</v>
      </c>
      <c r="K110" s="24">
        <f t="shared" ref="K110" si="215">IF(I110=1,D110*0.95,0)</f>
        <v>2.8523091360596666</v>
      </c>
      <c r="L110" s="20">
        <f t="shared" si="193"/>
        <v>15.378898491861655</v>
      </c>
      <c r="M110" s="20" cm="1">
        <f t="array" ref="M110">_xlfn.IFS(I110=0,D110,I110=1,D110,I110=2,0)</f>
        <v>3.0024306695364915</v>
      </c>
      <c r="N110" s="20" cm="1">
        <f t="array" ref="N110">_xlfn.IFS(J110=0,E110,J110=1,E110,J110=2,0)</f>
        <v>16.188314201959638</v>
      </c>
      <c r="O110" s="20">
        <f t="shared" si="153"/>
        <v>258.74974150777228</v>
      </c>
      <c r="P110" s="24">
        <f t="shared" si="19"/>
        <v>44.345634581936508</v>
      </c>
      <c r="Q110" s="25">
        <f t="shared" si="20"/>
        <v>0.14630917552767711</v>
      </c>
      <c r="R110" s="22" cm="1">
        <f t="array" ref="R110">_xlfn.IFS(Q110&gt;0,0.02,AND(Q110&gt;-0.33,Q110&lt;0),(0.02+Q110*0.02/0.33),Q110&lt;-0.33,0)</f>
        <v>0.02</v>
      </c>
      <c r="S110" s="24">
        <f t="shared" ref="S110:T110" si="216">0.9*0.82*IF(I110=0,M110,0)</f>
        <v>0</v>
      </c>
      <c r="T110" s="24">
        <f t="shared" si="216"/>
        <v>0</v>
      </c>
      <c r="U110" s="24">
        <f t="shared" si="22"/>
        <v>0</v>
      </c>
      <c r="V110" s="24">
        <f t="shared" si="23"/>
        <v>88.737482478879031</v>
      </c>
      <c r="W110" s="9"/>
      <c r="X110" s="9"/>
      <c r="Y110" s="9"/>
      <c r="Z110" s="9"/>
    </row>
    <row r="111" spans="1:26" ht="14.25" customHeight="1" x14ac:dyDescent="0.35">
      <c r="A111" s="8">
        <f t="shared" si="160"/>
        <v>93</v>
      </c>
      <c r="B111" s="23">
        <f t="shared" si="155"/>
        <v>44870</v>
      </c>
      <c r="C111" s="5">
        <f t="shared" si="161"/>
        <v>0</v>
      </c>
      <c r="D111" s="20">
        <f t="shared" si="149"/>
        <v>3.0309537608970878</v>
      </c>
      <c r="E111" s="20">
        <f t="shared" si="150"/>
        <v>16.552938354518066</v>
      </c>
      <c r="F111" s="20">
        <f t="shared" si="156"/>
        <v>19.583892115415154</v>
      </c>
      <c r="G111" s="24">
        <f t="shared" si="151"/>
        <v>305.97478216256104</v>
      </c>
      <c r="H111" s="20">
        <f t="shared" si="157"/>
        <v>846.25161523554766</v>
      </c>
      <c r="I111" s="4">
        <f t="shared" si="176"/>
        <v>1</v>
      </c>
      <c r="J111" s="4">
        <f t="shared" si="176"/>
        <v>1</v>
      </c>
      <c r="K111" s="24">
        <f t="shared" ref="K111" si="217">IF(I111=1,D111*0.95,0)</f>
        <v>2.879406072852233</v>
      </c>
      <c r="L111" s="20">
        <f t="shared" si="193"/>
        <v>15.725291436792162</v>
      </c>
      <c r="M111" s="20" cm="1">
        <f t="array" ref="M111">_xlfn.IFS(I111=0,D111,I111=1,D111,I111=2,0)</f>
        <v>3.0309537608970878</v>
      </c>
      <c r="N111" s="20" cm="1">
        <f t="array" ref="N111">_xlfn.IFS(J111=0,E111,J111=1,E111,J111=2,0)</f>
        <v>16.552938354518066</v>
      </c>
      <c r="O111" s="20">
        <f t="shared" si="153"/>
        <v>261.78069526866938</v>
      </c>
      <c r="P111" s="24">
        <f t="shared" si="19"/>
        <v>44.194086893891665</v>
      </c>
      <c r="Q111" s="25">
        <f t="shared" si="20"/>
        <v>0.14443702380156229</v>
      </c>
      <c r="R111" s="22" cm="1">
        <f t="array" ref="R111">_xlfn.IFS(Q111&gt;0,0.02,AND(Q111&gt;-0.33,Q111&lt;0),(0.02+Q111*0.02/0.33),Q111&lt;-0.33,0)</f>
        <v>0.02</v>
      </c>
      <c r="S111" s="24">
        <f t="shared" ref="S111:T111" si="218">0.9*0.82*IF(I111=0,M111,0)</f>
        <v>0</v>
      </c>
      <c r="T111" s="24">
        <f t="shared" si="218"/>
        <v>0</v>
      </c>
      <c r="U111" s="24">
        <f t="shared" si="22"/>
        <v>0</v>
      </c>
      <c r="V111" s="24">
        <f t="shared" si="23"/>
        <v>88.737482478879031</v>
      </c>
      <c r="W111" s="9"/>
      <c r="X111" s="9"/>
      <c r="Y111" s="9"/>
      <c r="Z111" s="9"/>
    </row>
    <row r="112" spans="1:26" ht="14.25" customHeight="1" x14ac:dyDescent="0.35">
      <c r="A112" s="8">
        <f t="shared" si="160"/>
        <v>94</v>
      </c>
      <c r="B112" s="23">
        <f t="shared" si="155"/>
        <v>44871</v>
      </c>
      <c r="C112" s="5">
        <f t="shared" si="161"/>
        <v>0</v>
      </c>
      <c r="D112" s="20">
        <f t="shared" si="149"/>
        <v>3.0597478216256104</v>
      </c>
      <c r="E112" s="20">
        <f t="shared" si="150"/>
        <v>16.925032304710953</v>
      </c>
      <c r="F112" s="20">
        <f t="shared" si="156"/>
        <v>19.984780126336563</v>
      </c>
      <c r="G112" s="24">
        <f t="shared" si="151"/>
        <v>308.88154259310539</v>
      </c>
      <c r="H112" s="20">
        <f t="shared" si="157"/>
        <v>865.23715635556732</v>
      </c>
      <c r="I112" s="4">
        <f t="shared" si="176"/>
        <v>1</v>
      </c>
      <c r="J112" s="4">
        <f t="shared" si="176"/>
        <v>1</v>
      </c>
      <c r="K112" s="24">
        <f t="shared" ref="K112" si="219">IF(I112=1,D112*0.95,0)</f>
        <v>2.9067604305443298</v>
      </c>
      <c r="L112" s="20">
        <f t="shared" si="193"/>
        <v>16.078780689475405</v>
      </c>
      <c r="M112" s="20" cm="1">
        <f t="array" ref="M112">_xlfn.IFS(I112=0,D112,I112=1,D112,I112=2,0)</f>
        <v>3.0597478216256104</v>
      </c>
      <c r="N112" s="20" cm="1">
        <f t="array" ref="N112">_xlfn.IFS(J112=0,E112,J112=1,E112,J112=2,0)</f>
        <v>16.925032304710953</v>
      </c>
      <c r="O112" s="20">
        <f t="shared" si="153"/>
        <v>264.84044309029497</v>
      </c>
      <c r="P112" s="24">
        <f t="shared" si="19"/>
        <v>44.041099502810425</v>
      </c>
      <c r="Q112" s="25">
        <f t="shared" si="20"/>
        <v>0.14258249014518318</v>
      </c>
      <c r="R112" s="22" cm="1">
        <f t="array" ref="R112">_xlfn.IFS(Q112&gt;0,0.02,AND(Q112&gt;-0.33,Q112&lt;0),(0.02+Q112*0.02/0.33),Q112&lt;-0.33,0)</f>
        <v>0.02</v>
      </c>
      <c r="S112" s="24">
        <f t="shared" ref="S112:T112" si="220">0.9*0.82*IF(I112=0,M112,0)</f>
        <v>0</v>
      </c>
      <c r="T112" s="24">
        <f t="shared" si="220"/>
        <v>0</v>
      </c>
      <c r="U112" s="24">
        <f t="shared" si="22"/>
        <v>0</v>
      </c>
      <c r="V112" s="24">
        <f t="shared" si="23"/>
        <v>88.737482478879031</v>
      </c>
      <c r="W112" s="9"/>
      <c r="X112" s="9"/>
      <c r="Y112" s="9"/>
      <c r="Z112" s="9"/>
    </row>
    <row r="113" spans="1:26" ht="14.25" customHeight="1" x14ac:dyDescent="0.35">
      <c r="A113" s="8">
        <f t="shared" si="160"/>
        <v>95</v>
      </c>
      <c r="B113" s="23">
        <f t="shared" si="155"/>
        <v>44872</v>
      </c>
      <c r="C113" s="5">
        <f t="shared" si="161"/>
        <v>0</v>
      </c>
      <c r="D113" s="20">
        <f t="shared" si="149"/>
        <v>3.0888154259310538</v>
      </c>
      <c r="E113" s="20">
        <f t="shared" si="150"/>
        <v>17.304743127111347</v>
      </c>
      <c r="F113" s="20">
        <f t="shared" si="156"/>
        <v>20.3935585530424</v>
      </c>
      <c r="G113" s="24">
        <f t="shared" si="151"/>
        <v>311.81591724773989</v>
      </c>
      <c r="H113" s="20">
        <f t="shared" si="157"/>
        <v>884.61103698095769</v>
      </c>
      <c r="I113" s="4">
        <f t="shared" si="176"/>
        <v>1</v>
      </c>
      <c r="J113" s="4">
        <f t="shared" si="176"/>
        <v>1</v>
      </c>
      <c r="K113" s="24">
        <f t="shared" ref="K113" si="221">IF(I113=1,D113*0.95,0)</f>
        <v>2.9343746546345009</v>
      </c>
      <c r="L113" s="20">
        <f t="shared" si="193"/>
        <v>16.439505970755778</v>
      </c>
      <c r="M113" s="20" cm="1">
        <f t="array" ref="M113">_xlfn.IFS(I113=0,D113,I113=1,D113,I113=2,0)</f>
        <v>3.0888154259310538</v>
      </c>
      <c r="N113" s="20" cm="1">
        <f t="array" ref="N113">_xlfn.IFS(J113=0,E113,J113=1,E113,J113=2,0)</f>
        <v>17.304743127111347</v>
      </c>
      <c r="O113" s="20">
        <f t="shared" si="153"/>
        <v>267.92925851622601</v>
      </c>
      <c r="P113" s="24">
        <f t="shared" si="19"/>
        <v>43.886658731513876</v>
      </c>
      <c r="Q113" s="25">
        <f t="shared" si="20"/>
        <v>0.14074540876194472</v>
      </c>
      <c r="R113" s="22" cm="1">
        <f t="array" ref="R113">_xlfn.IFS(Q113&gt;0,0.02,AND(Q113&gt;-0.33,Q113&lt;0),(0.02+Q113*0.02/0.33),Q113&lt;-0.33,0)</f>
        <v>0.02</v>
      </c>
      <c r="S113" s="24">
        <f t="shared" ref="S113:T113" si="222">0.9*0.82*IF(I113=0,M113,0)</f>
        <v>0</v>
      </c>
      <c r="T113" s="24">
        <f t="shared" si="222"/>
        <v>0</v>
      </c>
      <c r="U113" s="24">
        <f t="shared" si="22"/>
        <v>0</v>
      </c>
      <c r="V113" s="24">
        <f t="shared" si="23"/>
        <v>88.737482478879031</v>
      </c>
      <c r="W113" s="9"/>
      <c r="X113" s="9"/>
      <c r="Y113" s="9"/>
      <c r="Z113" s="9"/>
    </row>
    <row r="114" spans="1:26" ht="14.25" customHeight="1" x14ac:dyDescent="0.35">
      <c r="A114" s="8">
        <f t="shared" si="160"/>
        <v>96</v>
      </c>
      <c r="B114" s="23">
        <f t="shared" si="155"/>
        <v>44873</v>
      </c>
      <c r="C114" s="5">
        <f t="shared" si="161"/>
        <v>0</v>
      </c>
      <c r="D114" s="20">
        <f t="shared" si="149"/>
        <v>3.1181591724773989</v>
      </c>
      <c r="E114" s="20">
        <f t="shared" si="150"/>
        <v>17.692220739619156</v>
      </c>
      <c r="F114" s="20">
        <f t="shared" si="156"/>
        <v>20.810379912096554</v>
      </c>
      <c r="G114" s="24">
        <f t="shared" si="151"/>
        <v>314.7781684615934</v>
      </c>
      <c r="H114" s="20">
        <f t="shared" si="157"/>
        <v>904.38089789744936</v>
      </c>
      <c r="I114" s="4">
        <f t="shared" si="176"/>
        <v>1</v>
      </c>
      <c r="J114" s="4">
        <f t="shared" si="176"/>
        <v>1</v>
      </c>
      <c r="K114" s="24">
        <f t="shared" ref="K114" si="223">IF(I114=1,D114*0.95,0)</f>
        <v>2.9622512138535289</v>
      </c>
      <c r="L114" s="20">
        <f t="shared" si="193"/>
        <v>16.807609702638196</v>
      </c>
      <c r="M114" s="20" cm="1">
        <f t="array" ref="M114">_xlfn.IFS(I114=0,D114,I114=1,D114,I114=2,0)</f>
        <v>3.1181591724773989</v>
      </c>
      <c r="N114" s="20" cm="1">
        <f t="array" ref="N114">_xlfn.IFS(J114=0,E114,J114=1,E114,J114=2,0)</f>
        <v>17.692220739619156</v>
      </c>
      <c r="O114" s="20">
        <f t="shared" si="153"/>
        <v>271.04741768870343</v>
      </c>
      <c r="P114" s="24">
        <f t="shared" si="19"/>
        <v>43.730750772889962</v>
      </c>
      <c r="Q114" s="25">
        <f t="shared" si="20"/>
        <v>0.13892561541549736</v>
      </c>
      <c r="R114" s="22" cm="1">
        <f t="array" ref="R114">_xlfn.IFS(Q114&gt;0,0.02,AND(Q114&gt;-0.33,Q114&lt;0),(0.02+Q114*0.02/0.33),Q114&lt;-0.33,0)</f>
        <v>0.02</v>
      </c>
      <c r="S114" s="24">
        <f t="shared" ref="S114:T114" si="224">0.9*0.82*IF(I114=0,M114,0)</f>
        <v>0</v>
      </c>
      <c r="T114" s="24">
        <f t="shared" si="224"/>
        <v>0</v>
      </c>
      <c r="U114" s="24">
        <f t="shared" si="22"/>
        <v>0</v>
      </c>
      <c r="V114" s="24">
        <f t="shared" si="23"/>
        <v>88.737482478879031</v>
      </c>
      <c r="W114" s="9"/>
      <c r="X114" s="9"/>
      <c r="Y114" s="9"/>
      <c r="Z114" s="9"/>
    </row>
    <row r="115" spans="1:26" ht="14.25" customHeight="1" x14ac:dyDescent="0.35">
      <c r="A115" s="8">
        <f t="shared" si="160"/>
        <v>97</v>
      </c>
      <c r="B115" s="23">
        <f t="shared" si="155"/>
        <v>44874</v>
      </c>
      <c r="C115" s="5">
        <f t="shared" si="161"/>
        <v>0</v>
      </c>
      <c r="D115" s="20">
        <f t="shared" si="149"/>
        <v>3.1477816846159339</v>
      </c>
      <c r="E115" s="20">
        <f t="shared" si="150"/>
        <v>18.087617957948989</v>
      </c>
      <c r="F115" s="20">
        <f t="shared" si="156"/>
        <v>21.235399642564921</v>
      </c>
      <c r="G115" s="24">
        <f t="shared" si="151"/>
        <v>317.76856106197852</v>
      </c>
      <c r="H115" s="20">
        <f t="shared" si="157"/>
        <v>924.55452755788599</v>
      </c>
      <c r="I115" s="4">
        <f t="shared" si="176"/>
        <v>1</v>
      </c>
      <c r="J115" s="4">
        <f t="shared" si="176"/>
        <v>1</v>
      </c>
      <c r="K115" s="24">
        <f t="shared" ref="K115:L130" si="225">IF(I115=1,D115*0.95,0)</f>
        <v>2.9903926003851371</v>
      </c>
      <c r="L115" s="20">
        <f t="shared" si="225"/>
        <v>17.183237060051539</v>
      </c>
      <c r="M115" s="20" cm="1">
        <f t="array" ref="M115">_xlfn.IFS(I115=0,D115,I115=1,D115,I115=2,0)</f>
        <v>3.1477816846159339</v>
      </c>
      <c r="N115" s="20" cm="1">
        <f t="array" ref="N115">_xlfn.IFS(J115=0,E115,J115=1,E115,J115=2,0)</f>
        <v>18.087617957948989</v>
      </c>
      <c r="O115" s="20">
        <f t="shared" si="153"/>
        <v>274.19519937331938</v>
      </c>
      <c r="P115" s="24">
        <f t="shared" si="19"/>
        <v>43.573361688659134</v>
      </c>
      <c r="Q115" s="25">
        <f t="shared" si="20"/>
        <v>0.13712294741505424</v>
      </c>
      <c r="R115" s="22" cm="1">
        <f t="array" ref="R115">_xlfn.IFS(Q115&gt;0,0.02,AND(Q115&gt;-0.33,Q115&lt;0),(0.02+Q115*0.02/0.33),Q115&lt;-0.33,0)</f>
        <v>0.02</v>
      </c>
      <c r="S115" s="24">
        <f t="shared" ref="S115:T115" si="226">0.9*0.82*IF(I115=0,M115,0)</f>
        <v>0</v>
      </c>
      <c r="T115" s="24">
        <f t="shared" si="226"/>
        <v>0</v>
      </c>
      <c r="U115" s="24">
        <f t="shared" si="22"/>
        <v>0</v>
      </c>
      <c r="V115" s="24">
        <f t="shared" si="23"/>
        <v>88.737482478879031</v>
      </c>
      <c r="W115" s="9"/>
      <c r="X115" s="9"/>
      <c r="Y115" s="9"/>
      <c r="Z115" s="9"/>
    </row>
    <row r="116" spans="1:26" ht="14.25" customHeight="1" x14ac:dyDescent="0.35">
      <c r="A116" s="8">
        <f t="shared" si="160"/>
        <v>98</v>
      </c>
      <c r="B116" s="23">
        <f t="shared" si="155"/>
        <v>44875</v>
      </c>
      <c r="C116" s="5">
        <f t="shared" si="161"/>
        <v>13.646424826754398</v>
      </c>
      <c r="D116" s="20">
        <f t="shared" si="149"/>
        <v>3.1776856106197853</v>
      </c>
      <c r="E116" s="20">
        <f t="shared" si="150"/>
        <v>18.491090551157722</v>
      </c>
      <c r="F116" s="20">
        <f t="shared" si="156"/>
        <v>21.668776161777508</v>
      </c>
      <c r="G116" s="24">
        <f t="shared" si="151"/>
        <v>331.41498588873293</v>
      </c>
      <c r="H116" s="20">
        <f t="shared" si="157"/>
        <v>938.20095238464035</v>
      </c>
      <c r="I116" s="4">
        <f t="shared" si="176"/>
        <v>0</v>
      </c>
      <c r="J116" s="4">
        <f t="shared" si="176"/>
        <v>0</v>
      </c>
      <c r="K116" s="24">
        <f t="shared" ref="K116" si="227">IF(I116=1,D116*0.95,0)</f>
        <v>0</v>
      </c>
      <c r="L116" s="20">
        <f t="shared" si="225"/>
        <v>0</v>
      </c>
      <c r="M116" s="20" cm="1">
        <f t="array" ref="M116">_xlfn.IFS(I116=0,D116,I116=1,D116,I116=2,0)</f>
        <v>3.1776856106197853</v>
      </c>
      <c r="N116" s="20" cm="1">
        <f t="array" ref="N116">_xlfn.IFS(J116=0,E116,J116=1,E116,J116=2,0)</f>
        <v>18.491090551157722</v>
      </c>
      <c r="O116" s="20">
        <f t="shared" si="153"/>
        <v>295.86397553509687</v>
      </c>
      <c r="P116" s="24">
        <f t="shared" si="19"/>
        <v>35.551010353636059</v>
      </c>
      <c r="Q116" s="25">
        <f t="shared" si="20"/>
        <v>0.10727037661951629</v>
      </c>
      <c r="R116" s="22" cm="1">
        <f t="array" ref="R116">_xlfn.IFS(Q116&gt;0,0.02,AND(Q116&gt;-0.33,Q116&lt;0),(0.02+Q116*0.02/0.33),Q116&lt;-0.33,0)</f>
        <v>0.02</v>
      </c>
      <c r="S116" s="24">
        <f t="shared" ref="S116:T116" si="228">0.9*0.82*IF(I116=0,M116,0)</f>
        <v>2.3451319806374014</v>
      </c>
      <c r="T116" s="24">
        <f t="shared" si="228"/>
        <v>13.646424826754398</v>
      </c>
      <c r="U116" s="24">
        <f t="shared" si="22"/>
        <v>15.991556807391799</v>
      </c>
      <c r="V116" s="24">
        <f t="shared" si="23"/>
        <v>104.72903928627083</v>
      </c>
      <c r="W116" s="9"/>
      <c r="X116" s="9"/>
      <c r="Y116" s="9"/>
      <c r="Z116" s="9"/>
    </row>
    <row r="117" spans="1:26" ht="14.25" customHeight="1" x14ac:dyDescent="0.35">
      <c r="A117" s="8">
        <f t="shared" si="160"/>
        <v>99</v>
      </c>
      <c r="B117" s="23">
        <f t="shared" si="155"/>
        <v>44876</v>
      </c>
      <c r="C117" s="5">
        <f t="shared" si="161"/>
        <v>0</v>
      </c>
      <c r="D117" s="20">
        <f t="shared" si="149"/>
        <v>3.3141498588873293</v>
      </c>
      <c r="E117" s="20">
        <f t="shared" si="150"/>
        <v>18.764019047692809</v>
      </c>
      <c r="F117" s="20">
        <f t="shared" si="156"/>
        <v>22.078168906580139</v>
      </c>
      <c r="G117" s="24">
        <f t="shared" si="151"/>
        <v>334.5634282546759</v>
      </c>
      <c r="H117" s="20">
        <f t="shared" si="157"/>
        <v>959.17521284589145</v>
      </c>
      <c r="I117" s="4">
        <f t="shared" si="176"/>
        <v>1</v>
      </c>
      <c r="J117" s="4">
        <f t="shared" si="176"/>
        <v>1</v>
      </c>
      <c r="K117" s="24">
        <f t="shared" ref="K117" si="229">IF(I117=1,D117*0.95,0)</f>
        <v>3.1484423659429628</v>
      </c>
      <c r="L117" s="20">
        <f t="shared" si="225"/>
        <v>17.825818095308168</v>
      </c>
      <c r="M117" s="20" cm="1">
        <f t="array" ref="M117">_xlfn.IFS(I117=0,D117,I117=1,D117,I117=2,0)</f>
        <v>3.3141498588873293</v>
      </c>
      <c r="N117" s="20" cm="1">
        <f t="array" ref="N117">_xlfn.IFS(J117=0,E117,J117=1,E117,J117=2,0)</f>
        <v>18.764019047692809</v>
      </c>
      <c r="O117" s="20">
        <f t="shared" si="153"/>
        <v>299.1781253939842</v>
      </c>
      <c r="P117" s="24">
        <f t="shared" si="19"/>
        <v>35.385302860691695</v>
      </c>
      <c r="Q117" s="25">
        <f t="shared" si="20"/>
        <v>0.10576560338733661</v>
      </c>
      <c r="R117" s="22" cm="1">
        <f t="array" ref="R117">_xlfn.IFS(Q117&gt;0,0.02,AND(Q117&gt;-0.33,Q117&lt;0),(0.02+Q117*0.02/0.33),Q117&lt;-0.33,0)</f>
        <v>0.02</v>
      </c>
      <c r="S117" s="24">
        <f t="shared" ref="S117:T117" si="230">0.9*0.82*IF(I117=0,M117,0)</f>
        <v>0</v>
      </c>
      <c r="T117" s="24">
        <f t="shared" si="230"/>
        <v>0</v>
      </c>
      <c r="U117" s="24">
        <f t="shared" si="22"/>
        <v>0</v>
      </c>
      <c r="V117" s="24">
        <f t="shared" si="23"/>
        <v>104.72903928627083</v>
      </c>
      <c r="W117" s="9"/>
      <c r="X117" s="9"/>
      <c r="Y117" s="9"/>
      <c r="Z117" s="9"/>
    </row>
    <row r="118" spans="1:26" ht="14.25" customHeight="1" x14ac:dyDescent="0.35">
      <c r="A118" s="8">
        <f t="shared" si="160"/>
        <v>100</v>
      </c>
      <c r="B118" s="23">
        <f t="shared" si="155"/>
        <v>44877</v>
      </c>
      <c r="C118" s="5">
        <f t="shared" si="161"/>
        <v>0</v>
      </c>
      <c r="D118" s="20">
        <f t="shared" si="149"/>
        <v>3.3456342825467589</v>
      </c>
      <c r="E118" s="20">
        <f t="shared" si="150"/>
        <v>19.183504256917828</v>
      </c>
      <c r="F118" s="20">
        <f t="shared" si="156"/>
        <v>22.529138539464586</v>
      </c>
      <c r="G118" s="24">
        <f t="shared" si="151"/>
        <v>337.74178082309533</v>
      </c>
      <c r="H118" s="20">
        <f t="shared" si="157"/>
        <v>980.57789445838284</v>
      </c>
      <c r="I118" s="4">
        <f t="shared" si="176"/>
        <v>1</v>
      </c>
      <c r="J118" s="4">
        <f t="shared" si="176"/>
        <v>1</v>
      </c>
      <c r="K118" s="24">
        <f t="shared" ref="K118" si="231">IF(I118=1,D118*0.95,0)</f>
        <v>3.1783525684194207</v>
      </c>
      <c r="L118" s="20">
        <f t="shared" si="225"/>
        <v>18.224329044071936</v>
      </c>
      <c r="M118" s="20" cm="1">
        <f t="array" ref="M118">_xlfn.IFS(I118=0,D118,I118=1,D118,I118=2,0)</f>
        <v>3.3456342825467589</v>
      </c>
      <c r="N118" s="20" cm="1">
        <f t="array" ref="N118">_xlfn.IFS(J118=0,E118,J118=1,E118,J118=2,0)</f>
        <v>19.183504256917828</v>
      </c>
      <c r="O118" s="20">
        <f t="shared" si="153"/>
        <v>302.52375967653097</v>
      </c>
      <c r="P118" s="24">
        <f t="shared" si="19"/>
        <v>35.218021146564354</v>
      </c>
      <c r="Q118" s="25">
        <f t="shared" si="20"/>
        <v>0.10427499097309222</v>
      </c>
      <c r="R118" s="22" cm="1">
        <f t="array" ref="R118">_xlfn.IFS(Q118&gt;0,0.02,AND(Q118&gt;-0.33,Q118&lt;0),(0.02+Q118*0.02/0.33),Q118&lt;-0.33,0)</f>
        <v>0.02</v>
      </c>
      <c r="S118" s="24">
        <f t="shared" ref="S118:T118" si="232">0.9*0.82*IF(I118=0,M118,0)</f>
        <v>0</v>
      </c>
      <c r="T118" s="24">
        <f t="shared" si="232"/>
        <v>0</v>
      </c>
      <c r="U118" s="24">
        <f t="shared" si="22"/>
        <v>0</v>
      </c>
      <c r="V118" s="24">
        <f t="shared" si="23"/>
        <v>104.72903928627083</v>
      </c>
      <c r="W118" s="9"/>
      <c r="X118" s="9"/>
      <c r="Y118" s="9"/>
      <c r="Z118" s="9"/>
    </row>
    <row r="119" spans="1:26" ht="14.25" customHeight="1" x14ac:dyDescent="0.35">
      <c r="A119" s="8">
        <f t="shared" si="160"/>
        <v>101</v>
      </c>
      <c r="B119" s="23">
        <f t="shared" si="155"/>
        <v>44878</v>
      </c>
      <c r="C119" s="5">
        <f t="shared" si="161"/>
        <v>0</v>
      </c>
      <c r="D119" s="20">
        <f t="shared" si="149"/>
        <v>3.3774178082309532</v>
      </c>
      <c r="E119" s="20">
        <f t="shared" si="150"/>
        <v>19.611557889167656</v>
      </c>
      <c r="F119" s="20">
        <f t="shared" si="156"/>
        <v>22.988975697398608</v>
      </c>
      <c r="G119" s="24">
        <f t="shared" si="151"/>
        <v>340.95032774091476</v>
      </c>
      <c r="H119" s="20">
        <f t="shared" si="157"/>
        <v>1002.4174213709115</v>
      </c>
      <c r="I119" s="4">
        <f t="shared" si="176"/>
        <v>1</v>
      </c>
      <c r="J119" s="4">
        <f t="shared" si="176"/>
        <v>1</v>
      </c>
      <c r="K119" s="24">
        <f t="shared" ref="K119" si="233">IF(I119=1,D119*0.95,0)</f>
        <v>3.2085469178194055</v>
      </c>
      <c r="L119" s="20">
        <f t="shared" si="225"/>
        <v>18.630979994709271</v>
      </c>
      <c r="M119" s="20" cm="1">
        <f t="array" ref="M119">_xlfn.IFS(I119=0,D119,I119=1,D119,I119=2,0)</f>
        <v>3.3774178082309532</v>
      </c>
      <c r="N119" s="20" cm="1">
        <f t="array" ref="N119">_xlfn.IFS(J119=0,E119,J119=1,E119,J119=2,0)</f>
        <v>19.611557889167656</v>
      </c>
      <c r="O119" s="20">
        <f t="shared" si="153"/>
        <v>305.90117748476194</v>
      </c>
      <c r="P119" s="24">
        <f t="shared" si="19"/>
        <v>35.049150256152814</v>
      </c>
      <c r="Q119" s="25">
        <f t="shared" si="20"/>
        <v>0.10279840611499973</v>
      </c>
      <c r="R119" s="22" cm="1">
        <f t="array" ref="R119">_xlfn.IFS(Q119&gt;0,0.02,AND(Q119&gt;-0.33,Q119&lt;0),(0.02+Q119*0.02/0.33),Q119&lt;-0.33,0)</f>
        <v>0.02</v>
      </c>
      <c r="S119" s="24">
        <f t="shared" ref="S119:T119" si="234">0.9*0.82*IF(I119=0,M119,0)</f>
        <v>0</v>
      </c>
      <c r="T119" s="24">
        <f t="shared" si="234"/>
        <v>0</v>
      </c>
      <c r="U119" s="24">
        <f t="shared" si="22"/>
        <v>0</v>
      </c>
      <c r="V119" s="24">
        <f t="shared" si="23"/>
        <v>104.72903928627083</v>
      </c>
      <c r="W119" s="9"/>
      <c r="X119" s="9"/>
      <c r="Y119" s="9"/>
      <c r="Z119" s="9"/>
    </row>
    <row r="120" spans="1:26" ht="14.25" customHeight="1" x14ac:dyDescent="0.35">
      <c r="A120" s="8">
        <f t="shared" si="160"/>
        <v>102</v>
      </c>
      <c r="B120" s="23">
        <f t="shared" si="155"/>
        <v>44879</v>
      </c>
      <c r="C120" s="5">
        <f t="shared" si="161"/>
        <v>0</v>
      </c>
      <c r="D120" s="20">
        <f t="shared" si="149"/>
        <v>3.4095032774091476</v>
      </c>
      <c r="E120" s="20">
        <f t="shared" si="150"/>
        <v>20.04834842741823</v>
      </c>
      <c r="F120" s="20">
        <f t="shared" si="156"/>
        <v>23.457851704827377</v>
      </c>
      <c r="G120" s="24">
        <f t="shared" si="151"/>
        <v>344.18935585445342</v>
      </c>
      <c r="H120" s="20">
        <f t="shared" si="157"/>
        <v>1024.7023804904975</v>
      </c>
      <c r="I120" s="4">
        <f t="shared" si="176"/>
        <v>1</v>
      </c>
      <c r="J120" s="4">
        <f t="shared" si="176"/>
        <v>1</v>
      </c>
      <c r="K120" s="24">
        <f t="shared" ref="K120" si="235">IF(I120=1,D120*0.95,0)</f>
        <v>3.2390281135386902</v>
      </c>
      <c r="L120" s="20">
        <f t="shared" si="225"/>
        <v>19.045931006047319</v>
      </c>
      <c r="M120" s="20" cm="1">
        <f t="array" ref="M120">_xlfn.IFS(I120=0,D120,I120=1,D120,I120=2,0)</f>
        <v>3.4095032774091476</v>
      </c>
      <c r="N120" s="20" cm="1">
        <f t="array" ref="N120">_xlfn.IFS(J120=0,E120,J120=1,E120,J120=2,0)</f>
        <v>20.04834842741823</v>
      </c>
      <c r="O120" s="20">
        <f t="shared" si="153"/>
        <v>309.3106807621711</v>
      </c>
      <c r="P120" s="24">
        <f t="shared" si="19"/>
        <v>34.878675092282322</v>
      </c>
      <c r="Q120" s="25">
        <f t="shared" si="20"/>
        <v>0.10133571680534882</v>
      </c>
      <c r="R120" s="22" cm="1">
        <f t="array" ref="R120">_xlfn.IFS(Q120&gt;0,0.02,AND(Q120&gt;-0.33,Q120&lt;0),(0.02+Q120*0.02/0.33),Q120&lt;-0.33,0)</f>
        <v>0.02</v>
      </c>
      <c r="S120" s="24">
        <f t="shared" ref="S120:T120" si="236">0.9*0.82*IF(I120=0,M120,0)</f>
        <v>0</v>
      </c>
      <c r="T120" s="24">
        <f t="shared" si="236"/>
        <v>0</v>
      </c>
      <c r="U120" s="24">
        <f t="shared" si="22"/>
        <v>0</v>
      </c>
      <c r="V120" s="24">
        <f t="shared" si="23"/>
        <v>104.72903928627083</v>
      </c>
      <c r="W120" s="9"/>
      <c r="X120" s="9"/>
      <c r="Y120" s="9"/>
      <c r="Z120" s="9"/>
    </row>
    <row r="121" spans="1:26" ht="14.25" customHeight="1" x14ac:dyDescent="0.35">
      <c r="A121" s="8">
        <f t="shared" si="160"/>
        <v>103</v>
      </c>
      <c r="B121" s="23">
        <f t="shared" si="155"/>
        <v>44880</v>
      </c>
      <c r="C121" s="5">
        <f t="shared" si="161"/>
        <v>0</v>
      </c>
      <c r="D121" s="20">
        <f t="shared" si="149"/>
        <v>3.4418935585445345</v>
      </c>
      <c r="E121" s="20">
        <f t="shared" si="150"/>
        <v>20.49404760980995</v>
      </c>
      <c r="F121" s="20">
        <f t="shared" si="156"/>
        <v>23.935941168354486</v>
      </c>
      <c r="G121" s="24">
        <f t="shared" si="151"/>
        <v>347.45915473507074</v>
      </c>
      <c r="H121" s="20">
        <f t="shared" si="157"/>
        <v>1047.4415246004344</v>
      </c>
      <c r="I121" s="4">
        <f t="shared" si="176"/>
        <v>1</v>
      </c>
      <c r="J121" s="4">
        <f t="shared" si="176"/>
        <v>1</v>
      </c>
      <c r="K121" s="24">
        <f t="shared" ref="K121" si="237">IF(I121=1,D121*0.95,0)</f>
        <v>3.2697988806173077</v>
      </c>
      <c r="L121" s="20">
        <f t="shared" si="225"/>
        <v>19.469345229319451</v>
      </c>
      <c r="M121" s="20" cm="1">
        <f t="array" ref="M121">_xlfn.IFS(I121=0,D121,I121=1,D121,I121=2,0)</f>
        <v>3.4418935585445345</v>
      </c>
      <c r="N121" s="20" cm="1">
        <f t="array" ref="N121">_xlfn.IFS(J121=0,E121,J121=1,E121,J121=2,0)</f>
        <v>20.49404760980995</v>
      </c>
      <c r="O121" s="20">
        <f t="shared" si="153"/>
        <v>312.75257432071561</v>
      </c>
      <c r="P121" s="24">
        <f t="shared" si="19"/>
        <v>34.70658041435513</v>
      </c>
      <c r="Q121" s="25">
        <f t="shared" si="20"/>
        <v>9.9886792278701259E-2</v>
      </c>
      <c r="R121" s="22" cm="1">
        <f t="array" ref="R121">_xlfn.IFS(Q121&gt;0,0.02,AND(Q121&gt;-0.33,Q121&lt;0),(0.02+Q121*0.02/0.33),Q121&lt;-0.33,0)</f>
        <v>0.02</v>
      </c>
      <c r="S121" s="24">
        <f t="shared" ref="S121:T121" si="238">0.9*0.82*IF(I121=0,M121,0)</f>
        <v>0</v>
      </c>
      <c r="T121" s="24">
        <f t="shared" si="238"/>
        <v>0</v>
      </c>
      <c r="U121" s="24">
        <f t="shared" si="22"/>
        <v>0</v>
      </c>
      <c r="V121" s="24">
        <f t="shared" si="23"/>
        <v>104.72903928627083</v>
      </c>
      <c r="W121" s="9"/>
      <c r="X121" s="9"/>
      <c r="Y121" s="9"/>
      <c r="Z121" s="9"/>
    </row>
    <row r="122" spans="1:26" ht="14.25" customHeight="1" x14ac:dyDescent="0.35">
      <c r="A122" s="8">
        <f t="shared" si="160"/>
        <v>104</v>
      </c>
      <c r="B122" s="23">
        <f t="shared" si="155"/>
        <v>44881</v>
      </c>
      <c r="C122" s="5">
        <f t="shared" si="161"/>
        <v>0</v>
      </c>
      <c r="D122" s="20">
        <f t="shared" si="149"/>
        <v>3.4745915473507076</v>
      </c>
      <c r="E122" s="20">
        <f t="shared" si="150"/>
        <v>20.948830492008689</v>
      </c>
      <c r="F122" s="20">
        <f t="shared" si="156"/>
        <v>24.423422039359398</v>
      </c>
      <c r="G122" s="24">
        <f t="shared" si="151"/>
        <v>350.76001670505389</v>
      </c>
      <c r="H122" s="20">
        <f t="shared" si="157"/>
        <v>1070.6437755378256</v>
      </c>
      <c r="I122" s="4">
        <f t="shared" si="176"/>
        <v>1</v>
      </c>
      <c r="J122" s="4">
        <f t="shared" si="176"/>
        <v>1</v>
      </c>
      <c r="K122" s="24">
        <f t="shared" ref="K122" si="239">IF(I122=1,D122*0.95,0)</f>
        <v>3.3008619699831723</v>
      </c>
      <c r="L122" s="20">
        <f t="shared" si="225"/>
        <v>19.901388967408252</v>
      </c>
      <c r="M122" s="20" cm="1">
        <f t="array" ref="M122">_xlfn.IFS(I122=0,D122,I122=1,D122,I122=2,0)</f>
        <v>3.4745915473507076</v>
      </c>
      <c r="N122" s="20" cm="1">
        <f t="array" ref="N122">_xlfn.IFS(J122=0,E122,J122=1,E122,J122=2,0)</f>
        <v>20.948830492008689</v>
      </c>
      <c r="O122" s="20">
        <f t="shared" si="153"/>
        <v>316.22716586806632</v>
      </c>
      <c r="P122" s="24">
        <f t="shared" si="19"/>
        <v>34.532850836987564</v>
      </c>
      <c r="Q122" s="25">
        <f t="shared" si="20"/>
        <v>9.8451503000199281E-2</v>
      </c>
      <c r="R122" s="22" cm="1">
        <f t="array" ref="R122">_xlfn.IFS(Q122&gt;0,0.02,AND(Q122&gt;-0.33,Q122&lt;0),(0.02+Q122*0.02/0.33),Q122&lt;-0.33,0)</f>
        <v>0.02</v>
      </c>
      <c r="S122" s="24">
        <f t="shared" ref="S122:T122" si="240">0.9*0.82*IF(I122=0,M122,0)</f>
        <v>0</v>
      </c>
      <c r="T122" s="24">
        <f t="shared" si="240"/>
        <v>0</v>
      </c>
      <c r="U122" s="24">
        <f t="shared" si="22"/>
        <v>0</v>
      </c>
      <c r="V122" s="24">
        <f t="shared" si="23"/>
        <v>104.72903928627083</v>
      </c>
      <c r="W122" s="9"/>
      <c r="X122" s="9"/>
      <c r="Y122" s="9"/>
      <c r="Z122" s="9"/>
    </row>
    <row r="123" spans="1:26" ht="14.25" customHeight="1" x14ac:dyDescent="0.35">
      <c r="A123" s="8">
        <f t="shared" si="160"/>
        <v>105</v>
      </c>
      <c r="B123" s="23">
        <f t="shared" si="155"/>
        <v>44882</v>
      </c>
      <c r="C123" s="5">
        <f t="shared" si="161"/>
        <v>15.802702126938307</v>
      </c>
      <c r="D123" s="20">
        <f t="shared" si="149"/>
        <v>3.5076001670505388</v>
      </c>
      <c r="E123" s="20">
        <f t="shared" si="150"/>
        <v>21.412875510756514</v>
      </c>
      <c r="F123" s="20">
        <f t="shared" si="156"/>
        <v>24.920475677807055</v>
      </c>
      <c r="G123" s="24">
        <f t="shared" si="151"/>
        <v>366.56271883199219</v>
      </c>
      <c r="H123" s="20">
        <f t="shared" si="157"/>
        <v>1086.446477664764</v>
      </c>
      <c r="I123" s="4">
        <f t="shared" si="176"/>
        <v>0</v>
      </c>
      <c r="J123" s="4">
        <f t="shared" si="176"/>
        <v>0</v>
      </c>
      <c r="K123" s="24">
        <f t="shared" ref="K123" si="241">IF(I123=1,D123*0.95,0)</f>
        <v>0</v>
      </c>
      <c r="L123" s="20">
        <f t="shared" si="225"/>
        <v>0</v>
      </c>
      <c r="M123" s="20" cm="1">
        <f t="array" ref="M123">_xlfn.IFS(I123=0,D123,I123=1,D123,I123=2,0)</f>
        <v>3.5076001670505388</v>
      </c>
      <c r="N123" s="20" cm="1">
        <f t="array" ref="N123">_xlfn.IFS(J123=0,E123,J123=1,E123,J123=2,0)</f>
        <v>21.412875510756514</v>
      </c>
      <c r="O123" s="20">
        <f t="shared" si="153"/>
        <v>341.1476415458734</v>
      </c>
      <c r="P123" s="24">
        <f t="shared" si="19"/>
        <v>25.415077286118787</v>
      </c>
      <c r="Q123" s="25">
        <f t="shared" si="20"/>
        <v>6.9333502782554818E-2</v>
      </c>
      <c r="R123" s="22" cm="1">
        <f t="array" ref="R123">_xlfn.IFS(Q123&gt;0,0.02,AND(Q123&gt;-0.33,Q123&lt;0),(0.02+Q123*0.02/0.33),Q123&lt;-0.33,0)</f>
        <v>0.02</v>
      </c>
      <c r="S123" s="24">
        <f t="shared" ref="S123:T123" si="242">0.9*0.82*IF(I123=0,M123,0)</f>
        <v>2.5886089232832976</v>
      </c>
      <c r="T123" s="24">
        <f t="shared" si="242"/>
        <v>15.802702126938307</v>
      </c>
      <c r="U123" s="24">
        <f t="shared" si="22"/>
        <v>18.391311050221603</v>
      </c>
      <c r="V123" s="24">
        <f t="shared" si="23"/>
        <v>123.12035033649244</v>
      </c>
      <c r="W123" s="9"/>
      <c r="X123" s="9"/>
      <c r="Y123" s="9"/>
      <c r="Z123" s="9"/>
    </row>
    <row r="124" spans="1:26" ht="14.25" customHeight="1" x14ac:dyDescent="0.35">
      <c r="A124" s="8">
        <f t="shared" si="160"/>
        <v>106</v>
      </c>
      <c r="B124" s="23">
        <f t="shared" si="155"/>
        <v>44883</v>
      </c>
      <c r="C124" s="5">
        <f t="shared" si="161"/>
        <v>0</v>
      </c>
      <c r="D124" s="20">
        <f t="shared" si="149"/>
        <v>3.6656271883199221</v>
      </c>
      <c r="E124" s="20">
        <f t="shared" si="150"/>
        <v>21.728929553295281</v>
      </c>
      <c r="F124" s="20">
        <f t="shared" si="156"/>
        <v>25.394556741615204</v>
      </c>
      <c r="G124" s="24">
        <f t="shared" si="151"/>
        <v>370.04506466089612</v>
      </c>
      <c r="H124" s="20">
        <f t="shared" si="157"/>
        <v>1110.5713065692983</v>
      </c>
      <c r="I124" s="4">
        <f t="shared" si="176"/>
        <v>1</v>
      </c>
      <c r="J124" s="4">
        <f t="shared" si="176"/>
        <v>1</v>
      </c>
      <c r="K124" s="24">
        <f t="shared" ref="K124" si="243">IF(I124=1,D124*0.95,0)</f>
        <v>3.482345828903926</v>
      </c>
      <c r="L124" s="20">
        <f t="shared" si="225"/>
        <v>20.642483075630516</v>
      </c>
      <c r="M124" s="20" cm="1">
        <f t="array" ref="M124">_xlfn.IFS(I124=0,D124,I124=1,D124,I124=2,0)</f>
        <v>3.6656271883199221</v>
      </c>
      <c r="N124" s="20" cm="1">
        <f t="array" ref="N124">_xlfn.IFS(J124=0,E124,J124=1,E124,J124=2,0)</f>
        <v>21.728929553295281</v>
      </c>
      <c r="O124" s="20">
        <f t="shared" si="153"/>
        <v>344.81326873419334</v>
      </c>
      <c r="P124" s="24">
        <f t="shared" si="19"/>
        <v>25.231795926702773</v>
      </c>
      <c r="Q124" s="25">
        <f t="shared" si="20"/>
        <v>6.8185738268999263E-2</v>
      </c>
      <c r="R124" s="22" cm="1">
        <f t="array" ref="R124">_xlfn.IFS(Q124&gt;0,0.02,AND(Q124&gt;-0.33,Q124&lt;0),(0.02+Q124*0.02/0.33),Q124&lt;-0.33,0)</f>
        <v>0.02</v>
      </c>
      <c r="S124" s="24">
        <f t="shared" ref="S124:T124" si="244">0.9*0.82*IF(I124=0,M124,0)</f>
        <v>0</v>
      </c>
      <c r="T124" s="24">
        <f t="shared" si="244"/>
        <v>0</v>
      </c>
      <c r="U124" s="24">
        <f t="shared" si="22"/>
        <v>0</v>
      </c>
      <c r="V124" s="24">
        <f t="shared" si="23"/>
        <v>123.12035033649244</v>
      </c>
      <c r="W124" s="9"/>
      <c r="X124" s="9"/>
      <c r="Y124" s="9"/>
      <c r="Z124" s="9"/>
    </row>
    <row r="125" spans="1:26" ht="14.25" customHeight="1" x14ac:dyDescent="0.35">
      <c r="A125" s="8">
        <f t="shared" si="160"/>
        <v>107</v>
      </c>
      <c r="B125" s="23">
        <f t="shared" si="155"/>
        <v>44884</v>
      </c>
      <c r="C125" s="5">
        <f t="shared" si="161"/>
        <v>0</v>
      </c>
      <c r="D125" s="20">
        <f t="shared" si="149"/>
        <v>3.7004506466089611</v>
      </c>
      <c r="E125" s="20">
        <f t="shared" si="150"/>
        <v>22.211426131385966</v>
      </c>
      <c r="F125" s="20">
        <f t="shared" si="156"/>
        <v>25.911876777994927</v>
      </c>
      <c r="G125" s="24">
        <f t="shared" si="151"/>
        <v>373.56049277517462</v>
      </c>
      <c r="H125" s="20">
        <f t="shared" si="157"/>
        <v>1135.1875895083936</v>
      </c>
      <c r="I125" s="4">
        <f t="shared" si="176"/>
        <v>1</v>
      </c>
      <c r="J125" s="4">
        <f t="shared" si="176"/>
        <v>1</v>
      </c>
      <c r="K125" s="24">
        <f t="shared" ref="K125" si="245">IF(I125=1,D125*0.95,0)</f>
        <v>3.5154281142785129</v>
      </c>
      <c r="L125" s="20">
        <f t="shared" si="225"/>
        <v>21.100854824816668</v>
      </c>
      <c r="M125" s="20" cm="1">
        <f t="array" ref="M125">_xlfn.IFS(I125=0,D125,I125=1,D125,I125=2,0)</f>
        <v>3.7004506466089611</v>
      </c>
      <c r="N125" s="20" cm="1">
        <f t="array" ref="N125">_xlfn.IFS(J125=0,E125,J125=1,E125,J125=2,0)</f>
        <v>22.211426131385966</v>
      </c>
      <c r="O125" s="20">
        <f t="shared" si="153"/>
        <v>348.51371938080229</v>
      </c>
      <c r="P125" s="24">
        <f t="shared" si="19"/>
        <v>25.046773394372337</v>
      </c>
      <c r="Q125" s="25">
        <f t="shared" si="20"/>
        <v>6.7048774907379205E-2</v>
      </c>
      <c r="R125" s="22" cm="1">
        <f t="array" ref="R125">_xlfn.IFS(Q125&gt;0,0.02,AND(Q125&gt;-0.33,Q125&lt;0),(0.02+Q125*0.02/0.33),Q125&lt;-0.33,0)</f>
        <v>0.02</v>
      </c>
      <c r="S125" s="24">
        <f t="shared" ref="S125:T125" si="246">0.9*0.82*IF(I125=0,M125,0)</f>
        <v>0</v>
      </c>
      <c r="T125" s="24">
        <f t="shared" si="246"/>
        <v>0</v>
      </c>
      <c r="U125" s="24">
        <f t="shared" si="22"/>
        <v>0</v>
      </c>
      <c r="V125" s="24">
        <f t="shared" si="23"/>
        <v>123.12035033649244</v>
      </c>
      <c r="W125" s="9"/>
      <c r="X125" s="9"/>
      <c r="Y125" s="9"/>
      <c r="Z125" s="9"/>
    </row>
    <row r="126" spans="1:26" ht="14.25" customHeight="1" x14ac:dyDescent="0.35">
      <c r="A126" s="8">
        <f t="shared" si="160"/>
        <v>108</v>
      </c>
      <c r="B126" s="23">
        <f t="shared" si="155"/>
        <v>44885</v>
      </c>
      <c r="C126" s="5">
        <f t="shared" si="161"/>
        <v>0</v>
      </c>
      <c r="D126" s="20">
        <f t="shared" si="149"/>
        <v>3.7356049277517465</v>
      </c>
      <c r="E126" s="20">
        <f t="shared" si="150"/>
        <v>22.703751790167871</v>
      </c>
      <c r="F126" s="20">
        <f t="shared" si="156"/>
        <v>26.439356717919619</v>
      </c>
      <c r="G126" s="24">
        <f t="shared" si="151"/>
        <v>377.1093174565388</v>
      </c>
      <c r="H126" s="20">
        <f t="shared" si="157"/>
        <v>1160.3049783904171</v>
      </c>
      <c r="I126" s="4">
        <f t="shared" si="176"/>
        <v>1</v>
      </c>
      <c r="J126" s="4">
        <f t="shared" si="176"/>
        <v>1</v>
      </c>
      <c r="K126" s="24">
        <f t="shared" ref="K126" si="247">IF(I126=1,D126*0.95,0)</f>
        <v>3.5488246813641591</v>
      </c>
      <c r="L126" s="20">
        <f t="shared" si="225"/>
        <v>21.568564200659477</v>
      </c>
      <c r="M126" s="20" cm="1">
        <f t="array" ref="M126">_xlfn.IFS(I126=0,D126,I126=1,D126,I126=2,0)</f>
        <v>3.7356049277517465</v>
      </c>
      <c r="N126" s="20" cm="1">
        <f t="array" ref="N126">_xlfn.IFS(J126=0,E126,J126=1,E126,J126=2,0)</f>
        <v>22.703751790167871</v>
      </c>
      <c r="O126" s="20">
        <f t="shared" si="153"/>
        <v>352.24932430855404</v>
      </c>
      <c r="P126" s="24">
        <f t="shared" si="19"/>
        <v>24.859993147984767</v>
      </c>
      <c r="Q126" s="25">
        <f t="shared" si="20"/>
        <v>6.5922511052381616E-2</v>
      </c>
      <c r="R126" s="22" cm="1">
        <f t="array" ref="R126">_xlfn.IFS(Q126&gt;0,0.02,AND(Q126&gt;-0.33,Q126&lt;0),(0.02+Q126*0.02/0.33),Q126&lt;-0.33,0)</f>
        <v>0.02</v>
      </c>
      <c r="S126" s="24">
        <f t="shared" ref="S126:T126" si="248">0.9*0.82*IF(I126=0,M126,0)</f>
        <v>0</v>
      </c>
      <c r="T126" s="24">
        <f t="shared" si="248"/>
        <v>0</v>
      </c>
      <c r="U126" s="24">
        <f t="shared" si="22"/>
        <v>0</v>
      </c>
      <c r="V126" s="24">
        <f t="shared" si="23"/>
        <v>123.12035033649244</v>
      </c>
      <c r="W126" s="9"/>
      <c r="X126" s="9"/>
      <c r="Y126" s="9"/>
      <c r="Z126" s="9"/>
    </row>
    <row r="127" spans="1:26" ht="14.25" customHeight="1" x14ac:dyDescent="0.35">
      <c r="A127" s="8">
        <f t="shared" si="160"/>
        <v>109</v>
      </c>
      <c r="B127" s="23">
        <f t="shared" si="155"/>
        <v>44886</v>
      </c>
      <c r="C127" s="5">
        <f t="shared" si="161"/>
        <v>0</v>
      </c>
      <c r="D127" s="20">
        <f t="shared" si="149"/>
        <v>3.771093174565388</v>
      </c>
      <c r="E127" s="20">
        <f t="shared" si="150"/>
        <v>23.206099567808341</v>
      </c>
      <c r="F127" s="20">
        <f t="shared" si="156"/>
        <v>26.977192742373727</v>
      </c>
      <c r="G127" s="24">
        <f t="shared" si="151"/>
        <v>380.69185597237595</v>
      </c>
      <c r="H127" s="20">
        <f t="shared" si="157"/>
        <v>1185.9333114956721</v>
      </c>
      <c r="I127" s="4">
        <f t="shared" si="176"/>
        <v>1</v>
      </c>
      <c r="J127" s="4">
        <f t="shared" si="176"/>
        <v>1</v>
      </c>
      <c r="K127" s="24">
        <f t="shared" ref="K127" si="249">IF(I127=1,D127*0.95,0)</f>
        <v>3.5825385158371184</v>
      </c>
      <c r="L127" s="20">
        <f t="shared" si="225"/>
        <v>22.045794589417923</v>
      </c>
      <c r="M127" s="20" cm="1">
        <f t="array" ref="M127">_xlfn.IFS(I127=0,D127,I127=1,D127,I127=2,0)</f>
        <v>3.771093174565388</v>
      </c>
      <c r="N127" s="20" cm="1">
        <f t="array" ref="N127">_xlfn.IFS(J127=0,E127,J127=1,E127,J127=2,0)</f>
        <v>23.206099567808341</v>
      </c>
      <c r="O127" s="20">
        <f t="shared" si="153"/>
        <v>356.02041748311945</v>
      </c>
      <c r="P127" s="24">
        <f t="shared" si="19"/>
        <v>24.671438489256502</v>
      </c>
      <c r="Q127" s="25">
        <f t="shared" si="20"/>
        <v>6.4806846015236869E-2</v>
      </c>
      <c r="R127" s="22" cm="1">
        <f t="array" ref="R127">_xlfn.IFS(Q127&gt;0,0.02,AND(Q127&gt;-0.33,Q127&lt;0),(0.02+Q127*0.02/0.33),Q127&lt;-0.33,0)</f>
        <v>0.02</v>
      </c>
      <c r="S127" s="24">
        <f t="shared" ref="S127:T127" si="250">0.9*0.82*IF(I127=0,M127,0)</f>
        <v>0</v>
      </c>
      <c r="T127" s="24">
        <f t="shared" si="250"/>
        <v>0</v>
      </c>
      <c r="U127" s="24">
        <f t="shared" si="22"/>
        <v>0</v>
      </c>
      <c r="V127" s="24">
        <f t="shared" si="23"/>
        <v>123.12035033649244</v>
      </c>
      <c r="W127" s="9"/>
      <c r="X127" s="9"/>
      <c r="Y127" s="9"/>
      <c r="Z127" s="9"/>
    </row>
    <row r="128" spans="1:26" ht="14.25" customHeight="1" x14ac:dyDescent="0.35">
      <c r="A128" s="8">
        <f t="shared" si="160"/>
        <v>110</v>
      </c>
      <c r="B128" s="23">
        <f t="shared" si="155"/>
        <v>44887</v>
      </c>
      <c r="C128" s="5">
        <f t="shared" si="161"/>
        <v>0</v>
      </c>
      <c r="D128" s="20">
        <f t="shared" si="149"/>
        <v>3.8069185597237594</v>
      </c>
      <c r="E128" s="20">
        <f t="shared" si="150"/>
        <v>23.718666229913442</v>
      </c>
      <c r="F128" s="20">
        <f t="shared" si="156"/>
        <v>27.5255847896372</v>
      </c>
      <c r="G128" s="24">
        <f t="shared" si="151"/>
        <v>384.30842860411354</v>
      </c>
      <c r="H128" s="20">
        <f t="shared" si="157"/>
        <v>1212.0826170458276</v>
      </c>
      <c r="I128" s="4">
        <f t="shared" si="176"/>
        <v>1</v>
      </c>
      <c r="J128" s="4">
        <f t="shared" si="176"/>
        <v>1</v>
      </c>
      <c r="K128" s="24">
        <f t="shared" ref="K128" si="251">IF(I128=1,D128*0.95,0)</f>
        <v>3.6165726317375713</v>
      </c>
      <c r="L128" s="20">
        <f t="shared" si="225"/>
        <v>22.532732918417768</v>
      </c>
      <c r="M128" s="20" cm="1">
        <f t="array" ref="M128">_xlfn.IFS(I128=0,D128,I128=1,D128,I128=2,0)</f>
        <v>3.8069185597237594</v>
      </c>
      <c r="N128" s="20" cm="1">
        <f t="array" ref="N128">_xlfn.IFS(J128=0,E128,J128=1,E128,J128=2,0)</f>
        <v>23.718666229913442</v>
      </c>
      <c r="O128" s="20">
        <f t="shared" si="153"/>
        <v>359.82733604284323</v>
      </c>
      <c r="P128" s="24">
        <f t="shared" si="19"/>
        <v>24.481092561270316</v>
      </c>
      <c r="Q128" s="25">
        <f t="shared" si="20"/>
        <v>6.3701680054717061E-2</v>
      </c>
      <c r="R128" s="22" cm="1">
        <f t="array" ref="R128">_xlfn.IFS(Q128&gt;0,0.02,AND(Q128&gt;-0.33,Q128&lt;0),(0.02+Q128*0.02/0.33),Q128&lt;-0.33,0)</f>
        <v>0.02</v>
      </c>
      <c r="S128" s="24">
        <f t="shared" ref="S128:T128" si="252">0.9*0.82*IF(I128=0,M128,0)</f>
        <v>0</v>
      </c>
      <c r="T128" s="24">
        <f t="shared" si="252"/>
        <v>0</v>
      </c>
      <c r="U128" s="24">
        <f t="shared" si="22"/>
        <v>0</v>
      </c>
      <c r="V128" s="24">
        <f t="shared" si="23"/>
        <v>123.12035033649244</v>
      </c>
      <c r="W128" s="9"/>
      <c r="X128" s="9"/>
      <c r="Y128" s="9"/>
      <c r="Z128" s="9"/>
    </row>
    <row r="129" spans="1:26" ht="14.25" customHeight="1" x14ac:dyDescent="0.35">
      <c r="A129" s="8">
        <f t="shared" si="160"/>
        <v>111</v>
      </c>
      <c r="B129" s="23">
        <f t="shared" si="155"/>
        <v>44888</v>
      </c>
      <c r="C129" s="5">
        <f t="shared" si="161"/>
        <v>0</v>
      </c>
      <c r="D129" s="20">
        <f t="shared" si="149"/>
        <v>3.8430842860411354</v>
      </c>
      <c r="E129" s="20">
        <f t="shared" si="150"/>
        <v>24.241652340916552</v>
      </c>
      <c r="F129" s="20">
        <f t="shared" si="156"/>
        <v>28.084736626957689</v>
      </c>
      <c r="G129" s="24">
        <f t="shared" si="151"/>
        <v>387.95935867585263</v>
      </c>
      <c r="H129" s="20">
        <f t="shared" si="157"/>
        <v>1238.7631168414375</v>
      </c>
      <c r="I129" s="4">
        <f t="shared" si="176"/>
        <v>1</v>
      </c>
      <c r="J129" s="4">
        <f t="shared" si="176"/>
        <v>1</v>
      </c>
      <c r="K129" s="24">
        <f t="shared" ref="K129" si="253">IF(I129=1,D129*0.95,0)</f>
        <v>3.6509300717390785</v>
      </c>
      <c r="L129" s="20">
        <f t="shared" si="225"/>
        <v>23.029569723870722</v>
      </c>
      <c r="M129" s="20" cm="1">
        <f t="array" ref="M129">_xlfn.IFS(I129=0,D129,I129=1,D129,I129=2,0)</f>
        <v>3.8430842860411354</v>
      </c>
      <c r="N129" s="20" cm="1">
        <f t="array" ref="N129">_xlfn.IFS(J129=0,E129,J129=1,E129,J129=2,0)</f>
        <v>24.241652340916552</v>
      </c>
      <c r="O129" s="20">
        <f t="shared" si="153"/>
        <v>363.67042032888435</v>
      </c>
      <c r="P129" s="24">
        <f t="shared" si="19"/>
        <v>24.28893834696828</v>
      </c>
      <c r="Q129" s="25">
        <f t="shared" si="20"/>
        <v>6.2606914368219038E-2</v>
      </c>
      <c r="R129" s="22" cm="1">
        <f t="array" ref="R129">_xlfn.IFS(Q129&gt;0,0.02,AND(Q129&gt;-0.33,Q129&lt;0),(0.02+Q129*0.02/0.33),Q129&lt;-0.33,0)</f>
        <v>0.02</v>
      </c>
      <c r="S129" s="24">
        <f t="shared" ref="S129:T129" si="254">0.9*0.82*IF(I129=0,M129,0)</f>
        <v>0</v>
      </c>
      <c r="T129" s="24">
        <f t="shared" si="254"/>
        <v>0</v>
      </c>
      <c r="U129" s="24">
        <f t="shared" si="22"/>
        <v>0</v>
      </c>
      <c r="V129" s="24">
        <f t="shared" si="23"/>
        <v>123.12035033649244</v>
      </c>
      <c r="W129" s="9"/>
      <c r="X129" s="9"/>
      <c r="Y129" s="9"/>
      <c r="Z129" s="9"/>
    </row>
    <row r="130" spans="1:26" ht="14.25" customHeight="1" x14ac:dyDescent="0.35">
      <c r="A130" s="8">
        <f t="shared" si="160"/>
        <v>112</v>
      </c>
      <c r="B130" s="23">
        <f t="shared" si="155"/>
        <v>44889</v>
      </c>
      <c r="C130" s="5">
        <f t="shared" si="161"/>
        <v>18.284143604579615</v>
      </c>
      <c r="D130" s="20">
        <f t="shared" si="149"/>
        <v>3.8795935867585265</v>
      </c>
      <c r="E130" s="20">
        <f t="shared" si="150"/>
        <v>24.775262336828749</v>
      </c>
      <c r="F130" s="20">
        <f t="shared" si="156"/>
        <v>28.654855923587277</v>
      </c>
      <c r="G130" s="24">
        <f t="shared" si="151"/>
        <v>406.24350228043227</v>
      </c>
      <c r="H130" s="20">
        <f t="shared" si="157"/>
        <v>1257.0472604460172</v>
      </c>
      <c r="I130" s="4">
        <f t="shared" si="176"/>
        <v>0</v>
      </c>
      <c r="J130" s="4">
        <f t="shared" si="176"/>
        <v>0</v>
      </c>
      <c r="K130" s="24">
        <f t="shared" ref="K130" si="255">IF(I130=1,D130*0.95,0)</f>
        <v>0</v>
      </c>
      <c r="L130" s="20">
        <f t="shared" si="225"/>
        <v>0</v>
      </c>
      <c r="M130" s="20" cm="1">
        <f t="array" ref="M130">_xlfn.IFS(I130=0,D130,I130=1,D130,I130=2,0)</f>
        <v>3.8795935867585265</v>
      </c>
      <c r="N130" s="20" cm="1">
        <f t="array" ref="N130">_xlfn.IFS(J130=0,E130,J130=1,E130,J130=2,0)</f>
        <v>24.775262336828749</v>
      </c>
      <c r="O130" s="20">
        <f t="shared" si="153"/>
        <v>392.32527625247161</v>
      </c>
      <c r="P130" s="24">
        <f t="shared" si="19"/>
        <v>13.918226027960657</v>
      </c>
      <c r="Q130" s="25">
        <f t="shared" si="20"/>
        <v>3.4260796664638896E-2</v>
      </c>
      <c r="R130" s="22" cm="1">
        <f t="array" ref="R130">_xlfn.IFS(Q130&gt;0,0.02,AND(Q130&gt;-0.33,Q130&lt;0),(0.02+Q130*0.02/0.33),Q130&lt;-0.33,0)</f>
        <v>0.02</v>
      </c>
      <c r="S130" s="24">
        <f t="shared" ref="S130:T130" si="256">0.9*0.82*IF(I130=0,M130,0)</f>
        <v>2.8631400670277927</v>
      </c>
      <c r="T130" s="24">
        <f t="shared" si="256"/>
        <v>18.284143604579615</v>
      </c>
      <c r="U130" s="24">
        <f t="shared" si="22"/>
        <v>21.147283671607408</v>
      </c>
      <c r="V130" s="24">
        <f t="shared" si="23"/>
        <v>144.26763400809983</v>
      </c>
      <c r="W130" s="9"/>
      <c r="X130" s="9"/>
      <c r="Y130" s="9"/>
      <c r="Z130" s="9"/>
    </row>
    <row r="131" spans="1:26" ht="14.25" customHeight="1" x14ac:dyDescent="0.35">
      <c r="A131" s="8">
        <f t="shared" si="160"/>
        <v>113</v>
      </c>
      <c r="B131" s="23">
        <f t="shared" si="155"/>
        <v>44890</v>
      </c>
      <c r="C131" s="5">
        <f t="shared" si="161"/>
        <v>0</v>
      </c>
      <c r="D131" s="20">
        <f t="shared" si="149"/>
        <v>4.0624350228043227</v>
      </c>
      <c r="E131" s="20">
        <f t="shared" si="150"/>
        <v>25.140945208920343</v>
      </c>
      <c r="F131" s="20">
        <f t="shared" si="156"/>
        <v>29.203380231724665</v>
      </c>
      <c r="G131" s="24">
        <f t="shared" si="151"/>
        <v>410.10281555209639</v>
      </c>
      <c r="H131" s="20">
        <f t="shared" si="157"/>
        <v>1284.7904716661556</v>
      </c>
      <c r="I131" s="4">
        <f t="shared" si="176"/>
        <v>1</v>
      </c>
      <c r="J131" s="4">
        <f t="shared" si="176"/>
        <v>1</v>
      </c>
      <c r="K131" s="24">
        <f t="shared" ref="K131:L146" si="257">IF(I131=1,D131*0.95,0)</f>
        <v>3.8593132716641065</v>
      </c>
      <c r="L131" s="20">
        <f t="shared" si="257"/>
        <v>23.883897948474324</v>
      </c>
      <c r="M131" s="20" cm="1">
        <f t="array" ref="M131">_xlfn.IFS(I131=0,D131,I131=1,D131,I131=2,0)</f>
        <v>4.0624350228043227</v>
      </c>
      <c r="N131" s="20" cm="1">
        <f t="array" ref="N131">_xlfn.IFS(J131=0,E131,J131=1,E131,J131=2,0)</f>
        <v>25.140945208920343</v>
      </c>
      <c r="O131" s="20">
        <f t="shared" si="153"/>
        <v>396.38771127527593</v>
      </c>
      <c r="P131" s="24">
        <f t="shared" si="19"/>
        <v>13.715104276820455</v>
      </c>
      <c r="Q131" s="25">
        <f t="shared" si="20"/>
        <v>3.3443087334956836E-2</v>
      </c>
      <c r="R131" s="22" cm="1">
        <f t="array" ref="R131">_xlfn.IFS(Q131&gt;0,0.02,AND(Q131&gt;-0.33,Q131&lt;0),(0.02+Q131*0.02/0.33),Q131&lt;-0.33,0)</f>
        <v>0.02</v>
      </c>
      <c r="S131" s="24">
        <f t="shared" ref="S131:T131" si="258">0.9*0.82*IF(I131=0,M131,0)</f>
        <v>0</v>
      </c>
      <c r="T131" s="24">
        <f t="shared" si="258"/>
        <v>0</v>
      </c>
      <c r="U131" s="24">
        <f t="shared" si="22"/>
        <v>0</v>
      </c>
      <c r="V131" s="24">
        <f t="shared" si="23"/>
        <v>144.26763400809983</v>
      </c>
      <c r="W131" s="9"/>
      <c r="X131" s="9"/>
      <c r="Y131" s="9"/>
      <c r="Z131" s="9"/>
    </row>
    <row r="132" spans="1:26" ht="14.25" customHeight="1" x14ac:dyDescent="0.35">
      <c r="A132" s="8">
        <f t="shared" si="160"/>
        <v>114</v>
      </c>
      <c r="B132" s="23">
        <f t="shared" si="155"/>
        <v>44891</v>
      </c>
      <c r="C132" s="5">
        <f t="shared" si="161"/>
        <v>0</v>
      </c>
      <c r="D132" s="20">
        <f t="shared" si="149"/>
        <v>4.1010281555209636</v>
      </c>
      <c r="E132" s="20">
        <f t="shared" si="150"/>
        <v>25.695809433323113</v>
      </c>
      <c r="F132" s="20">
        <f t="shared" si="156"/>
        <v>29.796837588844078</v>
      </c>
      <c r="G132" s="24">
        <f t="shared" si="151"/>
        <v>413.99879229984128</v>
      </c>
      <c r="H132" s="20">
        <f t="shared" si="157"/>
        <v>1313.0974673755575</v>
      </c>
      <c r="I132" s="4">
        <f t="shared" si="176"/>
        <v>1</v>
      </c>
      <c r="J132" s="4">
        <f t="shared" si="176"/>
        <v>1</v>
      </c>
      <c r="K132" s="24">
        <f t="shared" ref="K132" si="259">IF(I132=1,D132*0.95,0)</f>
        <v>3.895976747744915</v>
      </c>
      <c r="L132" s="20">
        <f t="shared" si="257"/>
        <v>24.411018961656957</v>
      </c>
      <c r="M132" s="20" cm="1">
        <f t="array" ref="M132">_xlfn.IFS(I132=0,D132,I132=1,D132,I132=2,0)</f>
        <v>4.1010281555209636</v>
      </c>
      <c r="N132" s="20" cm="1">
        <f t="array" ref="N132">_xlfn.IFS(J132=0,E132,J132=1,E132,J132=2,0)</f>
        <v>25.695809433323113</v>
      </c>
      <c r="O132" s="20">
        <f t="shared" si="153"/>
        <v>400.4887394307969</v>
      </c>
      <c r="P132" s="24">
        <f t="shared" si="19"/>
        <v>13.510052869044387</v>
      </c>
      <c r="Q132" s="25">
        <f t="shared" si="20"/>
        <v>3.2633073140125597E-2</v>
      </c>
      <c r="R132" s="22" cm="1">
        <f t="array" ref="R132">_xlfn.IFS(Q132&gt;0,0.02,AND(Q132&gt;-0.33,Q132&lt;0),(0.02+Q132*0.02/0.33),Q132&lt;-0.33,0)</f>
        <v>0.02</v>
      </c>
      <c r="S132" s="24">
        <f t="shared" ref="S132:T132" si="260">0.9*0.82*IF(I132=0,M132,0)</f>
        <v>0</v>
      </c>
      <c r="T132" s="24">
        <f t="shared" si="260"/>
        <v>0</v>
      </c>
      <c r="U132" s="24">
        <f t="shared" si="22"/>
        <v>0</v>
      </c>
      <c r="V132" s="24">
        <f t="shared" si="23"/>
        <v>144.26763400809983</v>
      </c>
      <c r="W132" s="9"/>
      <c r="X132" s="9"/>
      <c r="Y132" s="9"/>
      <c r="Z132" s="9"/>
    </row>
    <row r="133" spans="1:26" ht="14.25" customHeight="1" x14ac:dyDescent="0.35">
      <c r="A133" s="8">
        <f t="shared" si="160"/>
        <v>115</v>
      </c>
      <c r="B133" s="23">
        <f t="shared" si="155"/>
        <v>44892</v>
      </c>
      <c r="C133" s="5">
        <f t="shared" si="161"/>
        <v>0</v>
      </c>
      <c r="D133" s="20">
        <f t="shared" si="149"/>
        <v>4.1399879229984133</v>
      </c>
      <c r="E133" s="20">
        <f t="shared" si="150"/>
        <v>26.261949347511148</v>
      </c>
      <c r="F133" s="20">
        <f t="shared" si="156"/>
        <v>30.401937270509563</v>
      </c>
      <c r="G133" s="24">
        <f t="shared" si="151"/>
        <v>417.93178082668976</v>
      </c>
      <c r="H133" s="20">
        <f t="shared" si="157"/>
        <v>1341.9793077825416</v>
      </c>
      <c r="I133" s="4">
        <f t="shared" si="176"/>
        <v>1</v>
      </c>
      <c r="J133" s="4">
        <f t="shared" si="176"/>
        <v>1</v>
      </c>
      <c r="K133" s="24">
        <f t="shared" ref="K133" si="261">IF(I133=1,D133*0.95,0)</f>
        <v>3.9329885268484923</v>
      </c>
      <c r="L133" s="20">
        <f t="shared" si="257"/>
        <v>24.948851880135589</v>
      </c>
      <c r="M133" s="20" cm="1">
        <f t="array" ref="M133">_xlfn.IFS(I133=0,D133,I133=1,D133,I133=2,0)</f>
        <v>4.1399879229984133</v>
      </c>
      <c r="N133" s="20" cm="1">
        <f t="array" ref="N133">_xlfn.IFS(J133=0,E133,J133=1,E133,J133=2,0)</f>
        <v>26.261949347511148</v>
      </c>
      <c r="O133" s="20">
        <f t="shared" si="153"/>
        <v>404.62872735379528</v>
      </c>
      <c r="P133" s="24">
        <f t="shared" si="19"/>
        <v>13.303053472894476</v>
      </c>
      <c r="Q133" s="25">
        <f t="shared" si="20"/>
        <v>3.1830681664314631E-2</v>
      </c>
      <c r="R133" s="22" cm="1">
        <f t="array" ref="R133">_xlfn.IFS(Q133&gt;0,0.02,AND(Q133&gt;-0.33,Q133&lt;0),(0.02+Q133*0.02/0.33),Q133&lt;-0.33,0)</f>
        <v>0.02</v>
      </c>
      <c r="S133" s="24">
        <f t="shared" ref="S133:T133" si="262">0.9*0.82*IF(I133=0,M133,0)</f>
        <v>0</v>
      </c>
      <c r="T133" s="24">
        <f t="shared" si="262"/>
        <v>0</v>
      </c>
      <c r="U133" s="24">
        <f t="shared" si="22"/>
        <v>0</v>
      </c>
      <c r="V133" s="24">
        <f t="shared" si="23"/>
        <v>144.26763400809983</v>
      </c>
      <c r="W133" s="9"/>
      <c r="X133" s="9"/>
      <c r="Y133" s="9"/>
      <c r="Z133" s="9"/>
    </row>
    <row r="134" spans="1:26" ht="14.25" customHeight="1" x14ac:dyDescent="0.35">
      <c r="A134" s="8">
        <f t="shared" si="160"/>
        <v>116</v>
      </c>
      <c r="B134" s="23">
        <f t="shared" si="155"/>
        <v>44893</v>
      </c>
      <c r="C134" s="5">
        <f t="shared" si="161"/>
        <v>0</v>
      </c>
      <c r="D134" s="20">
        <f t="shared" si="149"/>
        <v>4.179317808266898</v>
      </c>
      <c r="E134" s="20">
        <f t="shared" si="150"/>
        <v>26.839586155650832</v>
      </c>
      <c r="F134" s="20">
        <f t="shared" si="156"/>
        <v>31.01890396391773</v>
      </c>
      <c r="G134" s="24">
        <f t="shared" si="151"/>
        <v>421.90213274454334</v>
      </c>
      <c r="H134" s="20">
        <f t="shared" si="157"/>
        <v>1371.4472665482635</v>
      </c>
      <c r="I134" s="4">
        <f t="shared" si="176"/>
        <v>1</v>
      </c>
      <c r="J134" s="4">
        <f t="shared" si="176"/>
        <v>1</v>
      </c>
      <c r="K134" s="24">
        <f t="shared" ref="K134" si="263">IF(I134=1,D134*0.95,0)</f>
        <v>3.9703519178535531</v>
      </c>
      <c r="L134" s="20">
        <f t="shared" si="257"/>
        <v>25.49760684786829</v>
      </c>
      <c r="M134" s="20" cm="1">
        <f t="array" ref="M134">_xlfn.IFS(I134=0,D134,I134=1,D134,I134=2,0)</f>
        <v>4.179317808266898</v>
      </c>
      <c r="N134" s="20" cm="1">
        <f t="array" ref="N134">_xlfn.IFS(J134=0,E134,J134=1,E134,J134=2,0)</f>
        <v>26.839586155650832</v>
      </c>
      <c r="O134" s="20">
        <f t="shared" si="153"/>
        <v>408.80804516206217</v>
      </c>
      <c r="P134" s="24">
        <f t="shared" si="19"/>
        <v>13.094087582481166</v>
      </c>
      <c r="Q134" s="25">
        <f t="shared" si="20"/>
        <v>3.1035841173169602E-2</v>
      </c>
      <c r="R134" s="22" cm="1">
        <f t="array" ref="R134">_xlfn.IFS(Q134&gt;0,0.02,AND(Q134&gt;-0.33,Q134&lt;0),(0.02+Q134*0.02/0.33),Q134&lt;-0.33,0)</f>
        <v>0.02</v>
      </c>
      <c r="S134" s="24">
        <f t="shared" ref="S134:T134" si="264">0.9*0.82*IF(I134=0,M134,0)</f>
        <v>0</v>
      </c>
      <c r="T134" s="24">
        <f t="shared" si="264"/>
        <v>0</v>
      </c>
      <c r="U134" s="24">
        <f t="shared" si="22"/>
        <v>0</v>
      </c>
      <c r="V134" s="24">
        <f t="shared" si="23"/>
        <v>144.26763400809983</v>
      </c>
      <c r="W134" s="9"/>
      <c r="X134" s="9"/>
      <c r="Y134" s="9"/>
      <c r="Z134" s="9"/>
    </row>
    <row r="135" spans="1:26" ht="14.25" customHeight="1" x14ac:dyDescent="0.35">
      <c r="A135" s="8">
        <f t="shared" si="160"/>
        <v>117</v>
      </c>
      <c r="B135" s="23">
        <f t="shared" si="155"/>
        <v>44894</v>
      </c>
      <c r="C135" s="5">
        <f t="shared" si="161"/>
        <v>0</v>
      </c>
      <c r="D135" s="20">
        <f t="shared" si="149"/>
        <v>4.2190213274454331</v>
      </c>
      <c r="E135" s="20">
        <f t="shared" si="150"/>
        <v>27.42894533096527</v>
      </c>
      <c r="F135" s="20">
        <f t="shared" si="156"/>
        <v>31.647966658410702</v>
      </c>
      <c r="G135" s="24">
        <f t="shared" si="151"/>
        <v>425.91020300561649</v>
      </c>
      <c r="H135" s="20">
        <f t="shared" si="157"/>
        <v>1401.5128348737537</v>
      </c>
      <c r="I135" s="4">
        <f t="shared" si="176"/>
        <v>1</v>
      </c>
      <c r="J135" s="4">
        <f t="shared" si="176"/>
        <v>1</v>
      </c>
      <c r="K135" s="24">
        <f t="shared" ref="K135" si="265">IF(I135=1,D135*0.95,0)</f>
        <v>4.0080702610731613</v>
      </c>
      <c r="L135" s="20">
        <f t="shared" si="257"/>
        <v>26.057498064417004</v>
      </c>
      <c r="M135" s="20" cm="1">
        <f t="array" ref="M135">_xlfn.IFS(I135=0,D135,I135=1,D135,I135=2,0)</f>
        <v>4.2190213274454331</v>
      </c>
      <c r="N135" s="20" cm="1">
        <f t="array" ref="N135">_xlfn.IFS(J135=0,E135,J135=1,E135,J135=2,0)</f>
        <v>27.42894533096527</v>
      </c>
      <c r="O135" s="20">
        <f t="shared" si="153"/>
        <v>413.0270664895076</v>
      </c>
      <c r="P135" s="24">
        <f t="shared" si="19"/>
        <v>12.883136516108891</v>
      </c>
      <c r="Q135" s="25">
        <f t="shared" si="20"/>
        <v>3.0248480607399302E-2</v>
      </c>
      <c r="R135" s="22" cm="1">
        <f t="array" ref="R135">_xlfn.IFS(Q135&gt;0,0.02,AND(Q135&gt;-0.33,Q135&lt;0),(0.02+Q135*0.02/0.33),Q135&lt;-0.33,0)</f>
        <v>0.02</v>
      </c>
      <c r="S135" s="24">
        <f t="shared" ref="S135:T135" si="266">0.9*0.82*IF(I135=0,M135,0)</f>
        <v>0</v>
      </c>
      <c r="T135" s="24">
        <f t="shared" si="266"/>
        <v>0</v>
      </c>
      <c r="U135" s="24">
        <f t="shared" si="22"/>
        <v>0</v>
      </c>
      <c r="V135" s="24">
        <f t="shared" si="23"/>
        <v>144.26763400809983</v>
      </c>
      <c r="W135" s="9"/>
      <c r="X135" s="9"/>
      <c r="Y135" s="9"/>
      <c r="Z135" s="9"/>
    </row>
    <row r="136" spans="1:26" ht="14.25" customHeight="1" x14ac:dyDescent="0.35">
      <c r="A136" s="8">
        <f t="shared" si="160"/>
        <v>118</v>
      </c>
      <c r="B136" s="23">
        <f t="shared" si="155"/>
        <v>44895</v>
      </c>
      <c r="C136" s="5">
        <f t="shared" si="161"/>
        <v>0</v>
      </c>
      <c r="D136" s="20">
        <f t="shared" si="149"/>
        <v>4.2591020300561651</v>
      </c>
      <c r="E136" s="20">
        <f t="shared" si="150"/>
        <v>28.030256697475075</v>
      </c>
      <c r="F136" s="20">
        <f t="shared" si="156"/>
        <v>32.289358727531237</v>
      </c>
      <c r="G136" s="24">
        <f t="shared" si="151"/>
        <v>429.95634993416985</v>
      </c>
      <c r="H136" s="20">
        <f t="shared" si="157"/>
        <v>1432.1877256649084</v>
      </c>
      <c r="I136" s="4">
        <f t="shared" si="176"/>
        <v>1</v>
      </c>
      <c r="J136" s="4">
        <f t="shared" si="176"/>
        <v>1</v>
      </c>
      <c r="K136" s="24">
        <f t="shared" ref="K136" si="267">IF(I136=1,D136*0.95,0)</f>
        <v>4.0461469285533562</v>
      </c>
      <c r="L136" s="20">
        <f t="shared" si="257"/>
        <v>26.628743862601318</v>
      </c>
      <c r="M136" s="20" cm="1">
        <f t="array" ref="M136">_xlfn.IFS(I136=0,D136,I136=1,D136,I136=2,0)</f>
        <v>4.2591020300561651</v>
      </c>
      <c r="N136" s="20" cm="1">
        <f t="array" ref="N136">_xlfn.IFS(J136=0,E136,J136=1,E136,J136=2,0)</f>
        <v>28.030256697475075</v>
      </c>
      <c r="O136" s="20">
        <f t="shared" si="153"/>
        <v>417.28616851956377</v>
      </c>
      <c r="P136" s="24">
        <f t="shared" si="19"/>
        <v>12.670181414606077</v>
      </c>
      <c r="Q136" s="25">
        <f t="shared" si="20"/>
        <v>2.9468529576423267E-2</v>
      </c>
      <c r="R136" s="22" cm="1">
        <f t="array" ref="R136">_xlfn.IFS(Q136&gt;0,0.02,AND(Q136&gt;-0.33,Q136&lt;0),(0.02+Q136*0.02/0.33),Q136&lt;-0.33,0)</f>
        <v>0.02</v>
      </c>
      <c r="S136" s="24">
        <f t="shared" ref="S136:T136" si="268">0.9*0.82*IF(I136=0,M136,0)</f>
        <v>0</v>
      </c>
      <c r="T136" s="24">
        <f t="shared" si="268"/>
        <v>0</v>
      </c>
      <c r="U136" s="24">
        <f t="shared" si="22"/>
        <v>0</v>
      </c>
      <c r="V136" s="24">
        <f t="shared" si="23"/>
        <v>144.26763400809983</v>
      </c>
      <c r="W136" s="9"/>
      <c r="X136" s="9"/>
      <c r="Y136" s="9"/>
      <c r="Z136" s="9"/>
    </row>
    <row r="137" spans="1:26" ht="14.25" customHeight="1" x14ac:dyDescent="0.35">
      <c r="A137" s="8">
        <f t="shared" si="160"/>
        <v>119</v>
      </c>
      <c r="B137" s="23">
        <f t="shared" si="155"/>
        <v>44896</v>
      </c>
      <c r="C137" s="5">
        <f t="shared" si="161"/>
        <v>21.139090830814048</v>
      </c>
      <c r="D137" s="20">
        <f t="shared" si="149"/>
        <v>4.2995634993416987</v>
      </c>
      <c r="E137" s="20">
        <f t="shared" si="150"/>
        <v>28.64375451329817</v>
      </c>
      <c r="F137" s="20">
        <f t="shared" si="156"/>
        <v>32.943318012639871</v>
      </c>
      <c r="G137" s="24">
        <f t="shared" si="151"/>
        <v>451.09544076498389</v>
      </c>
      <c r="H137" s="20">
        <f t="shared" si="157"/>
        <v>1453.3268164957224</v>
      </c>
      <c r="I137" s="4">
        <f t="shared" si="176"/>
        <v>0</v>
      </c>
      <c r="J137" s="4">
        <f t="shared" si="176"/>
        <v>0</v>
      </c>
      <c r="K137" s="24">
        <f t="shared" ref="K137" si="269">IF(I137=1,D137*0.95,0)</f>
        <v>0</v>
      </c>
      <c r="L137" s="20">
        <f t="shared" si="257"/>
        <v>0</v>
      </c>
      <c r="M137" s="20" cm="1">
        <f t="array" ref="M137">_xlfn.IFS(I137=0,D137,I137=1,D137,I137=2,0)</f>
        <v>4.2995634993416987</v>
      </c>
      <c r="N137" s="20" cm="1">
        <f t="array" ref="N137">_xlfn.IFS(J137=0,E137,J137=1,E137,J137=2,0)</f>
        <v>28.64375451329817</v>
      </c>
      <c r="O137" s="20">
        <f t="shared" si="153"/>
        <v>450.22948653220362</v>
      </c>
      <c r="P137" s="24">
        <f t="shared" si="19"/>
        <v>0.86595423278026828</v>
      </c>
      <c r="Q137" s="25">
        <f t="shared" si="20"/>
        <v>1.9196696630578928E-3</v>
      </c>
      <c r="R137" s="22" cm="1">
        <f t="array" ref="R137">_xlfn.IFS(Q137&gt;0,0.02,AND(Q137&gt;-0.33,Q137&lt;0),(0.02+Q137*0.02/0.33),Q137&lt;-0.33,0)</f>
        <v>0.02</v>
      </c>
      <c r="S137" s="24">
        <f t="shared" ref="S137:T137" si="270">0.9*0.82*IF(I137=0,M137,0)</f>
        <v>3.1730778625141736</v>
      </c>
      <c r="T137" s="24">
        <f t="shared" si="270"/>
        <v>21.139090830814048</v>
      </c>
      <c r="U137" s="24">
        <f t="shared" si="22"/>
        <v>24.312168693328221</v>
      </c>
      <c r="V137" s="24">
        <f t="shared" si="23"/>
        <v>168.57980270142806</v>
      </c>
      <c r="W137" s="9"/>
      <c r="X137" s="9"/>
      <c r="Y137" s="9"/>
      <c r="Z137" s="9"/>
    </row>
    <row r="138" spans="1:26" ht="14.25" customHeight="1" x14ac:dyDescent="0.35">
      <c r="A138" s="8">
        <f t="shared" si="160"/>
        <v>120</v>
      </c>
      <c r="B138" s="23">
        <f t="shared" si="155"/>
        <v>44897</v>
      </c>
      <c r="C138" s="5">
        <f t="shared" si="161"/>
        <v>0</v>
      </c>
      <c r="D138" s="20">
        <f t="shared" si="149"/>
        <v>4.5109544076498391</v>
      </c>
      <c r="E138" s="20">
        <f t="shared" si="150"/>
        <v>29.066536329914449</v>
      </c>
      <c r="F138" s="20">
        <f t="shared" si="156"/>
        <v>33.57749073756429</v>
      </c>
      <c r="G138" s="24">
        <f t="shared" si="151"/>
        <v>455.38084745225126</v>
      </c>
      <c r="H138" s="20">
        <f t="shared" si="157"/>
        <v>1485.2254326964085</v>
      </c>
      <c r="I138" s="4">
        <f t="shared" si="176"/>
        <v>1</v>
      </c>
      <c r="J138" s="4">
        <f t="shared" si="176"/>
        <v>1</v>
      </c>
      <c r="K138" s="24">
        <f t="shared" ref="K138" si="271">IF(I138=1,D138*0.95,0)</f>
        <v>4.2854066872673471</v>
      </c>
      <c r="L138" s="20">
        <f t="shared" si="257"/>
        <v>27.613209513418724</v>
      </c>
      <c r="M138" s="20" cm="1">
        <f t="array" ref="M138">_xlfn.IFS(I138=0,D138,I138=1,D138,I138=2,0)</f>
        <v>4.5109544076498391</v>
      </c>
      <c r="N138" s="20" cm="1">
        <f t="array" ref="N138">_xlfn.IFS(J138=0,E138,J138=1,E138,J138=2,0)</f>
        <v>29.066536329914449</v>
      </c>
      <c r="O138" s="20">
        <f t="shared" si="153"/>
        <v>454.74044093985344</v>
      </c>
      <c r="P138" s="24">
        <f t="shared" si="19"/>
        <v>0.6404065123978171</v>
      </c>
      <c r="Q138" s="25">
        <f t="shared" si="20"/>
        <v>1.4063097207112265E-3</v>
      </c>
      <c r="R138" s="22" cm="1">
        <f t="array" ref="R138">_xlfn.IFS(Q138&gt;0,0.02,AND(Q138&gt;-0.33,Q138&lt;0),(0.02+Q138*0.02/0.33),Q138&lt;-0.33,0)</f>
        <v>0.02</v>
      </c>
      <c r="S138" s="24">
        <f t="shared" ref="S138:T138" si="272">0.9*0.82*IF(I138=0,M138,0)</f>
        <v>0</v>
      </c>
      <c r="T138" s="24">
        <f t="shared" si="272"/>
        <v>0</v>
      </c>
      <c r="U138" s="24">
        <f t="shared" si="22"/>
        <v>0</v>
      </c>
      <c r="V138" s="24">
        <f t="shared" si="23"/>
        <v>168.57980270142806</v>
      </c>
      <c r="W138" s="9"/>
      <c r="X138" s="9"/>
      <c r="Y138" s="9"/>
      <c r="Z138" s="9"/>
    </row>
    <row r="139" spans="1:26" ht="14.25" customHeight="1" x14ac:dyDescent="0.35">
      <c r="A139" s="8">
        <f t="shared" si="160"/>
        <v>121</v>
      </c>
      <c r="B139" s="23">
        <f t="shared" si="155"/>
        <v>44898</v>
      </c>
      <c r="C139" s="5">
        <f t="shared" si="161"/>
        <v>0</v>
      </c>
      <c r="D139" s="20">
        <f t="shared" si="149"/>
        <v>4.5538084745225129</v>
      </c>
      <c r="E139" s="20">
        <f t="shared" si="150"/>
        <v>29.704508653928169</v>
      </c>
      <c r="F139" s="20">
        <f t="shared" si="156"/>
        <v>34.258317128450685</v>
      </c>
      <c r="G139" s="24">
        <f t="shared" si="151"/>
        <v>459.70696550304763</v>
      </c>
      <c r="H139" s="20">
        <f t="shared" si="157"/>
        <v>1517.7708339684366</v>
      </c>
      <c r="I139" s="4">
        <f t="shared" si="176"/>
        <v>1</v>
      </c>
      <c r="J139" s="4">
        <f t="shared" si="176"/>
        <v>1</v>
      </c>
      <c r="K139" s="24">
        <f t="shared" ref="K139" si="273">IF(I139=1,D139*0.95,0)</f>
        <v>4.3261180507963868</v>
      </c>
      <c r="L139" s="20">
        <f t="shared" si="257"/>
        <v>28.219283221231759</v>
      </c>
      <c r="M139" s="20" cm="1">
        <f t="array" ref="M139">_xlfn.IFS(I139=0,D139,I139=1,D139,I139=2,0)</f>
        <v>4.5538084745225129</v>
      </c>
      <c r="N139" s="20" cm="1">
        <f t="array" ref="N139">_xlfn.IFS(J139=0,E139,J139=1,E139,J139=2,0)</f>
        <v>29.704508653928169</v>
      </c>
      <c r="O139" s="20">
        <f t="shared" si="153"/>
        <v>459.29424941437594</v>
      </c>
      <c r="P139" s="24">
        <f t="shared" si="19"/>
        <v>0.41271608867168652</v>
      </c>
      <c r="Q139" s="25">
        <f t="shared" si="20"/>
        <v>8.9778080308193725E-4</v>
      </c>
      <c r="R139" s="22" cm="1">
        <f t="array" ref="R139">_xlfn.IFS(Q139&gt;0,0.02,AND(Q139&gt;-0.33,Q139&lt;0),(0.02+Q139*0.02/0.33),Q139&lt;-0.33,0)</f>
        <v>0.02</v>
      </c>
      <c r="S139" s="24">
        <f t="shared" ref="S139:T139" si="274">0.9*0.82*IF(I139=0,M139,0)</f>
        <v>0</v>
      </c>
      <c r="T139" s="24">
        <f t="shared" si="274"/>
        <v>0</v>
      </c>
      <c r="U139" s="24">
        <f t="shared" si="22"/>
        <v>0</v>
      </c>
      <c r="V139" s="24">
        <f t="shared" si="23"/>
        <v>168.57980270142806</v>
      </c>
      <c r="W139" s="9"/>
      <c r="X139" s="9"/>
      <c r="Y139" s="9"/>
      <c r="Z139" s="9"/>
    </row>
    <row r="140" spans="1:26" ht="14.25" customHeight="1" x14ac:dyDescent="0.35">
      <c r="A140" s="8">
        <f t="shared" si="160"/>
        <v>122</v>
      </c>
      <c r="B140" s="23">
        <f t="shared" si="155"/>
        <v>44899</v>
      </c>
      <c r="C140" s="5">
        <f t="shared" si="161"/>
        <v>0</v>
      </c>
      <c r="D140" s="20">
        <f t="shared" si="149"/>
        <v>4.5970696550304764</v>
      </c>
      <c r="E140" s="20">
        <f t="shared" si="150"/>
        <v>30.355416679368734</v>
      </c>
      <c r="F140" s="20">
        <f t="shared" si="156"/>
        <v>34.952486334399211</v>
      </c>
      <c r="G140" s="24">
        <f t="shared" si="151"/>
        <v>464.0741816753266</v>
      </c>
      <c r="H140" s="20">
        <f t="shared" si="157"/>
        <v>1550.9756959861159</v>
      </c>
      <c r="I140" s="4">
        <f t="shared" si="176"/>
        <v>1</v>
      </c>
      <c r="J140" s="4">
        <f t="shared" si="176"/>
        <v>1</v>
      </c>
      <c r="K140" s="24">
        <f t="shared" ref="K140" si="275">IF(I140=1,D140*0.95,0)</f>
        <v>4.367216172278952</v>
      </c>
      <c r="L140" s="20">
        <f t="shared" si="257"/>
        <v>28.837645845400296</v>
      </c>
      <c r="M140" s="20" cm="1">
        <f t="array" ref="M140">_xlfn.IFS(I140=0,D140,I140=1,D140,I140=2,0)</f>
        <v>4.5970696550304764</v>
      </c>
      <c r="N140" s="20" cm="1">
        <f t="array" ref="N140">_xlfn.IFS(J140=0,E140,J140=1,E140,J140=2,0)</f>
        <v>30.355416679368734</v>
      </c>
      <c r="O140" s="20">
        <f t="shared" si="153"/>
        <v>463.89131906940639</v>
      </c>
      <c r="P140" s="24">
        <f t="shared" si="19"/>
        <v>0.18286260592020653</v>
      </c>
      <c r="Q140" s="25">
        <f t="shared" si="20"/>
        <v>3.9403744733237499E-4</v>
      </c>
      <c r="R140" s="22" cm="1">
        <f t="array" ref="R140">_xlfn.IFS(Q140&gt;0,0.02,AND(Q140&gt;-0.33,Q140&lt;0),(0.02+Q140*0.02/0.33),Q140&lt;-0.33,0)</f>
        <v>0.02</v>
      </c>
      <c r="S140" s="24">
        <f t="shared" ref="S140:T140" si="276">0.9*0.82*IF(I140=0,M140,0)</f>
        <v>0</v>
      </c>
      <c r="T140" s="24">
        <f t="shared" si="276"/>
        <v>0</v>
      </c>
      <c r="U140" s="24">
        <f t="shared" si="22"/>
        <v>0</v>
      </c>
      <c r="V140" s="24">
        <f t="shared" si="23"/>
        <v>168.57980270142806</v>
      </c>
      <c r="W140" s="9"/>
      <c r="X140" s="9"/>
      <c r="Y140" s="9"/>
      <c r="Z140" s="9"/>
    </row>
    <row r="141" spans="1:26" ht="14.25" customHeight="1" x14ac:dyDescent="0.35">
      <c r="A141" s="8">
        <f t="shared" si="160"/>
        <v>123</v>
      </c>
      <c r="B141" s="23">
        <f t="shared" si="155"/>
        <v>44900</v>
      </c>
      <c r="C141" s="5">
        <f t="shared" si="161"/>
        <v>0</v>
      </c>
      <c r="D141" s="20">
        <f t="shared" si="149"/>
        <v>4.6407418167532661</v>
      </c>
      <c r="E141" s="20">
        <f t="shared" si="150"/>
        <v>31.019513919722318</v>
      </c>
      <c r="F141" s="20">
        <f t="shared" si="156"/>
        <v>35.660255736475584</v>
      </c>
      <c r="G141" s="24">
        <f t="shared" si="151"/>
        <v>468.48288640124218</v>
      </c>
      <c r="H141" s="20">
        <f t="shared" si="157"/>
        <v>1584.8529389357677</v>
      </c>
      <c r="I141" s="4">
        <f t="shared" si="176"/>
        <v>1</v>
      </c>
      <c r="J141" s="4">
        <f t="shared" si="176"/>
        <v>1</v>
      </c>
      <c r="K141" s="24">
        <f t="shared" ref="K141" si="277">IF(I141=1,D141*0.95,0)</f>
        <v>4.4087047259156025</v>
      </c>
      <c r="L141" s="20">
        <f t="shared" si="257"/>
        <v>29.4685382237362</v>
      </c>
      <c r="M141" s="20" cm="1">
        <f t="array" ref="M141">_xlfn.IFS(I141=0,D141,I141=1,D141,I141=2,0)</f>
        <v>4.6407418167532661</v>
      </c>
      <c r="N141" s="20" cm="1">
        <f t="array" ref="N141">_xlfn.IFS(J141=0,E141,J141=1,E141,J141=2,0)</f>
        <v>31.019513919722318</v>
      </c>
      <c r="O141" s="20">
        <f t="shared" si="153"/>
        <v>468.53206088615968</v>
      </c>
      <c r="P141" s="24">
        <f t="shared" si="19"/>
        <v>-4.9174484917500649E-2</v>
      </c>
      <c r="Q141" s="25">
        <f t="shared" si="20"/>
        <v>-1.0496538154306049E-4</v>
      </c>
      <c r="R141" s="22" cm="1">
        <f t="array" ref="R141">_xlfn.IFS(Q141&gt;0,0.02,AND(Q141&gt;-0.33,Q141&lt;0),(0.02+Q141*0.02/0.33),Q141&lt;-0.33,0)</f>
        <v>1.9993638461724663E-2</v>
      </c>
      <c r="S141" s="24">
        <f t="shared" ref="S141:T141" si="278">0.9*0.82*IF(I141=0,M141,0)</f>
        <v>0</v>
      </c>
      <c r="T141" s="24">
        <f t="shared" si="278"/>
        <v>0</v>
      </c>
      <c r="U141" s="24">
        <f t="shared" si="22"/>
        <v>0</v>
      </c>
      <c r="V141" s="24">
        <f t="shared" si="23"/>
        <v>168.57980270142806</v>
      </c>
      <c r="W141" s="9"/>
      <c r="X141" s="9"/>
      <c r="Y141" s="9"/>
      <c r="Z141" s="9"/>
    </row>
    <row r="142" spans="1:26" ht="14.25" customHeight="1" x14ac:dyDescent="0.35">
      <c r="A142" s="8">
        <f t="shared" si="160"/>
        <v>124</v>
      </c>
      <c r="B142" s="23">
        <f t="shared" si="155"/>
        <v>44901</v>
      </c>
      <c r="C142" s="5">
        <f t="shared" si="161"/>
        <v>0</v>
      </c>
      <c r="D142" s="20">
        <f t="shared" si="149"/>
        <v>4.684828864012422</v>
      </c>
      <c r="E142" s="20">
        <f t="shared" si="150"/>
        <v>31.686976676083535</v>
      </c>
      <c r="F142" s="20">
        <f t="shared" si="156"/>
        <v>36.371805540095956</v>
      </c>
      <c r="G142" s="24">
        <f t="shared" si="151"/>
        <v>472.933473822054</v>
      </c>
      <c r="H142" s="20">
        <f t="shared" si="157"/>
        <v>1619.406154198859</v>
      </c>
      <c r="I142" s="4">
        <f t="shared" si="176"/>
        <v>1</v>
      </c>
      <c r="J142" s="4">
        <f t="shared" si="176"/>
        <v>1</v>
      </c>
      <c r="K142" s="24">
        <f t="shared" ref="K142" si="279">IF(I142=1,D142*0.95,0)</f>
        <v>4.450587420811801</v>
      </c>
      <c r="L142" s="20">
        <f t="shared" si="257"/>
        <v>30.102627842279357</v>
      </c>
      <c r="M142" s="20" cm="1">
        <f t="array" ref="M142">_xlfn.IFS(I142=0,D142,I142=1,D142,I142=2,0)</f>
        <v>4.684828864012422</v>
      </c>
      <c r="N142" s="20" cm="1">
        <f t="array" ref="N142">_xlfn.IFS(J142=0,E142,J142=1,E142,J142=2,0)</f>
        <v>31.686976676083535</v>
      </c>
      <c r="O142" s="20">
        <f t="shared" si="153"/>
        <v>473.21688975017213</v>
      </c>
      <c r="P142" s="24">
        <f t="shared" si="19"/>
        <v>-0.28341592811813143</v>
      </c>
      <c r="Q142" s="25">
        <f t="shared" si="20"/>
        <v>-5.9927229474302239E-4</v>
      </c>
      <c r="R142" s="22" cm="1">
        <f t="array" ref="R142">_xlfn.IFS(Q142&gt;0,0.02,AND(Q142&gt;-0.33,Q142&lt;0),(0.02+Q142*0.02/0.33),Q142&lt;-0.33,0)</f>
        <v>1.9963680466985271E-2</v>
      </c>
      <c r="S142" s="24">
        <f t="shared" ref="S142:T142" si="280">0.9*0.82*IF(I142=0,M142,0)</f>
        <v>0</v>
      </c>
      <c r="T142" s="24">
        <f t="shared" si="280"/>
        <v>0</v>
      </c>
      <c r="U142" s="24">
        <f t="shared" si="22"/>
        <v>0</v>
      </c>
      <c r="V142" s="24">
        <f t="shared" si="23"/>
        <v>168.57980270142806</v>
      </c>
      <c r="W142" s="9"/>
      <c r="X142" s="9"/>
      <c r="Y142" s="9"/>
      <c r="Z142" s="9"/>
    </row>
    <row r="143" spans="1:26" ht="14.25" customHeight="1" x14ac:dyDescent="0.35">
      <c r="A143" s="8">
        <f t="shared" si="160"/>
        <v>125</v>
      </c>
      <c r="B143" s="23">
        <f t="shared" si="155"/>
        <v>44902</v>
      </c>
      <c r="C143" s="5">
        <f t="shared" si="161"/>
        <v>0</v>
      </c>
      <c r="D143" s="20">
        <f t="shared" si="149"/>
        <v>4.7293347382205404</v>
      </c>
      <c r="E143" s="20">
        <f t="shared" si="150"/>
        <v>32.329307008695501</v>
      </c>
      <c r="F143" s="20">
        <f t="shared" si="156"/>
        <v>37.058641746916038</v>
      </c>
      <c r="G143" s="24">
        <f t="shared" si="151"/>
        <v>477.42634182336349</v>
      </c>
      <c r="H143" s="20">
        <f t="shared" si="157"/>
        <v>1654.6118638584292</v>
      </c>
      <c r="I143" s="4">
        <f t="shared" si="176"/>
        <v>1</v>
      </c>
      <c r="J143" s="4">
        <f t="shared" si="176"/>
        <v>1</v>
      </c>
      <c r="K143" s="24">
        <f t="shared" ref="K143" si="281">IF(I143=1,D143*0.95,0)</f>
        <v>4.492868001309513</v>
      </c>
      <c r="L143" s="20">
        <f t="shared" si="257"/>
        <v>30.712841658260725</v>
      </c>
      <c r="M143" s="20" cm="1">
        <f t="array" ref="M143">_xlfn.IFS(I143=0,D143,I143=1,D143,I143=2,0)</f>
        <v>4.7293347382205404</v>
      </c>
      <c r="N143" s="20" cm="1">
        <f t="array" ref="N143">_xlfn.IFS(J143=0,E143,J143=1,E143,J143=2,0)</f>
        <v>32.329307008695501</v>
      </c>
      <c r="O143" s="20">
        <f t="shared" si="153"/>
        <v>477.94622448839266</v>
      </c>
      <c r="P143" s="24">
        <f t="shared" si="19"/>
        <v>-0.51988266502917213</v>
      </c>
      <c r="Q143" s="25">
        <f t="shared" si="20"/>
        <v>-1.0889274836483917E-3</v>
      </c>
      <c r="R143" s="22" cm="1">
        <f t="array" ref="R143">_xlfn.IFS(Q143&gt;0,0.02,AND(Q143&gt;-0.33,Q143&lt;0),(0.02+Q143*0.02/0.33),Q143&lt;-0.33,0)</f>
        <v>1.9934004394930403E-2</v>
      </c>
      <c r="S143" s="24">
        <f t="shared" ref="S143:T143" si="282">0.9*0.82*IF(I143=0,M143,0)</f>
        <v>0</v>
      </c>
      <c r="T143" s="24">
        <f t="shared" si="282"/>
        <v>0</v>
      </c>
      <c r="U143" s="24">
        <f t="shared" si="22"/>
        <v>0</v>
      </c>
      <c r="V143" s="24">
        <f t="shared" si="23"/>
        <v>168.57980270142806</v>
      </c>
      <c r="W143" s="9"/>
      <c r="X143" s="9"/>
      <c r="Y143" s="9"/>
      <c r="Z143" s="9"/>
    </row>
    <row r="144" spans="1:26" ht="14.25" customHeight="1" x14ac:dyDescent="0.35">
      <c r="A144" s="8">
        <f t="shared" si="160"/>
        <v>126</v>
      </c>
      <c r="B144" s="23">
        <f t="shared" si="155"/>
        <v>44903</v>
      </c>
      <c r="C144" s="5">
        <f t="shared" si="161"/>
        <v>24.341483642550738</v>
      </c>
      <c r="D144" s="20">
        <f t="shared" si="149"/>
        <v>4.7742634182336348</v>
      </c>
      <c r="E144" s="20">
        <f t="shared" si="150"/>
        <v>32.983040166057911</v>
      </c>
      <c r="F144" s="20">
        <f t="shared" si="156"/>
        <v>37.757303584291549</v>
      </c>
      <c r="G144" s="24">
        <f t="shared" si="151"/>
        <v>501.7678254659142</v>
      </c>
      <c r="H144" s="20">
        <f t="shared" si="157"/>
        <v>1678.9533475009798</v>
      </c>
      <c r="I144" s="4">
        <f t="shared" si="176"/>
        <v>0</v>
      </c>
      <c r="J144" s="4">
        <f t="shared" si="176"/>
        <v>0</v>
      </c>
      <c r="K144" s="24">
        <f t="shared" ref="K144" si="283">IF(I144=1,D144*0.95,0)</f>
        <v>0</v>
      </c>
      <c r="L144" s="20">
        <f t="shared" si="257"/>
        <v>0</v>
      </c>
      <c r="M144" s="20" cm="1">
        <f t="array" ref="M144">_xlfn.IFS(I144=0,D144,I144=1,D144,I144=2,0)</f>
        <v>4.7742634182336348</v>
      </c>
      <c r="N144" s="20" cm="1">
        <f t="array" ref="N144">_xlfn.IFS(J144=0,E144,J144=1,E144,J144=2,0)</f>
        <v>32.983040166057911</v>
      </c>
      <c r="O144" s="20">
        <f t="shared" si="153"/>
        <v>515.70352807268421</v>
      </c>
      <c r="P144" s="24">
        <f t="shared" si="19"/>
        <v>-13.935702606770008</v>
      </c>
      <c r="Q144" s="25">
        <f t="shared" si="20"/>
        <v>-2.7773208841818574E-2</v>
      </c>
      <c r="R144" s="22" cm="1">
        <f t="array" ref="R144">_xlfn.IFS(Q144&gt;0,0.02,AND(Q144&gt;-0.33,Q144&lt;0),(0.02+Q144*0.02/0.33),Q144&lt;-0.33,0)</f>
        <v>1.8316775221707965E-2</v>
      </c>
      <c r="S144" s="24">
        <f t="shared" ref="S144:T144" si="284">0.9*0.82*IF(I144=0,M144,0)</f>
        <v>3.5234064026564225</v>
      </c>
      <c r="T144" s="24">
        <f t="shared" si="284"/>
        <v>24.341483642550738</v>
      </c>
      <c r="U144" s="24">
        <f t="shared" si="22"/>
        <v>27.864890045207162</v>
      </c>
      <c r="V144" s="24">
        <f t="shared" si="23"/>
        <v>196.44469274663521</v>
      </c>
      <c r="W144" s="9"/>
      <c r="X144" s="9"/>
      <c r="Y144" s="9"/>
      <c r="Z144" s="9"/>
    </row>
    <row r="145" spans="1:26" ht="14.25" customHeight="1" x14ac:dyDescent="0.35">
      <c r="A145" s="8">
        <f t="shared" si="160"/>
        <v>127</v>
      </c>
      <c r="B145" s="23">
        <f t="shared" si="155"/>
        <v>44904</v>
      </c>
      <c r="C145" s="5">
        <f t="shared" si="161"/>
        <v>0</v>
      </c>
      <c r="D145" s="20">
        <f t="shared" si="149"/>
        <v>5.0176782546591419</v>
      </c>
      <c r="E145" s="20">
        <f t="shared" si="150"/>
        <v>30.75301107390959</v>
      </c>
      <c r="F145" s="20">
        <f t="shared" si="156"/>
        <v>35.770689328568736</v>
      </c>
      <c r="G145" s="24">
        <f t="shared" si="151"/>
        <v>506.53461980784039</v>
      </c>
      <c r="H145" s="20">
        <f t="shared" si="157"/>
        <v>1712.9355023631201</v>
      </c>
      <c r="I145" s="4">
        <f t="shared" si="176"/>
        <v>1</v>
      </c>
      <c r="J145" s="4">
        <f t="shared" si="176"/>
        <v>1</v>
      </c>
      <c r="K145" s="24">
        <f t="shared" ref="K145" si="285">IF(I145=1,D145*0.95,0)</f>
        <v>4.7667943419261842</v>
      </c>
      <c r="L145" s="20">
        <f t="shared" si="257"/>
        <v>29.215360520214109</v>
      </c>
      <c r="M145" s="20" cm="1">
        <f t="array" ref="M145">_xlfn.IFS(I145=0,D145,I145=1,D145,I145=2,0)</f>
        <v>5.0176782546591419</v>
      </c>
      <c r="N145" s="20" cm="1">
        <f t="array" ref="N145">_xlfn.IFS(J145=0,E145,J145=1,E145,J145=2,0)</f>
        <v>30.75301107390959</v>
      </c>
      <c r="O145" s="20">
        <f t="shared" si="153"/>
        <v>520.72120632734322</v>
      </c>
      <c r="P145" s="24">
        <f t="shared" si="19"/>
        <v>-14.186586519502839</v>
      </c>
      <c r="Q145" s="25">
        <f t="shared" si="20"/>
        <v>-2.8007141002296506E-2</v>
      </c>
      <c r="R145" s="22" cm="1">
        <f t="array" ref="R145">_xlfn.IFS(Q145&gt;0,0.02,AND(Q145&gt;-0.33,Q145&lt;0),(0.02+Q145*0.02/0.33),Q145&lt;-0.33,0)</f>
        <v>1.8302597515012335E-2</v>
      </c>
      <c r="S145" s="24">
        <f t="shared" ref="S145:T145" si="286">0.9*0.82*IF(I145=0,M145,0)</f>
        <v>0</v>
      </c>
      <c r="T145" s="24">
        <f t="shared" si="286"/>
        <v>0</v>
      </c>
      <c r="U145" s="24">
        <f t="shared" si="22"/>
        <v>0</v>
      </c>
      <c r="V145" s="24">
        <f t="shared" si="23"/>
        <v>196.44469274663521</v>
      </c>
      <c r="W145" s="9"/>
      <c r="X145" s="9"/>
      <c r="Y145" s="9"/>
      <c r="Z145" s="9"/>
    </row>
    <row r="146" spans="1:26" ht="14.25" customHeight="1" x14ac:dyDescent="0.35">
      <c r="A146" s="8">
        <f t="shared" si="160"/>
        <v>128</v>
      </c>
      <c r="B146" s="23">
        <f t="shared" si="155"/>
        <v>44905</v>
      </c>
      <c r="C146" s="5">
        <f t="shared" si="161"/>
        <v>0</v>
      </c>
      <c r="D146" s="20">
        <f t="shared" ref="D146:D209" si="287">D145-M145+(A146-A145)*G145*0.01</f>
        <v>5.0653461980784042</v>
      </c>
      <c r="E146" s="20">
        <f t="shared" ref="E146:E209" si="288">E145-N145+(A146-A145)*H145*R145</f>
        <v>31.35116906892765</v>
      </c>
      <c r="F146" s="20">
        <f t="shared" si="156"/>
        <v>36.416515267006055</v>
      </c>
      <c r="G146" s="24">
        <f t="shared" ref="G146:G209" si="289">C146+G145+K146</f>
        <v>511.34669869601487</v>
      </c>
      <c r="H146" s="20">
        <f t="shared" si="157"/>
        <v>1747.5311918667758</v>
      </c>
      <c r="I146" s="4">
        <f t="shared" si="176"/>
        <v>1</v>
      </c>
      <c r="J146" s="4">
        <f t="shared" si="176"/>
        <v>1</v>
      </c>
      <c r="K146" s="24">
        <f t="shared" ref="K146" si="290">IF(I146=1,D146*0.95,0)</f>
        <v>4.8120788881744838</v>
      </c>
      <c r="L146" s="20">
        <f t="shared" si="257"/>
        <v>29.783610615481265</v>
      </c>
      <c r="M146" s="20" cm="1">
        <f t="array" ref="M146">_xlfn.IFS(I146=0,D146,I146=1,D146,I146=2,0)</f>
        <v>5.0653461980784042</v>
      </c>
      <c r="N146" s="20" cm="1">
        <f t="array" ref="N146">_xlfn.IFS(J146=0,E146,J146=1,E146,J146=2,0)</f>
        <v>31.35116906892765</v>
      </c>
      <c r="O146" s="20">
        <f t="shared" ref="O146:O209" si="291">O145+M146+N146-(L146/0.95)</f>
        <v>525.7865525254216</v>
      </c>
      <c r="P146" s="24">
        <f t="shared" si="19"/>
        <v>-14.439853829406729</v>
      </c>
      <c r="Q146" s="25">
        <f t="shared" si="20"/>
        <v>-2.8238871720947446E-2</v>
      </c>
      <c r="R146" s="22" cm="1">
        <f t="array" ref="R146">_xlfn.IFS(Q146&gt;0,0.02,AND(Q146&gt;-0.33,Q146&lt;0),(0.02+Q146*0.02/0.33),Q146&lt;-0.33,0)</f>
        <v>1.8288553229033489E-2</v>
      </c>
      <c r="S146" s="24">
        <f t="shared" ref="S146:T146" si="292">0.9*0.82*IF(I146=0,M146,0)</f>
        <v>0</v>
      </c>
      <c r="T146" s="24">
        <f t="shared" si="292"/>
        <v>0</v>
      </c>
      <c r="U146" s="24">
        <f t="shared" si="22"/>
        <v>0</v>
      </c>
      <c r="V146" s="24">
        <f t="shared" si="23"/>
        <v>196.44469274663521</v>
      </c>
      <c r="W146" s="9"/>
      <c r="X146" s="9"/>
      <c r="Y146" s="9"/>
      <c r="Z146" s="9"/>
    </row>
    <row r="147" spans="1:26" ht="14.25" customHeight="1" x14ac:dyDescent="0.35">
      <c r="A147" s="8">
        <f t="shared" si="160"/>
        <v>129</v>
      </c>
      <c r="B147" s="23">
        <f t="shared" ref="B147:B210" si="293">$B$18+A147</f>
        <v>44906</v>
      </c>
      <c r="C147" s="5">
        <f t="shared" si="161"/>
        <v>0</v>
      </c>
      <c r="D147" s="20">
        <f t="shared" si="287"/>
        <v>5.113466986960149</v>
      </c>
      <c r="E147" s="20">
        <f t="shared" si="288"/>
        <v>31.959817221851864</v>
      </c>
      <c r="F147" s="20">
        <f t="shared" ref="F147:F210" si="294">D147+E147</f>
        <v>37.073284208812012</v>
      </c>
      <c r="G147" s="24">
        <f t="shared" si="289"/>
        <v>516.20449233362706</v>
      </c>
      <c r="H147" s="20">
        <f t="shared" ref="H147:H210" si="295">IF(Q147&lt;-0.33,G147,H146+C147+K147+L147)</f>
        <v>1782.7508118651472</v>
      </c>
      <c r="I147" s="4">
        <f t="shared" si="176"/>
        <v>1</v>
      </c>
      <c r="J147" s="4">
        <f t="shared" si="176"/>
        <v>1</v>
      </c>
      <c r="K147" s="24">
        <f t="shared" ref="K147:L162" si="296">IF(I147=1,D147*0.95,0)</f>
        <v>4.8577936376121409</v>
      </c>
      <c r="L147" s="20">
        <f t="shared" si="296"/>
        <v>30.36182636075927</v>
      </c>
      <c r="M147" s="20" cm="1">
        <f t="array" ref="M147">_xlfn.IFS(I147=0,D147,I147=1,D147,I147=2,0)</f>
        <v>5.113466986960149</v>
      </c>
      <c r="N147" s="20" cm="1">
        <f t="array" ref="N147">_xlfn.IFS(J147=0,E147,J147=1,E147,J147=2,0)</f>
        <v>31.959817221851864</v>
      </c>
      <c r="O147" s="20">
        <f t="shared" si="291"/>
        <v>530.90001951238173</v>
      </c>
      <c r="P147" s="24">
        <f t="shared" si="19"/>
        <v>-14.695527178754674</v>
      </c>
      <c r="Q147" s="25">
        <f t="shared" si="20"/>
        <v>-2.846842171465807E-2</v>
      </c>
      <c r="R147" s="22" cm="1">
        <f t="array" ref="R147">_xlfn.IFS(Q147&gt;0,0.02,AND(Q147&gt;-0.33,Q147&lt;0),(0.02+Q147*0.02/0.33),Q147&lt;-0.33,0)</f>
        <v>1.8274641108202542E-2</v>
      </c>
      <c r="S147" s="24">
        <f t="shared" ref="S147:T147" si="297">0.9*0.82*IF(I147=0,M147,0)</f>
        <v>0</v>
      </c>
      <c r="T147" s="24">
        <f t="shared" si="297"/>
        <v>0</v>
      </c>
      <c r="U147" s="24">
        <f t="shared" si="22"/>
        <v>0</v>
      </c>
      <c r="V147" s="24">
        <f t="shared" si="23"/>
        <v>196.44469274663521</v>
      </c>
      <c r="W147" s="9"/>
      <c r="X147" s="9"/>
      <c r="Y147" s="9"/>
      <c r="Z147" s="9"/>
    </row>
    <row r="148" spans="1:26" ht="14.25" customHeight="1" x14ac:dyDescent="0.35">
      <c r="A148" s="8">
        <f t="shared" ref="A148:A211" si="298">A147+$D$4</f>
        <v>130</v>
      </c>
      <c r="B148" s="23">
        <f t="shared" si="293"/>
        <v>44907</v>
      </c>
      <c r="C148" s="5">
        <f t="shared" ref="C148:C211" si="299">T148</f>
        <v>0</v>
      </c>
      <c r="D148" s="20">
        <f t="shared" si="287"/>
        <v>5.1620449233362704</v>
      </c>
      <c r="E148" s="20">
        <f t="shared" si="288"/>
        <v>32.579131272192271</v>
      </c>
      <c r="F148" s="20">
        <f t="shared" si="294"/>
        <v>37.741176195528539</v>
      </c>
      <c r="G148" s="24">
        <f t="shared" si="289"/>
        <v>521.10843501079648</v>
      </c>
      <c r="H148" s="20">
        <f t="shared" si="295"/>
        <v>1818.6049292508992</v>
      </c>
      <c r="I148" s="4">
        <f t="shared" si="176"/>
        <v>1</v>
      </c>
      <c r="J148" s="4">
        <f t="shared" si="176"/>
        <v>1</v>
      </c>
      <c r="K148" s="24">
        <f t="shared" ref="K148" si="300">IF(I148=1,D148*0.95,0)</f>
        <v>4.9039426771694563</v>
      </c>
      <c r="L148" s="20">
        <f t="shared" si="296"/>
        <v>30.950174708582654</v>
      </c>
      <c r="M148" s="20" cm="1">
        <f t="array" ref="M148">_xlfn.IFS(I148=0,D148,I148=1,D148,I148=2,0)</f>
        <v>5.1620449233362704</v>
      </c>
      <c r="N148" s="20" cm="1">
        <f t="array" ref="N148">_xlfn.IFS(J148=0,E148,J148=1,E148,J148=2,0)</f>
        <v>32.579131272192271</v>
      </c>
      <c r="O148" s="20">
        <f t="shared" si="291"/>
        <v>536.06206443571796</v>
      </c>
      <c r="P148" s="24">
        <f t="shared" si="19"/>
        <v>-14.953629424921473</v>
      </c>
      <c r="Q148" s="25">
        <f t="shared" si="20"/>
        <v>-2.8695811505357154E-2</v>
      </c>
      <c r="R148" s="22" cm="1">
        <f t="array" ref="R148">_xlfn.IFS(Q148&gt;0,0.02,AND(Q148&gt;-0.33,Q148&lt;0),(0.02+Q148*0.02/0.33),Q148&lt;-0.33,0)</f>
        <v>1.8260859908766233E-2</v>
      </c>
      <c r="S148" s="24">
        <f t="shared" ref="S148:T148" si="301">0.9*0.82*IF(I148=0,M148,0)</f>
        <v>0</v>
      </c>
      <c r="T148" s="24">
        <f t="shared" si="301"/>
        <v>0</v>
      </c>
      <c r="U148" s="24">
        <f t="shared" si="22"/>
        <v>0</v>
      </c>
      <c r="V148" s="24">
        <f t="shared" si="23"/>
        <v>196.44469274663521</v>
      </c>
      <c r="W148" s="9"/>
      <c r="X148" s="9"/>
      <c r="Y148" s="9"/>
      <c r="Z148" s="9"/>
    </row>
    <row r="149" spans="1:26" ht="14.25" customHeight="1" x14ac:dyDescent="0.35">
      <c r="A149" s="8">
        <f t="shared" si="298"/>
        <v>131</v>
      </c>
      <c r="B149" s="23">
        <f t="shared" si="293"/>
        <v>44908</v>
      </c>
      <c r="C149" s="5">
        <f t="shared" si="299"/>
        <v>0</v>
      </c>
      <c r="D149" s="20">
        <f t="shared" si="287"/>
        <v>5.2110843501079653</v>
      </c>
      <c r="E149" s="20">
        <f t="shared" si="288"/>
        <v>33.209289842442395</v>
      </c>
      <c r="F149" s="20">
        <f t="shared" si="294"/>
        <v>38.420374192550362</v>
      </c>
      <c r="G149" s="24">
        <f t="shared" si="289"/>
        <v>526.05896514339906</v>
      </c>
      <c r="H149" s="20">
        <f t="shared" si="295"/>
        <v>1855.1042847338222</v>
      </c>
      <c r="I149" s="4">
        <f t="shared" si="176"/>
        <v>1</v>
      </c>
      <c r="J149" s="4">
        <f t="shared" si="176"/>
        <v>1</v>
      </c>
      <c r="K149" s="24">
        <f t="shared" ref="K149" si="302">IF(I149=1,D149*0.95,0)</f>
        <v>4.9505301326025668</v>
      </c>
      <c r="L149" s="20">
        <f t="shared" si="296"/>
        <v>31.548825350320275</v>
      </c>
      <c r="M149" s="20" cm="1">
        <f t="array" ref="M149">_xlfn.IFS(I149=0,D149,I149=1,D149,I149=2,0)</f>
        <v>5.2110843501079653</v>
      </c>
      <c r="N149" s="20" cm="1">
        <f t="array" ref="N149">_xlfn.IFS(J149=0,E149,J149=1,E149,J149=2,0)</f>
        <v>33.209289842442395</v>
      </c>
      <c r="O149" s="20">
        <f t="shared" si="291"/>
        <v>541.27314878582592</v>
      </c>
      <c r="P149" s="24">
        <f t="shared" si="19"/>
        <v>-15.21418364242686</v>
      </c>
      <c r="Q149" s="25">
        <f t="shared" si="20"/>
        <v>-2.892106142184956E-2</v>
      </c>
      <c r="R149" s="22" cm="1">
        <f t="array" ref="R149">_xlfn.IFS(Q149&gt;0,0.02,AND(Q149&gt;-0.33,Q149&lt;0),(0.02+Q149*0.02/0.33),Q149&lt;-0.33,0)</f>
        <v>1.8247208398675784E-2</v>
      </c>
      <c r="S149" s="24">
        <f t="shared" ref="S149:T149" si="303">0.9*0.82*IF(I149=0,M149,0)</f>
        <v>0</v>
      </c>
      <c r="T149" s="24">
        <f t="shared" si="303"/>
        <v>0</v>
      </c>
      <c r="U149" s="24">
        <f t="shared" si="22"/>
        <v>0</v>
      </c>
      <c r="V149" s="24">
        <f t="shared" si="23"/>
        <v>196.44469274663521</v>
      </c>
      <c r="W149" s="9"/>
      <c r="X149" s="9"/>
      <c r="Y149" s="9"/>
      <c r="Z149" s="9"/>
    </row>
    <row r="150" spans="1:26" ht="14.25" customHeight="1" x14ac:dyDescent="0.35">
      <c r="A150" s="8">
        <f t="shared" si="298"/>
        <v>132</v>
      </c>
      <c r="B150" s="23">
        <f t="shared" si="293"/>
        <v>44909</v>
      </c>
      <c r="C150" s="5">
        <f t="shared" si="299"/>
        <v>0</v>
      </c>
      <c r="D150" s="20">
        <f t="shared" si="287"/>
        <v>5.2605896514339907</v>
      </c>
      <c r="E150" s="20">
        <f t="shared" si="288"/>
        <v>33.850474484814434</v>
      </c>
      <c r="F150" s="20">
        <f t="shared" si="294"/>
        <v>39.111064136248423</v>
      </c>
      <c r="G150" s="24">
        <f t="shared" si="289"/>
        <v>531.05652531226133</v>
      </c>
      <c r="H150" s="20">
        <f t="shared" si="295"/>
        <v>1892.259795663258</v>
      </c>
      <c r="I150" s="4">
        <f t="shared" si="176"/>
        <v>1</v>
      </c>
      <c r="J150" s="4">
        <f t="shared" si="176"/>
        <v>1</v>
      </c>
      <c r="K150" s="24">
        <f t="shared" ref="K150" si="304">IF(I150=1,D150*0.95,0)</f>
        <v>4.9975601688622913</v>
      </c>
      <c r="L150" s="20">
        <f t="shared" si="296"/>
        <v>32.157950760573712</v>
      </c>
      <c r="M150" s="20" cm="1">
        <f t="array" ref="M150">_xlfn.IFS(I150=0,D150,I150=1,D150,I150=2,0)</f>
        <v>5.2605896514339907</v>
      </c>
      <c r="N150" s="20" cm="1">
        <f t="array" ref="N150">_xlfn.IFS(J150=0,E150,J150=1,E150,J150=2,0)</f>
        <v>33.850474484814434</v>
      </c>
      <c r="O150" s="20">
        <f t="shared" si="291"/>
        <v>546.5337384372599</v>
      </c>
      <c r="P150" s="24">
        <f t="shared" si="19"/>
        <v>-15.47721312499857</v>
      </c>
      <c r="Q150" s="25">
        <f t="shared" si="20"/>
        <v>-2.9144191601634058E-2</v>
      </c>
      <c r="R150" s="22" cm="1">
        <f t="array" ref="R150">_xlfn.IFS(Q150&gt;0,0.02,AND(Q150&gt;-0.33,Q150&lt;0),(0.02+Q150*0.02/0.33),Q150&lt;-0.33,0)</f>
        <v>1.8233685357476725E-2</v>
      </c>
      <c r="S150" s="24">
        <f t="shared" ref="S150:T150" si="305">0.9*0.82*IF(I150=0,M150,0)</f>
        <v>0</v>
      </c>
      <c r="T150" s="24">
        <f t="shared" si="305"/>
        <v>0</v>
      </c>
      <c r="U150" s="24">
        <f t="shared" si="22"/>
        <v>0</v>
      </c>
      <c r="V150" s="24">
        <f t="shared" si="23"/>
        <v>196.44469274663521</v>
      </c>
      <c r="W150" s="9"/>
      <c r="X150" s="9"/>
      <c r="Y150" s="9"/>
      <c r="Z150" s="9"/>
    </row>
    <row r="151" spans="1:26" ht="14.25" customHeight="1" x14ac:dyDescent="0.35">
      <c r="A151" s="8">
        <f t="shared" si="298"/>
        <v>133</v>
      </c>
      <c r="B151" s="23">
        <f t="shared" si="293"/>
        <v>44910</v>
      </c>
      <c r="C151" s="5">
        <f t="shared" si="299"/>
        <v>25.463117859800562</v>
      </c>
      <c r="D151" s="20">
        <f t="shared" si="287"/>
        <v>5.3105652531226131</v>
      </c>
      <c r="E151" s="20">
        <f t="shared" si="288"/>
        <v>34.502869728727049</v>
      </c>
      <c r="F151" s="20">
        <f t="shared" si="294"/>
        <v>39.81343498184966</v>
      </c>
      <c r="G151" s="24">
        <f t="shared" si="289"/>
        <v>556.51964317206193</v>
      </c>
      <c r="H151" s="20">
        <f t="shared" si="295"/>
        <v>1917.7229135230587</v>
      </c>
      <c r="I151" s="4">
        <f t="shared" si="176"/>
        <v>0</v>
      </c>
      <c r="J151" s="4">
        <f t="shared" si="176"/>
        <v>0</v>
      </c>
      <c r="K151" s="24">
        <f t="shared" ref="K151" si="306">IF(I151=1,D151*0.95,0)</f>
        <v>0</v>
      </c>
      <c r="L151" s="20">
        <f t="shared" si="296"/>
        <v>0</v>
      </c>
      <c r="M151" s="20" cm="1">
        <f t="array" ref="M151">_xlfn.IFS(I151=0,D151,I151=1,D151,I151=2,0)</f>
        <v>5.3105652531226131</v>
      </c>
      <c r="N151" s="20" cm="1">
        <f t="array" ref="N151">_xlfn.IFS(J151=0,E151,J151=1,E151,J151=2,0)</f>
        <v>34.502869728727049</v>
      </c>
      <c r="O151" s="20">
        <f t="shared" si="291"/>
        <v>586.34717341910959</v>
      </c>
      <c r="P151" s="24">
        <f t="shared" si="19"/>
        <v>-29.827530247047662</v>
      </c>
      <c r="Q151" s="25">
        <f t="shared" si="20"/>
        <v>-5.3596545266643418E-2</v>
      </c>
      <c r="R151" s="22" cm="1">
        <f t="array" ref="R151">_xlfn.IFS(Q151&gt;0,0.02,AND(Q151&gt;-0.33,Q151&lt;0),(0.02+Q151*0.02/0.33),Q151&lt;-0.33,0)</f>
        <v>1.675172452929434E-2</v>
      </c>
      <c r="S151" s="24">
        <f t="shared" ref="S151:T151" si="307">0.9*0.82*IF(I151=0,M151,0)</f>
        <v>3.9191971568044885</v>
      </c>
      <c r="T151" s="24">
        <f t="shared" si="307"/>
        <v>25.463117859800562</v>
      </c>
      <c r="U151" s="24">
        <f t="shared" si="22"/>
        <v>29.382315016605052</v>
      </c>
      <c r="V151" s="24">
        <f t="shared" si="23"/>
        <v>225.82700776324026</v>
      </c>
      <c r="W151" s="9"/>
      <c r="X151" s="9"/>
      <c r="Y151" s="9"/>
      <c r="Z151" s="9"/>
    </row>
    <row r="152" spans="1:26" ht="14.25" customHeight="1" x14ac:dyDescent="0.35">
      <c r="A152" s="8">
        <f t="shared" si="298"/>
        <v>134</v>
      </c>
      <c r="B152" s="23">
        <f t="shared" si="293"/>
        <v>44911</v>
      </c>
      <c r="C152" s="5">
        <f t="shared" si="299"/>
        <v>0</v>
      </c>
      <c r="D152" s="20">
        <f t="shared" si="287"/>
        <v>5.5651964317206195</v>
      </c>
      <c r="E152" s="20">
        <f t="shared" si="288"/>
        <v>32.125165970854027</v>
      </c>
      <c r="F152" s="20">
        <f t="shared" si="294"/>
        <v>37.69036240257465</v>
      </c>
      <c r="G152" s="24">
        <f t="shared" si="289"/>
        <v>561.80657978219654</v>
      </c>
      <c r="H152" s="20">
        <f t="shared" si="295"/>
        <v>1953.5287578055045</v>
      </c>
      <c r="I152" s="4">
        <f t="shared" si="176"/>
        <v>1</v>
      </c>
      <c r="J152" s="4">
        <f t="shared" si="176"/>
        <v>1</v>
      </c>
      <c r="K152" s="24">
        <f t="shared" ref="K152" si="308">IF(I152=1,D152*0.95,0)</f>
        <v>5.286936610134588</v>
      </c>
      <c r="L152" s="20">
        <f t="shared" si="296"/>
        <v>30.518907672311325</v>
      </c>
      <c r="M152" s="20" cm="1">
        <f t="array" ref="M152">_xlfn.IFS(I152=0,D152,I152=1,D152,I152=2,0)</f>
        <v>5.5651964317206195</v>
      </c>
      <c r="N152" s="20" cm="1">
        <f t="array" ref="N152">_xlfn.IFS(J152=0,E152,J152=1,E152,J152=2,0)</f>
        <v>32.125165970854027</v>
      </c>
      <c r="O152" s="20">
        <f t="shared" si="291"/>
        <v>591.91236985083026</v>
      </c>
      <c r="P152" s="24">
        <f t="shared" si="19"/>
        <v>-30.105790068633723</v>
      </c>
      <c r="Q152" s="25">
        <f t="shared" si="20"/>
        <v>-5.3587464355268427E-2</v>
      </c>
      <c r="R152" s="22" cm="1">
        <f t="array" ref="R152">_xlfn.IFS(Q152&gt;0,0.02,AND(Q152&gt;-0.33,Q152&lt;0),(0.02+Q152*0.02/0.33),Q152&lt;-0.33,0)</f>
        <v>1.6752274887559489E-2</v>
      </c>
      <c r="S152" s="24">
        <f t="shared" ref="S152:T152" si="309">0.9*0.82*IF(I152=0,M152,0)</f>
        <v>0</v>
      </c>
      <c r="T152" s="24">
        <f t="shared" si="309"/>
        <v>0</v>
      </c>
      <c r="U152" s="24">
        <f t="shared" si="22"/>
        <v>0</v>
      </c>
      <c r="V152" s="24">
        <f t="shared" si="23"/>
        <v>225.82700776324026</v>
      </c>
      <c r="W152" s="9"/>
      <c r="X152" s="9"/>
      <c r="Y152" s="9"/>
      <c r="Z152" s="9"/>
    </row>
    <row r="153" spans="1:26" ht="14.25" customHeight="1" x14ac:dyDescent="0.35">
      <c r="A153" s="8">
        <f t="shared" si="298"/>
        <v>135</v>
      </c>
      <c r="B153" s="23">
        <f t="shared" si="293"/>
        <v>44912</v>
      </c>
      <c r="C153" s="5">
        <f t="shared" si="299"/>
        <v>0</v>
      </c>
      <c r="D153" s="20">
        <f t="shared" si="287"/>
        <v>5.6180657978219655</v>
      </c>
      <c r="E153" s="20">
        <f t="shared" si="288"/>
        <v>32.726050751510435</v>
      </c>
      <c r="F153" s="20">
        <f t="shared" si="294"/>
        <v>38.344116549332398</v>
      </c>
      <c r="G153" s="24">
        <f t="shared" si="289"/>
        <v>567.14374229012742</v>
      </c>
      <c r="H153" s="20">
        <f t="shared" si="295"/>
        <v>1989.9556685273701</v>
      </c>
      <c r="I153" s="4">
        <f t="shared" si="176"/>
        <v>1</v>
      </c>
      <c r="J153" s="4">
        <f t="shared" si="176"/>
        <v>1</v>
      </c>
      <c r="K153" s="24">
        <f t="shared" ref="K153" si="310">IF(I153=1,D153*0.95,0)</f>
        <v>5.3371625079308673</v>
      </c>
      <c r="L153" s="20">
        <f t="shared" si="296"/>
        <v>31.089748213934911</v>
      </c>
      <c r="M153" s="20" cm="1">
        <f t="array" ref="M153">_xlfn.IFS(I153=0,D153,I153=1,D153,I153=2,0)</f>
        <v>5.6180657978219655</v>
      </c>
      <c r="N153" s="20" cm="1">
        <f t="array" ref="N153">_xlfn.IFS(J153=0,E153,J153=1,E153,J153=2,0)</f>
        <v>32.726050751510435</v>
      </c>
      <c r="O153" s="20">
        <f t="shared" si="291"/>
        <v>597.5304356486522</v>
      </c>
      <c r="P153" s="24">
        <f t="shared" si="19"/>
        <v>-30.386693358524781</v>
      </c>
      <c r="Q153" s="25">
        <f t="shared" si="20"/>
        <v>-5.3578468900711593E-2</v>
      </c>
      <c r="R153" s="22" cm="1">
        <f t="array" ref="R153">_xlfn.IFS(Q153&gt;0,0.02,AND(Q153&gt;-0.33,Q153&lt;0),(0.02+Q153*0.02/0.33),Q153&lt;-0.33,0)</f>
        <v>1.6752820066623542E-2</v>
      </c>
      <c r="S153" s="24">
        <f t="shared" ref="S153:T153" si="311">0.9*0.82*IF(I153=0,M153,0)</f>
        <v>0</v>
      </c>
      <c r="T153" s="24">
        <f t="shared" si="311"/>
        <v>0</v>
      </c>
      <c r="U153" s="24">
        <f t="shared" si="22"/>
        <v>0</v>
      </c>
      <c r="V153" s="24">
        <f t="shared" si="23"/>
        <v>225.82700776324026</v>
      </c>
      <c r="W153" s="9"/>
      <c r="X153" s="9"/>
      <c r="Y153" s="9"/>
      <c r="Z153" s="9"/>
    </row>
    <row r="154" spans="1:26" ht="14.25" customHeight="1" x14ac:dyDescent="0.35">
      <c r="A154" s="8">
        <f t="shared" si="298"/>
        <v>136</v>
      </c>
      <c r="B154" s="23">
        <f t="shared" si="293"/>
        <v>44913</v>
      </c>
      <c r="C154" s="5">
        <f t="shared" si="299"/>
        <v>0</v>
      </c>
      <c r="D154" s="20">
        <f t="shared" si="287"/>
        <v>5.6714374229012741</v>
      </c>
      <c r="E154" s="20">
        <f t="shared" si="288"/>
        <v>33.337369255396588</v>
      </c>
      <c r="F154" s="20">
        <f t="shared" si="294"/>
        <v>39.008806678297859</v>
      </c>
      <c r="G154" s="24">
        <f t="shared" si="289"/>
        <v>572.53160784188367</v>
      </c>
      <c r="H154" s="20">
        <f t="shared" si="295"/>
        <v>2027.0140348717532</v>
      </c>
      <c r="I154" s="4">
        <f t="shared" si="176"/>
        <v>1</v>
      </c>
      <c r="J154" s="4">
        <f t="shared" si="176"/>
        <v>1</v>
      </c>
      <c r="K154" s="24">
        <f t="shared" ref="K154" si="312">IF(I154=1,D154*0.95,0)</f>
        <v>5.3878655517562102</v>
      </c>
      <c r="L154" s="20">
        <f t="shared" si="296"/>
        <v>31.670500792626758</v>
      </c>
      <c r="M154" s="20" cm="1">
        <f t="array" ref="M154">_xlfn.IFS(I154=0,D154,I154=1,D154,I154=2,0)</f>
        <v>5.6714374229012741</v>
      </c>
      <c r="N154" s="20" cm="1">
        <f t="array" ref="N154">_xlfn.IFS(J154=0,E154,J154=1,E154,J154=2,0)</f>
        <v>33.337369255396588</v>
      </c>
      <c r="O154" s="20">
        <f t="shared" si="291"/>
        <v>603.20187307155345</v>
      </c>
      <c r="P154" s="24">
        <f t="shared" si="19"/>
        <v>-30.670265229669781</v>
      </c>
      <c r="Q154" s="25">
        <f t="shared" si="20"/>
        <v>-5.3569558098773132E-2</v>
      </c>
      <c r="R154" s="22" cm="1">
        <f t="array" ref="R154">_xlfn.IFS(Q154&gt;0,0.02,AND(Q154&gt;-0.33,Q154&lt;0),(0.02+Q154*0.02/0.33),Q154&lt;-0.33,0)</f>
        <v>1.6753360115225872E-2</v>
      </c>
      <c r="S154" s="24">
        <f t="shared" ref="S154:T154" si="313">0.9*0.82*IF(I154=0,M154,0)</f>
        <v>0</v>
      </c>
      <c r="T154" s="24">
        <f t="shared" si="313"/>
        <v>0</v>
      </c>
      <c r="U154" s="24">
        <f t="shared" si="22"/>
        <v>0</v>
      </c>
      <c r="V154" s="24">
        <f t="shared" si="23"/>
        <v>225.82700776324026</v>
      </c>
      <c r="W154" s="9"/>
      <c r="X154" s="9"/>
      <c r="Y154" s="9"/>
      <c r="Z154" s="9"/>
    </row>
    <row r="155" spans="1:26" ht="14.25" customHeight="1" x14ac:dyDescent="0.35">
      <c r="A155" s="8">
        <f t="shared" si="298"/>
        <v>137</v>
      </c>
      <c r="B155" s="23">
        <f t="shared" si="293"/>
        <v>44914</v>
      </c>
      <c r="C155" s="5">
        <f t="shared" si="299"/>
        <v>0</v>
      </c>
      <c r="D155" s="20">
        <f t="shared" si="287"/>
        <v>5.7253160784188371</v>
      </c>
      <c r="E155" s="20">
        <f t="shared" si="288"/>
        <v>33.959296084823492</v>
      </c>
      <c r="F155" s="20">
        <f t="shared" si="294"/>
        <v>39.684612163242328</v>
      </c>
      <c r="G155" s="24">
        <f t="shared" si="289"/>
        <v>577.97065811638151</v>
      </c>
      <c r="H155" s="20">
        <f t="shared" si="295"/>
        <v>2064.7144164268334</v>
      </c>
      <c r="I155" s="4">
        <f t="shared" ref="I155:J218" si="314">I148</f>
        <v>1</v>
      </c>
      <c r="J155" s="4">
        <f t="shared" si="314"/>
        <v>1</v>
      </c>
      <c r="K155" s="24">
        <f t="shared" ref="K155" si="315">IF(I155=1,D155*0.95,0)</f>
        <v>5.4390502744978946</v>
      </c>
      <c r="L155" s="20">
        <f t="shared" si="296"/>
        <v>32.261331280582318</v>
      </c>
      <c r="M155" s="20" cm="1">
        <f t="array" ref="M155">_xlfn.IFS(I155=0,D155,I155=1,D155,I155=2,0)</f>
        <v>5.7253160784188371</v>
      </c>
      <c r="N155" s="20" cm="1">
        <f t="array" ref="N155">_xlfn.IFS(J155=0,E155,J155=1,E155,J155=2,0)</f>
        <v>33.959296084823492</v>
      </c>
      <c r="O155" s="20">
        <f t="shared" si="291"/>
        <v>608.92718914997226</v>
      </c>
      <c r="P155" s="24">
        <f t="shared" si="19"/>
        <v>-30.95653103359075</v>
      </c>
      <c r="Q155" s="25">
        <f t="shared" si="20"/>
        <v>-5.3560731152821381E-2</v>
      </c>
      <c r="R155" s="22" cm="1">
        <f t="array" ref="R155">_xlfn.IFS(Q155&gt;0,0.02,AND(Q155&gt;-0.33,Q155&lt;0),(0.02+Q155*0.02/0.33),Q155&lt;-0.33,0)</f>
        <v>1.675389508164719E-2</v>
      </c>
      <c r="S155" s="24">
        <f t="shared" ref="S155:T155" si="316">0.9*0.82*IF(I155=0,M155,0)</f>
        <v>0</v>
      </c>
      <c r="T155" s="24">
        <f t="shared" si="316"/>
        <v>0</v>
      </c>
      <c r="U155" s="24">
        <f t="shared" si="22"/>
        <v>0</v>
      </c>
      <c r="V155" s="24">
        <f t="shared" si="23"/>
        <v>225.82700776324026</v>
      </c>
      <c r="W155" s="9"/>
      <c r="X155" s="9"/>
      <c r="Y155" s="9"/>
      <c r="Z155" s="9"/>
    </row>
    <row r="156" spans="1:26" ht="14.25" customHeight="1" x14ac:dyDescent="0.35">
      <c r="A156" s="8">
        <f t="shared" si="298"/>
        <v>138</v>
      </c>
      <c r="B156" s="23">
        <f t="shared" si="293"/>
        <v>44915</v>
      </c>
      <c r="C156" s="5">
        <f t="shared" si="299"/>
        <v>0</v>
      </c>
      <c r="D156" s="20">
        <f t="shared" si="287"/>
        <v>5.7797065811638149</v>
      </c>
      <c r="E156" s="20">
        <f t="shared" si="288"/>
        <v>34.592008706379573</v>
      </c>
      <c r="F156" s="20">
        <f t="shared" si="294"/>
        <v>40.371715287543388</v>
      </c>
      <c r="G156" s="24">
        <f t="shared" si="289"/>
        <v>583.46137936848709</v>
      </c>
      <c r="H156" s="20">
        <f t="shared" si="295"/>
        <v>2103.0675459499998</v>
      </c>
      <c r="I156" s="4">
        <f t="shared" si="314"/>
        <v>1</v>
      </c>
      <c r="J156" s="4">
        <f t="shared" si="314"/>
        <v>1</v>
      </c>
      <c r="K156" s="24">
        <f t="shared" ref="K156" si="317">IF(I156=1,D156*0.95,0)</f>
        <v>5.4907212521056241</v>
      </c>
      <c r="L156" s="20">
        <f t="shared" si="296"/>
        <v>32.862408271060595</v>
      </c>
      <c r="M156" s="20" cm="1">
        <f t="array" ref="M156">_xlfn.IFS(I156=0,D156,I156=1,D156,I156=2,0)</f>
        <v>5.7797065811638149</v>
      </c>
      <c r="N156" s="20" cm="1">
        <f t="array" ref="N156">_xlfn.IFS(J156=0,E156,J156=1,E156,J156=2,0)</f>
        <v>34.592008706379573</v>
      </c>
      <c r="O156" s="20">
        <f t="shared" si="291"/>
        <v>614.70689573113611</v>
      </c>
      <c r="P156" s="24">
        <f t="shared" si="19"/>
        <v>-31.245516362649028</v>
      </c>
      <c r="Q156" s="25">
        <f t="shared" si="20"/>
        <v>-5.355198727372118E-2</v>
      </c>
      <c r="R156" s="22" cm="1">
        <f t="array" ref="R156">_xlfn.IFS(Q156&gt;0,0.02,AND(Q156&gt;-0.33,Q156&lt;0),(0.02+Q156*0.02/0.33),Q156&lt;-0.33,0)</f>
        <v>1.6754425013713867E-2</v>
      </c>
      <c r="S156" s="24">
        <f t="shared" ref="S156:T156" si="318">0.9*0.82*IF(I156=0,M156,0)</f>
        <v>0</v>
      </c>
      <c r="T156" s="24">
        <f t="shared" si="318"/>
        <v>0</v>
      </c>
      <c r="U156" s="24">
        <f t="shared" si="22"/>
        <v>0</v>
      </c>
      <c r="V156" s="24">
        <f t="shared" si="23"/>
        <v>225.82700776324026</v>
      </c>
      <c r="W156" s="9"/>
      <c r="X156" s="9"/>
      <c r="Y156" s="9"/>
      <c r="Z156" s="9"/>
    </row>
    <row r="157" spans="1:26" ht="14.25" customHeight="1" x14ac:dyDescent="0.35">
      <c r="A157" s="8">
        <f t="shared" si="298"/>
        <v>139</v>
      </c>
      <c r="B157" s="23">
        <f t="shared" si="293"/>
        <v>44916</v>
      </c>
      <c r="C157" s="5">
        <f t="shared" si="299"/>
        <v>0</v>
      </c>
      <c r="D157" s="20">
        <f t="shared" si="287"/>
        <v>5.8346137936848708</v>
      </c>
      <c r="E157" s="20">
        <f t="shared" si="288"/>
        <v>35.235687497394515</v>
      </c>
      <c r="F157" s="20">
        <f t="shared" si="294"/>
        <v>41.070301291079389</v>
      </c>
      <c r="G157" s="24">
        <f t="shared" si="289"/>
        <v>589.00426247248777</v>
      </c>
      <c r="H157" s="20">
        <f t="shared" si="295"/>
        <v>2142.0843321765255</v>
      </c>
      <c r="I157" s="4">
        <f t="shared" si="314"/>
        <v>1</v>
      </c>
      <c r="J157" s="4">
        <f t="shared" si="314"/>
        <v>1</v>
      </c>
      <c r="K157" s="24">
        <f t="shared" ref="K157" si="319">IF(I157=1,D157*0.95,0)</f>
        <v>5.5428831040006266</v>
      </c>
      <c r="L157" s="20">
        <f t="shared" si="296"/>
        <v>33.473903122524789</v>
      </c>
      <c r="M157" s="20" cm="1">
        <f t="array" ref="M157">_xlfn.IFS(I157=0,D157,I157=1,D157,I157=2,0)</f>
        <v>5.8346137936848708</v>
      </c>
      <c r="N157" s="20" cm="1">
        <f t="array" ref="N157">_xlfn.IFS(J157=0,E157,J157=1,E157,J157=2,0)</f>
        <v>35.235687497394515</v>
      </c>
      <c r="O157" s="20">
        <f t="shared" si="291"/>
        <v>620.54150952482098</v>
      </c>
      <c r="P157" s="24">
        <f t="shared" si="19"/>
        <v>-31.537247052333214</v>
      </c>
      <c r="Q157" s="25">
        <f t="shared" si="20"/>
        <v>-5.3543325679763332E-2</v>
      </c>
      <c r="R157" s="22" cm="1">
        <f t="array" ref="R157">_xlfn.IFS(Q157&gt;0,0.02,AND(Q157&gt;-0.33,Q157&lt;0),(0.02+Q157*0.02/0.33),Q157&lt;-0.33,0)</f>
        <v>1.6754949958802223E-2</v>
      </c>
      <c r="S157" s="24">
        <f t="shared" ref="S157:T157" si="320">0.9*0.82*IF(I157=0,M157,0)</f>
        <v>0</v>
      </c>
      <c r="T157" s="24">
        <f t="shared" si="320"/>
        <v>0</v>
      </c>
      <c r="U157" s="24">
        <f t="shared" si="22"/>
        <v>0</v>
      </c>
      <c r="V157" s="24">
        <f t="shared" si="23"/>
        <v>225.82700776324026</v>
      </c>
      <c r="W157" s="9"/>
      <c r="X157" s="9"/>
      <c r="Y157" s="9"/>
      <c r="Z157" s="9"/>
    </row>
    <row r="158" spans="1:26" ht="14.25" customHeight="1" x14ac:dyDescent="0.35">
      <c r="A158" s="8">
        <f t="shared" si="298"/>
        <v>140</v>
      </c>
      <c r="B158" s="23">
        <f t="shared" si="293"/>
        <v>44917</v>
      </c>
      <c r="C158" s="5">
        <f t="shared" si="299"/>
        <v>26.487200655346147</v>
      </c>
      <c r="D158" s="20">
        <f t="shared" si="287"/>
        <v>5.8900426247248774</v>
      </c>
      <c r="E158" s="20">
        <f t="shared" si="288"/>
        <v>35.890515793151962</v>
      </c>
      <c r="F158" s="20">
        <f t="shared" si="294"/>
        <v>41.78055841787684</v>
      </c>
      <c r="G158" s="24">
        <f t="shared" si="289"/>
        <v>615.49146312783387</v>
      </c>
      <c r="H158" s="20">
        <f t="shared" si="295"/>
        <v>2168.5715328318715</v>
      </c>
      <c r="I158" s="4">
        <f t="shared" si="314"/>
        <v>0</v>
      </c>
      <c r="J158" s="4">
        <f t="shared" si="314"/>
        <v>0</v>
      </c>
      <c r="K158" s="24">
        <f t="shared" ref="K158" si="321">IF(I158=1,D158*0.95,0)</f>
        <v>0</v>
      </c>
      <c r="L158" s="20">
        <f t="shared" si="296"/>
        <v>0</v>
      </c>
      <c r="M158" s="20" cm="1">
        <f t="array" ref="M158">_xlfn.IFS(I158=0,D158,I158=1,D158,I158=2,0)</f>
        <v>5.8900426247248774</v>
      </c>
      <c r="N158" s="20" cm="1">
        <f t="array" ref="N158">_xlfn.IFS(J158=0,E158,J158=1,E158,J158=2,0)</f>
        <v>35.890515793151962</v>
      </c>
      <c r="O158" s="20">
        <f t="shared" si="291"/>
        <v>662.3220679426978</v>
      </c>
      <c r="P158" s="24">
        <f t="shared" si="19"/>
        <v>-46.830604814863932</v>
      </c>
      <c r="Q158" s="25">
        <f t="shared" si="20"/>
        <v>-7.6086522105242416E-2</v>
      </c>
      <c r="R158" s="22" cm="1">
        <f t="array" ref="R158">_xlfn.IFS(Q158&gt;0,0.02,AND(Q158&gt;-0.33,Q158&lt;0),(0.02+Q158*0.02/0.33),Q158&lt;-0.33,0)</f>
        <v>1.5388695629985308E-2</v>
      </c>
      <c r="S158" s="24">
        <f t="shared" ref="S158:T158" si="322">0.9*0.82*IF(I158=0,M158,0)</f>
        <v>4.3468514570469594</v>
      </c>
      <c r="T158" s="24">
        <f t="shared" si="322"/>
        <v>26.487200655346147</v>
      </c>
      <c r="U158" s="24">
        <f t="shared" si="22"/>
        <v>30.834052112393106</v>
      </c>
      <c r="V158" s="24">
        <f t="shared" si="23"/>
        <v>256.66105987563338</v>
      </c>
      <c r="W158" s="9"/>
      <c r="X158" s="9"/>
      <c r="Y158" s="9"/>
      <c r="Z158" s="9"/>
    </row>
    <row r="159" spans="1:26" ht="14.25" customHeight="1" x14ac:dyDescent="0.35">
      <c r="A159" s="8">
        <f t="shared" si="298"/>
        <v>141</v>
      </c>
      <c r="B159" s="23">
        <f t="shared" si="293"/>
        <v>44918</v>
      </c>
      <c r="C159" s="5">
        <f t="shared" si="299"/>
        <v>0</v>
      </c>
      <c r="D159" s="20">
        <f t="shared" si="287"/>
        <v>6.1549146312783387</v>
      </c>
      <c r="E159" s="20">
        <f t="shared" si="288"/>
        <v>33.371487270600362</v>
      </c>
      <c r="F159" s="20">
        <f t="shared" si="294"/>
        <v>39.5264019018787</v>
      </c>
      <c r="G159" s="24">
        <f t="shared" si="289"/>
        <v>621.33863202754833</v>
      </c>
      <c r="H159" s="20">
        <f t="shared" si="295"/>
        <v>2206.121614638656</v>
      </c>
      <c r="I159" s="4">
        <f t="shared" si="314"/>
        <v>1</v>
      </c>
      <c r="J159" s="4">
        <f t="shared" si="314"/>
        <v>1</v>
      </c>
      <c r="K159" s="24">
        <f t="shared" ref="K159" si="323">IF(I159=1,D159*0.95,0)</f>
        <v>5.8471688997144211</v>
      </c>
      <c r="L159" s="20">
        <f t="shared" si="296"/>
        <v>31.702912907070342</v>
      </c>
      <c r="M159" s="20" cm="1">
        <f t="array" ref="M159">_xlfn.IFS(I159=0,D159,I159=1,D159,I159=2,0)</f>
        <v>6.1549146312783387</v>
      </c>
      <c r="N159" s="20" cm="1">
        <f t="array" ref="N159">_xlfn.IFS(J159=0,E159,J159=1,E159,J159=2,0)</f>
        <v>33.371487270600362</v>
      </c>
      <c r="O159" s="20">
        <f t="shared" si="291"/>
        <v>668.4769825739761</v>
      </c>
      <c r="P159" s="24">
        <f t="shared" si="19"/>
        <v>-47.138350546427773</v>
      </c>
      <c r="Q159" s="25">
        <f t="shared" si="20"/>
        <v>-7.5865797033424762E-2</v>
      </c>
      <c r="R159" s="22" cm="1">
        <f t="array" ref="R159">_xlfn.IFS(Q159&gt;0,0.02,AND(Q159&gt;-0.33,Q159&lt;0),(0.02+Q159*0.02/0.33),Q159&lt;-0.33,0)</f>
        <v>1.5402072907065165E-2</v>
      </c>
      <c r="S159" s="24">
        <f t="shared" ref="S159:T159" si="324">0.9*0.82*IF(I159=0,M159,0)</f>
        <v>0</v>
      </c>
      <c r="T159" s="24">
        <f t="shared" si="324"/>
        <v>0</v>
      </c>
      <c r="U159" s="24">
        <f t="shared" si="22"/>
        <v>0</v>
      </c>
      <c r="V159" s="24">
        <f t="shared" si="23"/>
        <v>256.66105987563338</v>
      </c>
      <c r="W159" s="9"/>
      <c r="X159" s="9"/>
      <c r="Y159" s="9"/>
      <c r="Z159" s="9"/>
    </row>
    <row r="160" spans="1:26" ht="14.25" customHeight="1" x14ac:dyDescent="0.35">
      <c r="A160" s="8">
        <f t="shared" si="298"/>
        <v>142</v>
      </c>
      <c r="B160" s="23">
        <f t="shared" si="293"/>
        <v>44919</v>
      </c>
      <c r="C160" s="5">
        <f t="shared" si="299"/>
        <v>0</v>
      </c>
      <c r="D160" s="20">
        <f t="shared" si="287"/>
        <v>6.2133863202754833</v>
      </c>
      <c r="E160" s="20">
        <f t="shared" si="288"/>
        <v>33.978845950516899</v>
      </c>
      <c r="F160" s="20">
        <f t="shared" si="294"/>
        <v>40.192232270792381</v>
      </c>
      <c r="G160" s="24">
        <f t="shared" si="289"/>
        <v>627.24134903181005</v>
      </c>
      <c r="H160" s="20">
        <f t="shared" si="295"/>
        <v>2244.3042352959087</v>
      </c>
      <c r="I160" s="4">
        <f t="shared" si="314"/>
        <v>1</v>
      </c>
      <c r="J160" s="4">
        <f t="shared" si="314"/>
        <v>1</v>
      </c>
      <c r="K160" s="24">
        <f t="shared" ref="K160" si="325">IF(I160=1,D160*0.95,0)</f>
        <v>5.9027170042617092</v>
      </c>
      <c r="L160" s="20">
        <f t="shared" si="296"/>
        <v>32.279903652991052</v>
      </c>
      <c r="M160" s="20" cm="1">
        <f t="array" ref="M160">_xlfn.IFS(I160=0,D160,I160=1,D160,I160=2,0)</f>
        <v>6.2133863202754833</v>
      </c>
      <c r="N160" s="20" cm="1">
        <f t="array" ref="N160">_xlfn.IFS(J160=0,E160,J160=1,E160,J160=2,0)</f>
        <v>33.978845950516899</v>
      </c>
      <c r="O160" s="20">
        <f t="shared" si="291"/>
        <v>674.69036889425161</v>
      </c>
      <c r="P160" s="24">
        <f t="shared" si="19"/>
        <v>-47.44901986244156</v>
      </c>
      <c r="Q160" s="25">
        <f t="shared" si="20"/>
        <v>-7.5647149116815041E-2</v>
      </c>
      <c r="R160" s="22" cm="1">
        <f t="array" ref="R160">_xlfn.IFS(Q160&gt;0,0.02,AND(Q160&gt;-0.33,Q160&lt;0),(0.02+Q160*0.02/0.33),Q160&lt;-0.33,0)</f>
        <v>1.5415324295950605E-2</v>
      </c>
      <c r="S160" s="24">
        <f t="shared" ref="S160:T160" si="326">0.9*0.82*IF(I160=0,M160,0)</f>
        <v>0</v>
      </c>
      <c r="T160" s="24">
        <f t="shared" si="326"/>
        <v>0</v>
      </c>
      <c r="U160" s="24">
        <f t="shared" si="22"/>
        <v>0</v>
      </c>
      <c r="V160" s="24">
        <f t="shared" si="23"/>
        <v>256.66105987563338</v>
      </c>
      <c r="W160" s="9"/>
      <c r="X160" s="9"/>
      <c r="Y160" s="9"/>
      <c r="Z160" s="9"/>
    </row>
    <row r="161" spans="1:26" ht="14.25" customHeight="1" x14ac:dyDescent="0.35">
      <c r="A161" s="8">
        <f t="shared" si="298"/>
        <v>143</v>
      </c>
      <c r="B161" s="23">
        <f t="shared" si="293"/>
        <v>44920</v>
      </c>
      <c r="C161" s="5">
        <f t="shared" si="299"/>
        <v>0</v>
      </c>
      <c r="D161" s="20">
        <f t="shared" si="287"/>
        <v>6.272413490318101</v>
      </c>
      <c r="E161" s="20">
        <f t="shared" si="288"/>
        <v>34.596677605861863</v>
      </c>
      <c r="F161" s="20">
        <f t="shared" si="294"/>
        <v>40.869091096179964</v>
      </c>
      <c r="G161" s="24">
        <f t="shared" si="289"/>
        <v>633.20014184761226</v>
      </c>
      <c r="H161" s="20">
        <f t="shared" si="295"/>
        <v>2283.1298718372796</v>
      </c>
      <c r="I161" s="4">
        <f t="shared" si="314"/>
        <v>1</v>
      </c>
      <c r="J161" s="4">
        <f t="shared" si="314"/>
        <v>1</v>
      </c>
      <c r="K161" s="24">
        <f t="shared" ref="K161" si="327">IF(I161=1,D161*0.95,0)</f>
        <v>5.9587928158021954</v>
      </c>
      <c r="L161" s="20">
        <f t="shared" si="296"/>
        <v>32.866843725568771</v>
      </c>
      <c r="M161" s="20" cm="1">
        <f t="array" ref="M161">_xlfn.IFS(I161=0,D161,I161=1,D161,I161=2,0)</f>
        <v>6.272413490318101</v>
      </c>
      <c r="N161" s="20" cm="1">
        <f t="array" ref="N161">_xlfn.IFS(J161=0,E161,J161=1,E161,J161=2,0)</f>
        <v>34.596677605861863</v>
      </c>
      <c r="O161" s="20">
        <f t="shared" si="291"/>
        <v>680.96278238456966</v>
      </c>
      <c r="P161" s="24">
        <f t="shared" si="19"/>
        <v>-47.762640536957406</v>
      </c>
      <c r="Q161" s="25">
        <f t="shared" si="20"/>
        <v>-7.5430558808137635E-2</v>
      </c>
      <c r="R161" s="22" cm="1">
        <f t="array" ref="R161">_xlfn.IFS(Q161&gt;0,0.02,AND(Q161&gt;-0.33,Q161&lt;0),(0.02+Q161*0.02/0.33),Q161&lt;-0.33,0)</f>
        <v>1.5428450981324993E-2</v>
      </c>
      <c r="S161" s="24">
        <f t="shared" ref="S161:T161" si="328">0.9*0.82*IF(I161=0,M161,0)</f>
        <v>0</v>
      </c>
      <c r="T161" s="24">
        <f t="shared" si="328"/>
        <v>0</v>
      </c>
      <c r="U161" s="24">
        <f t="shared" si="22"/>
        <v>0</v>
      </c>
      <c r="V161" s="24">
        <f t="shared" si="23"/>
        <v>256.66105987563338</v>
      </c>
      <c r="W161" s="9"/>
      <c r="X161" s="9"/>
      <c r="Y161" s="9"/>
      <c r="Z161" s="9"/>
    </row>
    <row r="162" spans="1:26" ht="14.25" customHeight="1" x14ac:dyDescent="0.35">
      <c r="A162" s="8">
        <f t="shared" si="298"/>
        <v>144</v>
      </c>
      <c r="B162" s="23">
        <f t="shared" si="293"/>
        <v>44921</v>
      </c>
      <c r="C162" s="5">
        <f t="shared" si="299"/>
        <v>0</v>
      </c>
      <c r="D162" s="20">
        <f t="shared" si="287"/>
        <v>6.3320014184761231</v>
      </c>
      <c r="E162" s="20">
        <f t="shared" si="288"/>
        <v>35.225157311640281</v>
      </c>
      <c r="F162" s="20">
        <f t="shared" si="294"/>
        <v>41.557158730116406</v>
      </c>
      <c r="G162" s="24">
        <f t="shared" si="289"/>
        <v>639.21554319516463</v>
      </c>
      <c r="H162" s="20">
        <f t="shared" si="295"/>
        <v>2322.60917263089</v>
      </c>
      <c r="I162" s="4">
        <f t="shared" si="314"/>
        <v>1</v>
      </c>
      <c r="J162" s="4">
        <f t="shared" si="314"/>
        <v>1</v>
      </c>
      <c r="K162" s="24">
        <f t="shared" ref="K162" si="329">IF(I162=1,D162*0.95,0)</f>
        <v>6.0154013475523165</v>
      </c>
      <c r="L162" s="20">
        <f t="shared" si="296"/>
        <v>33.463899446058264</v>
      </c>
      <c r="M162" s="20" cm="1">
        <f t="array" ref="M162">_xlfn.IFS(I162=0,D162,I162=1,D162,I162=2,0)</f>
        <v>6.3320014184761231</v>
      </c>
      <c r="N162" s="20" cm="1">
        <f t="array" ref="N162">_xlfn.IFS(J162=0,E162,J162=1,E162,J162=2,0)</f>
        <v>35.225157311640281</v>
      </c>
      <c r="O162" s="20">
        <f t="shared" si="291"/>
        <v>687.29478380304579</v>
      </c>
      <c r="P162" s="24">
        <f t="shared" si="19"/>
        <v>-48.079240607881161</v>
      </c>
      <c r="Q162" s="25">
        <f t="shared" si="20"/>
        <v>-7.5216006744068892E-2</v>
      </c>
      <c r="R162" s="22" cm="1">
        <f t="array" ref="R162">_xlfn.IFS(Q162&gt;0,0.02,AND(Q162&gt;-0.33,Q162&lt;0),(0.02+Q162*0.02/0.33),Q162&lt;-0.33,0)</f>
        <v>1.5441454136723098E-2</v>
      </c>
      <c r="S162" s="24">
        <f t="shared" ref="S162:T162" si="330">0.9*0.82*IF(I162=0,M162,0)</f>
        <v>0</v>
      </c>
      <c r="T162" s="24">
        <f t="shared" si="330"/>
        <v>0</v>
      </c>
      <c r="U162" s="24">
        <f t="shared" si="22"/>
        <v>0</v>
      </c>
      <c r="V162" s="24">
        <f t="shared" si="23"/>
        <v>256.66105987563338</v>
      </c>
      <c r="W162" s="9"/>
      <c r="X162" s="9"/>
      <c r="Y162" s="9"/>
      <c r="Z162" s="9"/>
    </row>
    <row r="163" spans="1:26" ht="14.25" customHeight="1" x14ac:dyDescent="0.35">
      <c r="A163" s="8">
        <f t="shared" si="298"/>
        <v>145</v>
      </c>
      <c r="B163" s="23">
        <f t="shared" si="293"/>
        <v>44922</v>
      </c>
      <c r="C163" s="5">
        <f t="shared" si="299"/>
        <v>0</v>
      </c>
      <c r="D163" s="20">
        <f t="shared" si="287"/>
        <v>6.3921554319516467</v>
      </c>
      <c r="E163" s="20">
        <f t="shared" si="288"/>
        <v>35.864463016712271</v>
      </c>
      <c r="F163" s="20">
        <f t="shared" si="294"/>
        <v>42.256618448663914</v>
      </c>
      <c r="G163" s="24">
        <f t="shared" si="289"/>
        <v>645.2880908555187</v>
      </c>
      <c r="H163" s="20">
        <f t="shared" si="295"/>
        <v>2362.7529601571205</v>
      </c>
      <c r="I163" s="4">
        <f t="shared" si="314"/>
        <v>1</v>
      </c>
      <c r="J163" s="4">
        <f t="shared" si="314"/>
        <v>1</v>
      </c>
      <c r="K163" s="24">
        <f t="shared" ref="K163:L178" si="331">IF(I163=1,D163*0.95,0)</f>
        <v>6.072547660354064</v>
      </c>
      <c r="L163" s="20">
        <f t="shared" si="331"/>
        <v>34.071239865876656</v>
      </c>
      <c r="M163" s="20" cm="1">
        <f t="array" ref="M163">_xlfn.IFS(I163=0,D163,I163=1,D163,I163=2,0)</f>
        <v>6.3921554319516467</v>
      </c>
      <c r="N163" s="20" cm="1">
        <f t="array" ref="N163">_xlfn.IFS(J163=0,E163,J163=1,E163,J163=2,0)</f>
        <v>35.864463016712271</v>
      </c>
      <c r="O163" s="20">
        <f t="shared" si="291"/>
        <v>693.68693923499745</v>
      </c>
      <c r="P163" s="24">
        <f t="shared" si="19"/>
        <v>-48.39884837947875</v>
      </c>
      <c r="Q163" s="25">
        <f t="shared" si="20"/>
        <v>-7.5003473743505591E-2</v>
      </c>
      <c r="R163" s="22" cm="1">
        <f t="array" ref="R163">_xlfn.IFS(Q163&gt;0,0.02,AND(Q163&gt;-0.33,Q163&lt;0),(0.02+Q163*0.02/0.33),Q163&lt;-0.33,0)</f>
        <v>1.5454334924636024E-2</v>
      </c>
      <c r="S163" s="24">
        <f t="shared" ref="S163:T163" si="332">0.9*0.82*IF(I163=0,M163,0)</f>
        <v>0</v>
      </c>
      <c r="T163" s="24">
        <f t="shared" si="332"/>
        <v>0</v>
      </c>
      <c r="U163" s="24">
        <f t="shared" si="22"/>
        <v>0</v>
      </c>
      <c r="V163" s="24">
        <f t="shared" si="23"/>
        <v>256.66105987563338</v>
      </c>
      <c r="W163" s="9"/>
      <c r="X163" s="9"/>
      <c r="Y163" s="9"/>
      <c r="Z163" s="9"/>
    </row>
    <row r="164" spans="1:26" ht="14.25" customHeight="1" x14ac:dyDescent="0.35">
      <c r="A164" s="8">
        <f t="shared" si="298"/>
        <v>146</v>
      </c>
      <c r="B164" s="23">
        <f t="shared" si="293"/>
        <v>44923</v>
      </c>
      <c r="C164" s="5">
        <f t="shared" si="299"/>
        <v>0</v>
      </c>
      <c r="D164" s="20">
        <f t="shared" si="287"/>
        <v>6.452880908555187</v>
      </c>
      <c r="E164" s="20">
        <f t="shared" si="288"/>
        <v>36.514775590443335</v>
      </c>
      <c r="F164" s="20">
        <f t="shared" si="294"/>
        <v>42.967656498998522</v>
      </c>
      <c r="G164" s="24">
        <f t="shared" si="289"/>
        <v>651.41832771864608</v>
      </c>
      <c r="H164" s="20">
        <f t="shared" si="295"/>
        <v>2403.5722338311689</v>
      </c>
      <c r="I164" s="4">
        <f t="shared" si="314"/>
        <v>1</v>
      </c>
      <c r="J164" s="4">
        <f t="shared" si="314"/>
        <v>1</v>
      </c>
      <c r="K164" s="24">
        <f t="shared" ref="K164" si="333">IF(I164=1,D164*0.95,0)</f>
        <v>6.1302368631274273</v>
      </c>
      <c r="L164" s="20">
        <f t="shared" si="331"/>
        <v>34.689036810921166</v>
      </c>
      <c r="M164" s="20" cm="1">
        <f t="array" ref="M164">_xlfn.IFS(I164=0,D164,I164=1,D164,I164=2,0)</f>
        <v>6.452880908555187</v>
      </c>
      <c r="N164" s="20" cm="1">
        <f t="array" ref="N164">_xlfn.IFS(J164=0,E164,J164=1,E164,J164=2,0)</f>
        <v>36.514775590443335</v>
      </c>
      <c r="O164" s="20">
        <f t="shared" si="291"/>
        <v>700.1398201435527</v>
      </c>
      <c r="P164" s="24">
        <f t="shared" si="19"/>
        <v>-48.721492424906614</v>
      </c>
      <c r="Q164" s="25">
        <f t="shared" si="20"/>
        <v>-7.479294080585018E-2</v>
      </c>
      <c r="R164" s="22" cm="1">
        <f t="array" ref="R164">_xlfn.IFS(Q164&gt;0,0.02,AND(Q164&gt;-0.33,Q164&lt;0),(0.02+Q164*0.02/0.33),Q164&lt;-0.33,0)</f>
        <v>1.5467094496615142E-2</v>
      </c>
      <c r="S164" s="24">
        <f t="shared" ref="S164:T164" si="334">0.9*0.82*IF(I164=0,M164,0)</f>
        <v>0</v>
      </c>
      <c r="T164" s="24">
        <f t="shared" si="334"/>
        <v>0</v>
      </c>
      <c r="U164" s="24">
        <f t="shared" si="22"/>
        <v>0</v>
      </c>
      <c r="V164" s="24">
        <f t="shared" si="23"/>
        <v>256.66105987563338</v>
      </c>
      <c r="W164" s="9"/>
      <c r="X164" s="9"/>
      <c r="Y164" s="9"/>
      <c r="Z164" s="9"/>
    </row>
    <row r="165" spans="1:26" ht="14.25" customHeight="1" x14ac:dyDescent="0.35">
      <c r="A165" s="8">
        <f t="shared" si="298"/>
        <v>147</v>
      </c>
      <c r="B165" s="23">
        <f t="shared" si="293"/>
        <v>44924</v>
      </c>
      <c r="C165" s="5">
        <f t="shared" si="299"/>
        <v>27.436093806138992</v>
      </c>
      <c r="D165" s="20">
        <f t="shared" si="287"/>
        <v>6.5141832771864614</v>
      </c>
      <c r="E165" s="20">
        <f t="shared" si="288"/>
        <v>37.176278870107033</v>
      </c>
      <c r="F165" s="20">
        <f t="shared" si="294"/>
        <v>43.690462147293495</v>
      </c>
      <c r="G165" s="24">
        <f t="shared" si="289"/>
        <v>678.85442152478504</v>
      </c>
      <c r="H165" s="20">
        <f t="shared" si="295"/>
        <v>2431.008327637308</v>
      </c>
      <c r="I165" s="4">
        <f t="shared" si="314"/>
        <v>0</v>
      </c>
      <c r="J165" s="4">
        <f t="shared" si="314"/>
        <v>0</v>
      </c>
      <c r="K165" s="24">
        <f t="shared" ref="K165" si="335">IF(I165=1,D165*0.95,0)</f>
        <v>0</v>
      </c>
      <c r="L165" s="20">
        <f t="shared" si="331"/>
        <v>0</v>
      </c>
      <c r="M165" s="20" cm="1">
        <f t="array" ref="M165">_xlfn.IFS(I165=0,D165,I165=1,D165,I165=2,0)</f>
        <v>6.5141832771864614</v>
      </c>
      <c r="N165" s="20" cm="1">
        <f t="array" ref="N165">_xlfn.IFS(J165=0,E165,J165=1,E165,J165=2,0)</f>
        <v>37.176278870107033</v>
      </c>
      <c r="O165" s="20">
        <f t="shared" si="291"/>
        <v>743.83028229084618</v>
      </c>
      <c r="P165" s="24">
        <f t="shared" si="19"/>
        <v>-64.975860766061146</v>
      </c>
      <c r="Q165" s="25">
        <f t="shared" si="20"/>
        <v>-9.5713983301630265E-2</v>
      </c>
      <c r="R165" s="22" cm="1">
        <f t="array" ref="R165">_xlfn.IFS(Q165&gt;0,0.02,AND(Q165&gt;-0.33,Q165&lt;0),(0.02+Q165*0.02/0.33),Q165&lt;-0.33,0)</f>
        <v>1.4199152527173924E-2</v>
      </c>
      <c r="S165" s="24">
        <f t="shared" ref="S165:T165" si="336">0.9*0.82*IF(I165=0,M165,0)</f>
        <v>4.8074672585636087</v>
      </c>
      <c r="T165" s="24">
        <f t="shared" si="336"/>
        <v>27.436093806138992</v>
      </c>
      <c r="U165" s="24">
        <f t="shared" si="22"/>
        <v>32.243561064702604</v>
      </c>
      <c r="V165" s="24">
        <f t="shared" si="23"/>
        <v>288.90462094033597</v>
      </c>
      <c r="W165" s="9"/>
      <c r="X165" s="9"/>
      <c r="Y165" s="9"/>
      <c r="Z165" s="9"/>
    </row>
    <row r="166" spans="1:26" ht="14.25" customHeight="1" x14ac:dyDescent="0.35">
      <c r="A166" s="8">
        <f t="shared" si="298"/>
        <v>148</v>
      </c>
      <c r="B166" s="23">
        <f t="shared" si="293"/>
        <v>44925</v>
      </c>
      <c r="C166" s="5">
        <f t="shared" si="299"/>
        <v>0</v>
      </c>
      <c r="D166" s="20">
        <f t="shared" si="287"/>
        <v>6.7885442152478506</v>
      </c>
      <c r="E166" s="20">
        <f t="shared" si="288"/>
        <v>34.518258038952133</v>
      </c>
      <c r="F166" s="20">
        <f t="shared" si="294"/>
        <v>41.306802254199987</v>
      </c>
      <c r="G166" s="24">
        <f t="shared" si="289"/>
        <v>685.30353852927044</v>
      </c>
      <c r="H166" s="20">
        <f t="shared" si="295"/>
        <v>2470.2497897787975</v>
      </c>
      <c r="I166" s="4">
        <f t="shared" si="314"/>
        <v>1</v>
      </c>
      <c r="J166" s="4">
        <f t="shared" si="314"/>
        <v>1</v>
      </c>
      <c r="K166" s="24">
        <f t="shared" ref="K166" si="337">IF(I166=1,D166*0.95,0)</f>
        <v>6.4491170044854575</v>
      </c>
      <c r="L166" s="20">
        <f t="shared" si="331"/>
        <v>32.792345137004524</v>
      </c>
      <c r="M166" s="20" cm="1">
        <f t="array" ref="M166">_xlfn.IFS(I166=0,D166,I166=1,D166,I166=2,0)</f>
        <v>6.7885442152478506</v>
      </c>
      <c r="N166" s="20" cm="1">
        <f t="array" ref="N166">_xlfn.IFS(J166=0,E166,J166=1,E166,J166=2,0)</f>
        <v>34.518258038952133</v>
      </c>
      <c r="O166" s="20">
        <f t="shared" si="291"/>
        <v>750.61882650609402</v>
      </c>
      <c r="P166" s="24">
        <f t="shared" si="19"/>
        <v>-65.315287976823583</v>
      </c>
      <c r="Q166" s="25">
        <f t="shared" si="20"/>
        <v>-9.5308552057088006E-2</v>
      </c>
      <c r="R166" s="22" cm="1">
        <f t="array" ref="R166">_xlfn.IFS(Q166&gt;0,0.02,AND(Q166&gt;-0.33,Q166&lt;0),(0.02+Q166*0.02/0.33),Q166&lt;-0.33,0)</f>
        <v>1.4223724117752242E-2</v>
      </c>
      <c r="S166" s="24">
        <f t="shared" ref="S166:T166" si="338">0.9*0.82*IF(I166=0,M166,0)</f>
        <v>0</v>
      </c>
      <c r="T166" s="24">
        <f t="shared" si="338"/>
        <v>0</v>
      </c>
      <c r="U166" s="24">
        <f t="shared" si="22"/>
        <v>0</v>
      </c>
      <c r="V166" s="24">
        <f t="shared" si="23"/>
        <v>288.90462094033597</v>
      </c>
      <c r="W166" s="9"/>
      <c r="X166" s="9"/>
      <c r="Y166" s="9"/>
      <c r="Z166" s="9"/>
    </row>
    <row r="167" spans="1:26" ht="14.25" customHeight="1" x14ac:dyDescent="0.35">
      <c r="A167" s="8">
        <f t="shared" si="298"/>
        <v>149</v>
      </c>
      <c r="B167" s="23">
        <f t="shared" si="293"/>
        <v>44926</v>
      </c>
      <c r="C167" s="5">
        <f t="shared" si="299"/>
        <v>0</v>
      </c>
      <c r="D167" s="20">
        <f t="shared" si="287"/>
        <v>6.8530353852927046</v>
      </c>
      <c r="E167" s="20">
        <f t="shared" si="288"/>
        <v>35.136151511749091</v>
      </c>
      <c r="F167" s="20">
        <f t="shared" si="294"/>
        <v>41.989186897041797</v>
      </c>
      <c r="G167" s="24">
        <f t="shared" si="289"/>
        <v>691.81392214529853</v>
      </c>
      <c r="H167" s="20">
        <f t="shared" si="295"/>
        <v>2510.139517330987</v>
      </c>
      <c r="I167" s="4">
        <f t="shared" si="314"/>
        <v>1</v>
      </c>
      <c r="J167" s="4">
        <f t="shared" si="314"/>
        <v>1</v>
      </c>
      <c r="K167" s="24">
        <f t="shared" ref="K167" si="339">IF(I167=1,D167*0.95,0)</f>
        <v>6.5103836160280695</v>
      </c>
      <c r="L167" s="20">
        <f t="shared" si="331"/>
        <v>33.379343936161632</v>
      </c>
      <c r="M167" s="20" cm="1">
        <f t="array" ref="M167">_xlfn.IFS(I167=0,D167,I167=1,D167,I167=2,0)</f>
        <v>6.8530353852927046</v>
      </c>
      <c r="N167" s="20" cm="1">
        <f t="array" ref="N167">_xlfn.IFS(J167=0,E167,J167=1,E167,J167=2,0)</f>
        <v>35.136151511749091</v>
      </c>
      <c r="O167" s="20">
        <f t="shared" si="291"/>
        <v>757.47186189138677</v>
      </c>
      <c r="P167" s="24">
        <f t="shared" si="19"/>
        <v>-65.657939746088232</v>
      </c>
      <c r="Q167" s="25">
        <f t="shared" si="20"/>
        <v>-9.4906936163534433E-2</v>
      </c>
      <c r="R167" s="22" cm="1">
        <f t="array" ref="R167">_xlfn.IFS(Q167&gt;0,0.02,AND(Q167&gt;-0.33,Q167&lt;0),(0.02+Q167*0.02/0.33),Q167&lt;-0.33,0)</f>
        <v>1.4248064474937308E-2</v>
      </c>
      <c r="S167" s="24">
        <f t="shared" ref="S167:T167" si="340">0.9*0.82*IF(I167=0,M167,0)</f>
        <v>0</v>
      </c>
      <c r="T167" s="24">
        <f t="shared" si="340"/>
        <v>0</v>
      </c>
      <c r="U167" s="24">
        <f t="shared" si="22"/>
        <v>0</v>
      </c>
      <c r="V167" s="24">
        <f t="shared" si="23"/>
        <v>288.90462094033597</v>
      </c>
      <c r="W167" s="9"/>
      <c r="X167" s="9"/>
      <c r="Y167" s="9"/>
      <c r="Z167" s="9"/>
    </row>
    <row r="168" spans="1:26" ht="14.25" customHeight="1" x14ac:dyDescent="0.35">
      <c r="A168" s="8">
        <f t="shared" si="298"/>
        <v>150</v>
      </c>
      <c r="B168" s="23">
        <f t="shared" si="293"/>
        <v>44927</v>
      </c>
      <c r="C168" s="5">
        <f t="shared" si="299"/>
        <v>0</v>
      </c>
      <c r="D168" s="20">
        <f t="shared" si="287"/>
        <v>6.9181392214529858</v>
      </c>
      <c r="E168" s="20">
        <f t="shared" si="288"/>
        <v>35.764629684019916</v>
      </c>
      <c r="F168" s="20">
        <f t="shared" si="294"/>
        <v>42.682768905472898</v>
      </c>
      <c r="G168" s="24">
        <f t="shared" si="289"/>
        <v>698.38615440567889</v>
      </c>
      <c r="H168" s="20">
        <f t="shared" si="295"/>
        <v>2550.6881477911861</v>
      </c>
      <c r="I168" s="4">
        <f t="shared" si="314"/>
        <v>1</v>
      </c>
      <c r="J168" s="4">
        <f t="shared" si="314"/>
        <v>1</v>
      </c>
      <c r="K168" s="24">
        <f t="shared" ref="K168" si="341">IF(I168=1,D168*0.95,0)</f>
        <v>6.5722322603803365</v>
      </c>
      <c r="L168" s="20">
        <f t="shared" si="331"/>
        <v>33.976398199818917</v>
      </c>
      <c r="M168" s="20" cm="1">
        <f t="array" ref="M168">_xlfn.IFS(I168=0,D168,I168=1,D168,I168=2,0)</f>
        <v>6.9181392214529858</v>
      </c>
      <c r="N168" s="20" cm="1">
        <f t="array" ref="N168">_xlfn.IFS(J168=0,E168,J168=1,E168,J168=2,0)</f>
        <v>35.764629684019916</v>
      </c>
      <c r="O168" s="20">
        <f t="shared" si="291"/>
        <v>764.39000111283974</v>
      </c>
      <c r="P168" s="24">
        <f t="shared" si="19"/>
        <v>-66.003846707160847</v>
      </c>
      <c r="Q168" s="25">
        <f t="shared" si="20"/>
        <v>-9.4509099716230199E-2</v>
      </c>
      <c r="R168" s="22" cm="1">
        <f t="array" ref="R168">_xlfn.IFS(Q168&gt;0,0.02,AND(Q168&gt;-0.33,Q168&lt;0),(0.02+Q168*0.02/0.33),Q168&lt;-0.33,0)</f>
        <v>1.4272175774773927E-2</v>
      </c>
      <c r="S168" s="24">
        <f t="shared" ref="S168:T168" si="342">0.9*0.82*IF(I168=0,M168,0)</f>
        <v>0</v>
      </c>
      <c r="T168" s="24">
        <f t="shared" si="342"/>
        <v>0</v>
      </c>
      <c r="U168" s="24">
        <f t="shared" si="22"/>
        <v>0</v>
      </c>
      <c r="V168" s="24">
        <f t="shared" si="23"/>
        <v>288.90462094033597</v>
      </c>
      <c r="W168" s="9"/>
      <c r="X168" s="9"/>
      <c r="Y168" s="9"/>
      <c r="Z168" s="9"/>
    </row>
    <row r="169" spans="1:26" ht="14.25" customHeight="1" x14ac:dyDescent="0.35">
      <c r="A169" s="8">
        <f t="shared" si="298"/>
        <v>151</v>
      </c>
      <c r="B169" s="23">
        <f t="shared" si="293"/>
        <v>44928</v>
      </c>
      <c r="C169" s="5">
        <f t="shared" si="299"/>
        <v>0</v>
      </c>
      <c r="D169" s="20">
        <f t="shared" si="287"/>
        <v>6.9838615440567891</v>
      </c>
      <c r="E169" s="20">
        <f t="shared" si="288"/>
        <v>36.403869591908347</v>
      </c>
      <c r="F169" s="20">
        <f t="shared" si="294"/>
        <v>43.387731135965133</v>
      </c>
      <c r="G169" s="24">
        <f t="shared" si="289"/>
        <v>705.02082287253279</v>
      </c>
      <c r="H169" s="20">
        <f t="shared" si="295"/>
        <v>2591.9064923703527</v>
      </c>
      <c r="I169" s="4">
        <f t="shared" si="314"/>
        <v>1</v>
      </c>
      <c r="J169" s="4">
        <f t="shared" si="314"/>
        <v>1</v>
      </c>
      <c r="K169" s="24">
        <f t="shared" ref="K169" si="343">IF(I169=1,D169*0.95,0)</f>
        <v>6.6346684668539497</v>
      </c>
      <c r="L169" s="20">
        <f t="shared" si="331"/>
        <v>34.583676112312929</v>
      </c>
      <c r="M169" s="20" cm="1">
        <f t="array" ref="M169">_xlfn.IFS(I169=0,D169,I169=1,D169,I169=2,0)</f>
        <v>6.9838615440567891</v>
      </c>
      <c r="N169" s="20" cm="1">
        <f t="array" ref="N169">_xlfn.IFS(J169=0,E169,J169=1,E169,J169=2,0)</f>
        <v>36.403869591908347</v>
      </c>
      <c r="O169" s="20">
        <f t="shared" si="291"/>
        <v>771.37386265689656</v>
      </c>
      <c r="P169" s="24">
        <f t="shared" si="19"/>
        <v>-66.353039784363773</v>
      </c>
      <c r="Q169" s="25">
        <f t="shared" si="20"/>
        <v>-9.4115007148321272E-2</v>
      </c>
      <c r="R169" s="22" cm="1">
        <f t="array" ref="R169">_xlfn.IFS(Q169&gt;0,0.02,AND(Q169&gt;-0.33,Q169&lt;0),(0.02+Q169*0.02/0.33),Q169&lt;-0.33,0)</f>
        <v>1.4296060172829014E-2</v>
      </c>
      <c r="S169" s="24">
        <f t="shared" ref="S169:T169" si="344">0.9*0.82*IF(I169=0,M169,0)</f>
        <v>0</v>
      </c>
      <c r="T169" s="24">
        <f t="shared" si="344"/>
        <v>0</v>
      </c>
      <c r="U169" s="24">
        <f t="shared" si="22"/>
        <v>0</v>
      </c>
      <c r="V169" s="24">
        <f t="shared" si="23"/>
        <v>288.90462094033597</v>
      </c>
      <c r="W169" s="9"/>
      <c r="X169" s="9"/>
      <c r="Y169" s="9"/>
      <c r="Z169" s="9"/>
    </row>
    <row r="170" spans="1:26" ht="14.25" customHeight="1" x14ac:dyDescent="0.35">
      <c r="A170" s="8">
        <f t="shared" si="298"/>
        <v>152</v>
      </c>
      <c r="B170" s="23">
        <f t="shared" si="293"/>
        <v>44929</v>
      </c>
      <c r="C170" s="5">
        <f t="shared" si="299"/>
        <v>0</v>
      </c>
      <c r="D170" s="20">
        <f t="shared" si="287"/>
        <v>7.050208228725328</v>
      </c>
      <c r="E170" s="20">
        <f t="shared" si="288"/>
        <v>37.054051177272747</v>
      </c>
      <c r="F170" s="20">
        <f t="shared" si="294"/>
        <v>44.104259405998079</v>
      </c>
      <c r="G170" s="24">
        <f t="shared" si="289"/>
        <v>711.71852068982184</v>
      </c>
      <c r="H170" s="20">
        <f t="shared" si="295"/>
        <v>2633.8055388060511</v>
      </c>
      <c r="I170" s="4">
        <f t="shared" si="314"/>
        <v>1</v>
      </c>
      <c r="J170" s="4">
        <f t="shared" si="314"/>
        <v>1</v>
      </c>
      <c r="K170" s="24">
        <f t="shared" ref="K170" si="345">IF(I170=1,D170*0.95,0)</f>
        <v>6.6976978172890611</v>
      </c>
      <c r="L170" s="20">
        <f t="shared" si="331"/>
        <v>35.201348618409106</v>
      </c>
      <c r="M170" s="20" cm="1">
        <f t="array" ref="M170">_xlfn.IFS(I170=0,D170,I170=1,D170,I170=2,0)</f>
        <v>7.050208228725328</v>
      </c>
      <c r="N170" s="20" cm="1">
        <f t="array" ref="N170">_xlfn.IFS(J170=0,E170,J170=1,E170,J170=2,0)</f>
        <v>37.054051177272747</v>
      </c>
      <c r="O170" s="20">
        <f t="shared" si="291"/>
        <v>778.42407088562186</v>
      </c>
      <c r="P170" s="24">
        <f t="shared" si="19"/>
        <v>-66.705550195800015</v>
      </c>
      <c r="Q170" s="25">
        <f t="shared" si="20"/>
        <v>-9.3724623227658482E-2</v>
      </c>
      <c r="R170" s="22" cm="1">
        <f t="array" ref="R170">_xlfn.IFS(Q170&gt;0,0.02,AND(Q170&gt;-0.33,Q170&lt;0),(0.02+Q170*0.02/0.33),Q170&lt;-0.33,0)</f>
        <v>1.4319719804384335E-2</v>
      </c>
      <c r="S170" s="24">
        <f t="shared" ref="S170:T170" si="346">0.9*0.82*IF(I170=0,M170,0)</f>
        <v>0</v>
      </c>
      <c r="T170" s="24">
        <f t="shared" si="346"/>
        <v>0</v>
      </c>
      <c r="U170" s="24">
        <f t="shared" si="22"/>
        <v>0</v>
      </c>
      <c r="V170" s="24">
        <f t="shared" si="23"/>
        <v>288.90462094033597</v>
      </c>
      <c r="W170" s="9"/>
      <c r="X170" s="9"/>
      <c r="Y170" s="9"/>
      <c r="Z170" s="9"/>
    </row>
    <row r="171" spans="1:26" ht="14.25" customHeight="1" x14ac:dyDescent="0.35">
      <c r="A171" s="8">
        <f t="shared" si="298"/>
        <v>153</v>
      </c>
      <c r="B171" s="23">
        <f t="shared" si="293"/>
        <v>44930</v>
      </c>
      <c r="C171" s="5">
        <f t="shared" si="299"/>
        <v>0</v>
      </c>
      <c r="D171" s="20">
        <f t="shared" si="287"/>
        <v>7.1171852068982187</v>
      </c>
      <c r="E171" s="20">
        <f t="shared" si="288"/>
        <v>37.715357334938162</v>
      </c>
      <c r="F171" s="20">
        <f t="shared" si="294"/>
        <v>44.832542541836382</v>
      </c>
      <c r="G171" s="24">
        <f t="shared" si="289"/>
        <v>718.4798466363751</v>
      </c>
      <c r="H171" s="20">
        <f t="shared" si="295"/>
        <v>2676.3964542207959</v>
      </c>
      <c r="I171" s="4">
        <f t="shared" si="314"/>
        <v>1</v>
      </c>
      <c r="J171" s="4">
        <f t="shared" si="314"/>
        <v>1</v>
      </c>
      <c r="K171" s="24">
        <f t="shared" ref="K171" si="347">IF(I171=1,D171*0.95,0)</f>
        <v>6.7613259465533071</v>
      </c>
      <c r="L171" s="20">
        <f t="shared" si="331"/>
        <v>35.829589468191251</v>
      </c>
      <c r="M171" s="20" cm="1">
        <f t="array" ref="M171">_xlfn.IFS(I171=0,D171,I171=1,D171,I171=2,0)</f>
        <v>7.1171852068982187</v>
      </c>
      <c r="N171" s="20" cm="1">
        <f t="array" ref="N171">_xlfn.IFS(J171=0,E171,J171=1,E171,J171=2,0)</f>
        <v>37.715357334938162</v>
      </c>
      <c r="O171" s="20">
        <f t="shared" si="291"/>
        <v>785.54125609252003</v>
      </c>
      <c r="P171" s="24">
        <f t="shared" si="19"/>
        <v>-67.061409456144929</v>
      </c>
      <c r="Q171" s="25">
        <f t="shared" si="20"/>
        <v>-9.333791305364883E-2</v>
      </c>
      <c r="R171" s="22" cm="1">
        <f t="array" ref="R171">_xlfn.IFS(Q171&gt;0,0.02,AND(Q171&gt;-0.33,Q171&lt;0),(0.02+Q171*0.02/0.33),Q171&lt;-0.33,0)</f>
        <v>1.4343156784627345E-2</v>
      </c>
      <c r="S171" s="24">
        <f t="shared" ref="S171:T171" si="348">0.9*0.82*IF(I171=0,M171,0)</f>
        <v>0</v>
      </c>
      <c r="T171" s="24">
        <f t="shared" si="348"/>
        <v>0</v>
      </c>
      <c r="U171" s="24">
        <f t="shared" si="22"/>
        <v>0</v>
      </c>
      <c r="V171" s="24">
        <f t="shared" si="23"/>
        <v>288.90462094033597</v>
      </c>
      <c r="W171" s="9"/>
      <c r="X171" s="9"/>
      <c r="Y171" s="9"/>
      <c r="Z171" s="9"/>
    </row>
    <row r="172" spans="1:26" ht="14.25" customHeight="1" x14ac:dyDescent="0.35">
      <c r="A172" s="8">
        <f t="shared" si="298"/>
        <v>154</v>
      </c>
      <c r="B172" s="23">
        <f t="shared" si="293"/>
        <v>44931</v>
      </c>
      <c r="C172" s="5">
        <f t="shared" si="299"/>
        <v>28.330324783003668</v>
      </c>
      <c r="D172" s="20">
        <f t="shared" si="287"/>
        <v>7.184798466363751</v>
      </c>
      <c r="E172" s="20">
        <f t="shared" si="288"/>
        <v>38.38797396070958</v>
      </c>
      <c r="F172" s="20">
        <f t="shared" si="294"/>
        <v>45.572772427073332</v>
      </c>
      <c r="G172" s="24">
        <f t="shared" si="289"/>
        <v>746.81017141937878</v>
      </c>
      <c r="H172" s="20">
        <f t="shared" si="295"/>
        <v>2704.7267790037995</v>
      </c>
      <c r="I172" s="4">
        <f t="shared" si="314"/>
        <v>0</v>
      </c>
      <c r="J172" s="4">
        <f t="shared" si="314"/>
        <v>0</v>
      </c>
      <c r="K172" s="24">
        <f t="shared" ref="K172" si="349">IF(I172=1,D172*0.95,0)</f>
        <v>0</v>
      </c>
      <c r="L172" s="20">
        <f t="shared" si="331"/>
        <v>0</v>
      </c>
      <c r="M172" s="20" cm="1">
        <f t="array" ref="M172">_xlfn.IFS(I172=0,D172,I172=1,D172,I172=2,0)</f>
        <v>7.184798466363751</v>
      </c>
      <c r="N172" s="20" cm="1">
        <f t="array" ref="N172">_xlfn.IFS(J172=0,E172,J172=1,E172,J172=2,0)</f>
        <v>38.38797396070958</v>
      </c>
      <c r="O172" s="20">
        <f t="shared" si="291"/>
        <v>831.11402851959338</v>
      </c>
      <c r="P172" s="24">
        <f t="shared" si="19"/>
        <v>-84.3038571002146</v>
      </c>
      <c r="Q172" s="25">
        <f t="shared" si="20"/>
        <v>-0.11288525561989557</v>
      </c>
      <c r="R172" s="22" cm="1">
        <f t="array" ref="R172">_xlfn.IFS(Q172&gt;0,0.02,AND(Q172&gt;-0.33,Q172&lt;0),(0.02+Q172*0.02/0.33),Q172&lt;-0.33,0)</f>
        <v>1.3158469356369967E-2</v>
      </c>
      <c r="S172" s="24">
        <f t="shared" ref="S172:T172" si="350">0.9*0.82*IF(I172=0,M172,0)</f>
        <v>5.3023812681764477</v>
      </c>
      <c r="T172" s="24">
        <f t="shared" si="350"/>
        <v>28.330324783003668</v>
      </c>
      <c r="U172" s="24">
        <f t="shared" si="22"/>
        <v>33.632706051180115</v>
      </c>
      <c r="V172" s="24">
        <f t="shared" si="23"/>
        <v>322.53732699151607</v>
      </c>
      <c r="W172" s="9"/>
      <c r="X172" s="9"/>
      <c r="Y172" s="9"/>
      <c r="Z172" s="9"/>
    </row>
    <row r="173" spans="1:26" ht="14.25" customHeight="1" x14ac:dyDescent="0.35">
      <c r="A173" s="8">
        <f t="shared" si="298"/>
        <v>155</v>
      </c>
      <c r="B173" s="23">
        <f t="shared" si="293"/>
        <v>44932</v>
      </c>
      <c r="C173" s="5">
        <f t="shared" si="299"/>
        <v>0</v>
      </c>
      <c r="D173" s="20">
        <f t="shared" si="287"/>
        <v>7.4681017141937875</v>
      </c>
      <c r="E173" s="20">
        <f t="shared" si="288"/>
        <v>35.590064438874741</v>
      </c>
      <c r="F173" s="20">
        <f t="shared" si="294"/>
        <v>43.058166153068527</v>
      </c>
      <c r="G173" s="24">
        <f t="shared" si="289"/>
        <v>753.90486804786292</v>
      </c>
      <c r="H173" s="20">
        <f t="shared" si="295"/>
        <v>2745.6320368492147</v>
      </c>
      <c r="I173" s="4">
        <f t="shared" si="314"/>
        <v>1</v>
      </c>
      <c r="J173" s="4">
        <f t="shared" si="314"/>
        <v>1</v>
      </c>
      <c r="K173" s="24">
        <f t="shared" ref="K173" si="351">IF(I173=1,D173*0.95,0)</f>
        <v>7.0946966284840975</v>
      </c>
      <c r="L173" s="20">
        <f t="shared" si="331"/>
        <v>33.810561216930999</v>
      </c>
      <c r="M173" s="20" cm="1">
        <f t="array" ref="M173">_xlfn.IFS(I173=0,D173,I173=1,D173,I173=2,0)</f>
        <v>7.4681017141937875</v>
      </c>
      <c r="N173" s="20" cm="1">
        <f t="array" ref="N173">_xlfn.IFS(J173=0,E173,J173=1,E173,J173=2,0)</f>
        <v>35.590064438874741</v>
      </c>
      <c r="O173" s="20">
        <f t="shared" si="291"/>
        <v>838.58213023378721</v>
      </c>
      <c r="P173" s="24">
        <f t="shared" si="19"/>
        <v>-84.677262185924292</v>
      </c>
      <c r="Q173" s="25">
        <f t="shared" si="20"/>
        <v>-0.11231823241198173</v>
      </c>
      <c r="R173" s="22" cm="1">
        <f t="array" ref="R173">_xlfn.IFS(Q173&gt;0,0.02,AND(Q173&gt;-0.33,Q173&lt;0),(0.02+Q173*0.02/0.33),Q173&lt;-0.33,0)</f>
        <v>1.3192834399273837E-2</v>
      </c>
      <c r="S173" s="24">
        <f t="shared" ref="S173:T173" si="352">0.9*0.82*IF(I173=0,M173,0)</f>
        <v>0</v>
      </c>
      <c r="T173" s="24">
        <f t="shared" si="352"/>
        <v>0</v>
      </c>
      <c r="U173" s="24">
        <f t="shared" si="22"/>
        <v>0</v>
      </c>
      <c r="V173" s="24">
        <f t="shared" si="23"/>
        <v>322.53732699151607</v>
      </c>
      <c r="W173" s="9"/>
      <c r="X173" s="9"/>
      <c r="Y173" s="9"/>
      <c r="Z173" s="9"/>
    </row>
    <row r="174" spans="1:26" ht="14.25" customHeight="1" x14ac:dyDescent="0.35">
      <c r="A174" s="8">
        <f t="shared" si="298"/>
        <v>156</v>
      </c>
      <c r="B174" s="23">
        <f t="shared" si="293"/>
        <v>44933</v>
      </c>
      <c r="C174" s="5">
        <f t="shared" si="299"/>
        <v>0</v>
      </c>
      <c r="D174" s="20">
        <f t="shared" si="287"/>
        <v>7.5390486804786292</v>
      </c>
      <c r="E174" s="20">
        <f t="shared" si="288"/>
        <v>36.222668783492608</v>
      </c>
      <c r="F174" s="20">
        <f t="shared" si="294"/>
        <v>43.761717463971237</v>
      </c>
      <c r="G174" s="24">
        <f t="shared" si="289"/>
        <v>761.06696429431759</v>
      </c>
      <c r="H174" s="20">
        <f t="shared" si="295"/>
        <v>2787.2056684399877</v>
      </c>
      <c r="I174" s="4">
        <f t="shared" si="314"/>
        <v>1</v>
      </c>
      <c r="J174" s="4">
        <f t="shared" si="314"/>
        <v>1</v>
      </c>
      <c r="K174" s="24">
        <f t="shared" ref="K174" si="353">IF(I174=1,D174*0.95,0)</f>
        <v>7.1620962464546976</v>
      </c>
      <c r="L174" s="20">
        <f t="shared" si="331"/>
        <v>34.411535344317976</v>
      </c>
      <c r="M174" s="20" cm="1">
        <f t="array" ref="M174">_xlfn.IFS(I174=0,D174,I174=1,D174,I174=2,0)</f>
        <v>7.5390486804786292</v>
      </c>
      <c r="N174" s="20" cm="1">
        <f t="array" ref="N174">_xlfn.IFS(J174=0,E174,J174=1,E174,J174=2,0)</f>
        <v>36.222668783492608</v>
      </c>
      <c r="O174" s="20">
        <f t="shared" si="291"/>
        <v>846.12117891426578</v>
      </c>
      <c r="P174" s="24">
        <f t="shared" si="19"/>
        <v>-85.054214619948198</v>
      </c>
      <c r="Q174" s="25">
        <f t="shared" si="20"/>
        <v>-0.1117565452322751</v>
      </c>
      <c r="R174" s="22" cm="1">
        <f t="array" ref="R174">_xlfn.IFS(Q174&gt;0,0.02,AND(Q174&gt;-0.33,Q174&lt;0),(0.02+Q174*0.02/0.33),Q174&lt;-0.33,0)</f>
        <v>1.3226876046528783E-2</v>
      </c>
      <c r="S174" s="24">
        <f t="shared" ref="S174:T174" si="354">0.9*0.82*IF(I174=0,M174,0)</f>
        <v>0</v>
      </c>
      <c r="T174" s="24">
        <f t="shared" si="354"/>
        <v>0</v>
      </c>
      <c r="U174" s="24">
        <f t="shared" si="22"/>
        <v>0</v>
      </c>
      <c r="V174" s="24">
        <f t="shared" si="23"/>
        <v>322.53732699151607</v>
      </c>
      <c r="W174" s="9"/>
      <c r="X174" s="9"/>
      <c r="Y174" s="9"/>
      <c r="Z174" s="9"/>
    </row>
    <row r="175" spans="1:26" ht="14.25" customHeight="1" x14ac:dyDescent="0.35">
      <c r="A175" s="8">
        <f t="shared" si="298"/>
        <v>157</v>
      </c>
      <c r="B175" s="23">
        <f t="shared" si="293"/>
        <v>44934</v>
      </c>
      <c r="C175" s="5">
        <f t="shared" si="299"/>
        <v>0</v>
      </c>
      <c r="D175" s="20">
        <f t="shared" si="287"/>
        <v>7.6106696429431757</v>
      </c>
      <c r="E175" s="20">
        <f t="shared" si="288"/>
        <v>36.866023892638118</v>
      </c>
      <c r="F175" s="20">
        <f t="shared" si="294"/>
        <v>44.47669353558129</v>
      </c>
      <c r="G175" s="24">
        <f t="shared" si="289"/>
        <v>768.29710045511365</v>
      </c>
      <c r="H175" s="20">
        <f t="shared" si="295"/>
        <v>2829.4585272987902</v>
      </c>
      <c r="I175" s="4">
        <f t="shared" si="314"/>
        <v>1</v>
      </c>
      <c r="J175" s="4">
        <f t="shared" si="314"/>
        <v>1</v>
      </c>
      <c r="K175" s="24">
        <f t="shared" ref="K175" si="355">IF(I175=1,D175*0.95,0)</f>
        <v>7.2301361607960164</v>
      </c>
      <c r="L175" s="20">
        <f t="shared" si="331"/>
        <v>35.022722698006213</v>
      </c>
      <c r="M175" s="20" cm="1">
        <f t="array" ref="M175">_xlfn.IFS(I175=0,D175,I175=1,D175,I175=2,0)</f>
        <v>7.6106696429431757</v>
      </c>
      <c r="N175" s="20" cm="1">
        <f t="array" ref="N175">_xlfn.IFS(J175=0,E175,J175=1,E175,J175=2,0)</f>
        <v>36.866023892638118</v>
      </c>
      <c r="O175" s="20">
        <f t="shared" si="291"/>
        <v>853.73184855720899</v>
      </c>
      <c r="P175" s="24">
        <f t="shared" si="19"/>
        <v>-85.434748102095341</v>
      </c>
      <c r="Q175" s="25">
        <f t="shared" si="20"/>
        <v>-0.11120014386555233</v>
      </c>
      <c r="R175" s="22" cm="1">
        <f t="array" ref="R175">_xlfn.IFS(Q175&gt;0,0.02,AND(Q175&gt;-0.33,Q175&lt;0),(0.02+Q175*0.02/0.33),Q175&lt;-0.33,0)</f>
        <v>1.3260597341481679E-2</v>
      </c>
      <c r="S175" s="24">
        <f t="shared" ref="S175:T175" si="356">0.9*0.82*IF(I175=0,M175,0)</f>
        <v>0</v>
      </c>
      <c r="T175" s="24">
        <f t="shared" si="356"/>
        <v>0</v>
      </c>
      <c r="U175" s="24">
        <f t="shared" si="22"/>
        <v>0</v>
      </c>
      <c r="V175" s="24">
        <f t="shared" si="23"/>
        <v>322.53732699151607</v>
      </c>
      <c r="W175" s="9"/>
      <c r="X175" s="9"/>
      <c r="Y175" s="9"/>
      <c r="Z175" s="9"/>
    </row>
    <row r="176" spans="1:26" ht="14.25" customHeight="1" x14ac:dyDescent="0.35">
      <c r="A176" s="8">
        <f t="shared" si="298"/>
        <v>158</v>
      </c>
      <c r="B176" s="23">
        <f t="shared" si="293"/>
        <v>44935</v>
      </c>
      <c r="C176" s="5">
        <f t="shared" si="299"/>
        <v>0</v>
      </c>
      <c r="D176" s="20">
        <f t="shared" si="287"/>
        <v>7.6829710045511366</v>
      </c>
      <c r="E176" s="20">
        <f t="shared" si="288"/>
        <v>37.520310224931002</v>
      </c>
      <c r="F176" s="20">
        <f t="shared" si="294"/>
        <v>45.203281229482137</v>
      </c>
      <c r="G176" s="24">
        <f t="shared" si="289"/>
        <v>775.59592290943726</v>
      </c>
      <c r="H176" s="20">
        <f t="shared" si="295"/>
        <v>2872.4016444667982</v>
      </c>
      <c r="I176" s="4">
        <f t="shared" si="314"/>
        <v>1</v>
      </c>
      <c r="J176" s="4">
        <f t="shared" si="314"/>
        <v>1</v>
      </c>
      <c r="K176" s="24">
        <f t="shared" ref="K176" si="357">IF(I176=1,D176*0.95,0)</f>
        <v>7.2988224543235791</v>
      </c>
      <c r="L176" s="20">
        <f t="shared" si="331"/>
        <v>35.644294713684452</v>
      </c>
      <c r="M176" s="20" cm="1">
        <f t="array" ref="M176">_xlfn.IFS(I176=0,D176,I176=1,D176,I176=2,0)</f>
        <v>7.6829710045511366</v>
      </c>
      <c r="N176" s="20" cm="1">
        <f t="array" ref="N176">_xlfn.IFS(J176=0,E176,J176=1,E176,J176=2,0)</f>
        <v>37.520310224931002</v>
      </c>
      <c r="O176" s="20">
        <f t="shared" si="291"/>
        <v>861.41481956176017</v>
      </c>
      <c r="P176" s="24">
        <f t="shared" si="19"/>
        <v>-85.818896652322906</v>
      </c>
      <c r="Q176" s="25">
        <f t="shared" si="20"/>
        <v>-0.11064897856914545</v>
      </c>
      <c r="R176" s="22" cm="1">
        <f t="array" ref="R176">_xlfn.IFS(Q176&gt;0,0.02,AND(Q176&gt;-0.33,Q176&lt;0),(0.02+Q176*0.02/0.33),Q176&lt;-0.33,0)</f>
        <v>1.329400129883967E-2</v>
      </c>
      <c r="S176" s="24">
        <f t="shared" ref="S176:T176" si="358">0.9*0.82*IF(I176=0,M176,0)</f>
        <v>0</v>
      </c>
      <c r="T176" s="24">
        <f t="shared" si="358"/>
        <v>0</v>
      </c>
      <c r="U176" s="24">
        <f t="shared" si="22"/>
        <v>0</v>
      </c>
      <c r="V176" s="24">
        <f t="shared" si="23"/>
        <v>322.53732699151607</v>
      </c>
      <c r="W176" s="9"/>
      <c r="X176" s="9"/>
      <c r="Y176" s="9"/>
      <c r="Z176" s="9"/>
    </row>
    <row r="177" spans="1:26" ht="14.25" customHeight="1" x14ac:dyDescent="0.35">
      <c r="A177" s="8">
        <f t="shared" si="298"/>
        <v>159</v>
      </c>
      <c r="B177" s="23">
        <f t="shared" si="293"/>
        <v>44936</v>
      </c>
      <c r="C177" s="5">
        <f t="shared" si="299"/>
        <v>0</v>
      </c>
      <c r="D177" s="20">
        <f t="shared" si="287"/>
        <v>7.7559592290943726</v>
      </c>
      <c r="E177" s="20">
        <f t="shared" si="288"/>
        <v>38.185711192330821</v>
      </c>
      <c r="F177" s="20">
        <f t="shared" si="294"/>
        <v>45.941670421425194</v>
      </c>
      <c r="G177" s="24">
        <f t="shared" si="289"/>
        <v>782.96408417707687</v>
      </c>
      <c r="H177" s="20">
        <f t="shared" si="295"/>
        <v>2916.0462313671519</v>
      </c>
      <c r="I177" s="4">
        <f t="shared" si="314"/>
        <v>1</v>
      </c>
      <c r="J177" s="4">
        <f t="shared" si="314"/>
        <v>1</v>
      </c>
      <c r="K177" s="24">
        <f t="shared" ref="K177" si="359">IF(I177=1,D177*0.95,0)</f>
        <v>7.3681612676396533</v>
      </c>
      <c r="L177" s="20">
        <f t="shared" si="331"/>
        <v>36.276425632714279</v>
      </c>
      <c r="M177" s="20" cm="1">
        <f t="array" ref="M177">_xlfn.IFS(I177=0,D177,I177=1,D177,I177=2,0)</f>
        <v>7.7559592290943726</v>
      </c>
      <c r="N177" s="20" cm="1">
        <f t="array" ref="N177">_xlfn.IFS(J177=0,E177,J177=1,E177,J177=2,0)</f>
        <v>38.185711192330821</v>
      </c>
      <c r="O177" s="20">
        <f t="shared" si="291"/>
        <v>869.17077879085457</v>
      </c>
      <c r="P177" s="24">
        <f t="shared" si="19"/>
        <v>-86.206694613777699</v>
      </c>
      <c r="Q177" s="25">
        <f t="shared" si="20"/>
        <v>-0.11010300006849484</v>
      </c>
      <c r="R177" s="22" cm="1">
        <f t="array" ref="R177">_xlfn.IFS(Q177&gt;0,0.02,AND(Q177&gt;-0.33,Q177&lt;0),(0.02+Q177*0.02/0.33),Q177&lt;-0.33,0)</f>
        <v>1.3327090904939706E-2</v>
      </c>
      <c r="S177" s="24">
        <f t="shared" ref="S177:T177" si="360">0.9*0.82*IF(I177=0,M177,0)</f>
        <v>0</v>
      </c>
      <c r="T177" s="24">
        <f t="shared" si="360"/>
        <v>0</v>
      </c>
      <c r="U177" s="24">
        <f t="shared" si="22"/>
        <v>0</v>
      </c>
      <c r="V177" s="24">
        <f t="shared" si="23"/>
        <v>322.53732699151607</v>
      </c>
      <c r="W177" s="9"/>
      <c r="X177" s="9"/>
      <c r="Y177" s="9"/>
      <c r="Z177" s="9"/>
    </row>
    <row r="178" spans="1:26" ht="14.25" customHeight="1" x14ac:dyDescent="0.35">
      <c r="A178" s="8">
        <f t="shared" si="298"/>
        <v>160</v>
      </c>
      <c r="B178" s="23">
        <f t="shared" si="293"/>
        <v>44937</v>
      </c>
      <c r="C178" s="5">
        <f t="shared" si="299"/>
        <v>0</v>
      </c>
      <c r="D178" s="20">
        <f t="shared" si="287"/>
        <v>7.829640841770769</v>
      </c>
      <c r="E178" s="20">
        <f t="shared" si="288"/>
        <v>38.862413208436877</v>
      </c>
      <c r="F178" s="20">
        <f t="shared" si="294"/>
        <v>46.692054050207645</v>
      </c>
      <c r="G178" s="24">
        <f t="shared" si="289"/>
        <v>790.40224297675911</v>
      </c>
      <c r="H178" s="20">
        <f t="shared" si="295"/>
        <v>2960.4036827148493</v>
      </c>
      <c r="I178" s="4">
        <f t="shared" si="314"/>
        <v>1</v>
      </c>
      <c r="J178" s="4">
        <f t="shared" si="314"/>
        <v>1</v>
      </c>
      <c r="K178" s="24">
        <f t="shared" ref="K178" si="361">IF(I178=1,D178*0.95,0)</f>
        <v>7.4381587996822303</v>
      </c>
      <c r="L178" s="20">
        <f t="shared" si="331"/>
        <v>36.919292548015029</v>
      </c>
      <c r="M178" s="20" cm="1">
        <f t="array" ref="M178">_xlfn.IFS(I178=0,D178,I178=1,D178,I178=2,0)</f>
        <v>7.829640841770769</v>
      </c>
      <c r="N178" s="20" cm="1">
        <f t="array" ref="N178">_xlfn.IFS(J178=0,E178,J178=1,E178,J178=2,0)</f>
        <v>38.862413208436877</v>
      </c>
      <c r="O178" s="20">
        <f t="shared" si="291"/>
        <v>877.00041963262538</v>
      </c>
      <c r="P178" s="24">
        <f t="shared" si="19"/>
        <v>-86.598176655866268</v>
      </c>
      <c r="Q178" s="25">
        <f t="shared" si="20"/>
        <v>-0.10956215955274382</v>
      </c>
      <c r="R178" s="22" cm="1">
        <f t="array" ref="R178">_xlfn.IFS(Q178&gt;0,0.02,AND(Q178&gt;-0.33,Q178&lt;0),(0.02+Q178*0.02/0.33),Q178&lt;-0.33,0)</f>
        <v>1.3359869118015528E-2</v>
      </c>
      <c r="S178" s="24">
        <f t="shared" ref="S178:T178" si="362">0.9*0.82*IF(I178=0,M178,0)</f>
        <v>0</v>
      </c>
      <c r="T178" s="24">
        <f t="shared" si="362"/>
        <v>0</v>
      </c>
      <c r="U178" s="24">
        <f t="shared" si="22"/>
        <v>0</v>
      </c>
      <c r="V178" s="24">
        <f t="shared" si="23"/>
        <v>322.53732699151607</v>
      </c>
      <c r="W178" s="9"/>
      <c r="X178" s="9"/>
      <c r="Y178" s="9"/>
      <c r="Z178" s="9"/>
    </row>
    <row r="179" spans="1:26" ht="14.25" customHeight="1" x14ac:dyDescent="0.35">
      <c r="A179" s="8">
        <f t="shared" si="298"/>
        <v>161</v>
      </c>
      <c r="B179" s="23">
        <f t="shared" si="293"/>
        <v>44938</v>
      </c>
      <c r="C179" s="5">
        <f t="shared" si="299"/>
        <v>29.188347034320426</v>
      </c>
      <c r="D179" s="20">
        <f t="shared" si="287"/>
        <v>7.9040224297675916</v>
      </c>
      <c r="E179" s="20">
        <f t="shared" si="288"/>
        <v>39.550605737561554</v>
      </c>
      <c r="F179" s="20">
        <f t="shared" si="294"/>
        <v>47.454628167329147</v>
      </c>
      <c r="G179" s="24">
        <f t="shared" si="289"/>
        <v>819.59059001107948</v>
      </c>
      <c r="H179" s="20">
        <f t="shared" si="295"/>
        <v>2989.5920297491698</v>
      </c>
      <c r="I179" s="4">
        <f t="shared" si="314"/>
        <v>0</v>
      </c>
      <c r="J179" s="4">
        <f t="shared" si="314"/>
        <v>0</v>
      </c>
      <c r="K179" s="24">
        <f t="shared" ref="K179:L194" si="363">IF(I179=1,D179*0.95,0)</f>
        <v>0</v>
      </c>
      <c r="L179" s="20">
        <f t="shared" si="363"/>
        <v>0</v>
      </c>
      <c r="M179" s="20" cm="1">
        <f t="array" ref="M179">_xlfn.IFS(I179=0,D179,I179=1,D179,I179=2,0)</f>
        <v>7.9040224297675916</v>
      </c>
      <c r="N179" s="20" cm="1">
        <f t="array" ref="N179">_xlfn.IFS(J179=0,E179,J179=1,E179,J179=2,0)</f>
        <v>39.550605737561554</v>
      </c>
      <c r="O179" s="20">
        <f t="shared" si="291"/>
        <v>924.45504779995451</v>
      </c>
      <c r="P179" s="24">
        <f t="shared" si="19"/>
        <v>-104.86445778887503</v>
      </c>
      <c r="Q179" s="25">
        <f t="shared" si="20"/>
        <v>-0.12794736673032989</v>
      </c>
      <c r="R179" s="22" cm="1">
        <f t="array" ref="R179">_xlfn.IFS(Q179&gt;0,0.02,AND(Q179&gt;-0.33,Q179&lt;0),(0.02+Q179*0.02/0.33),Q179&lt;-0.33,0)</f>
        <v>1.2245614137555764E-2</v>
      </c>
      <c r="S179" s="24">
        <f t="shared" ref="S179:T179" si="364">0.9*0.82*IF(I179=0,M179,0)</f>
        <v>5.8331685531684823</v>
      </c>
      <c r="T179" s="24">
        <f t="shared" si="364"/>
        <v>29.188347034320426</v>
      </c>
      <c r="U179" s="24">
        <f t="shared" si="22"/>
        <v>35.021515587488906</v>
      </c>
      <c r="V179" s="24">
        <f t="shared" si="23"/>
        <v>357.55884257900499</v>
      </c>
      <c r="W179" s="9"/>
      <c r="X179" s="9"/>
      <c r="Y179" s="9"/>
      <c r="Z179" s="9"/>
    </row>
    <row r="180" spans="1:26" ht="14.25" customHeight="1" x14ac:dyDescent="0.35">
      <c r="A180" s="8">
        <f t="shared" si="298"/>
        <v>162</v>
      </c>
      <c r="B180" s="23">
        <f t="shared" si="293"/>
        <v>44939</v>
      </c>
      <c r="C180" s="5">
        <f t="shared" si="299"/>
        <v>0</v>
      </c>
      <c r="D180" s="20">
        <f t="shared" si="287"/>
        <v>8.1959059001107946</v>
      </c>
      <c r="E180" s="20">
        <f t="shared" si="288"/>
        <v>36.609390425020464</v>
      </c>
      <c r="F180" s="20">
        <f t="shared" si="294"/>
        <v>44.805296325131259</v>
      </c>
      <c r="G180" s="24">
        <f t="shared" si="289"/>
        <v>827.37670061618473</v>
      </c>
      <c r="H180" s="20">
        <f t="shared" si="295"/>
        <v>3032.1570612580449</v>
      </c>
      <c r="I180" s="4">
        <f t="shared" si="314"/>
        <v>1</v>
      </c>
      <c r="J180" s="4">
        <f t="shared" si="314"/>
        <v>1</v>
      </c>
      <c r="K180" s="24">
        <f t="shared" ref="K180" si="365">IF(I180=1,D180*0.95,0)</f>
        <v>7.7861106051052547</v>
      </c>
      <c r="L180" s="20">
        <f t="shared" si="363"/>
        <v>34.778920903769439</v>
      </c>
      <c r="M180" s="20" cm="1">
        <f t="array" ref="M180">_xlfn.IFS(I180=0,D180,I180=1,D180,I180=2,0)</f>
        <v>8.1959059001107946</v>
      </c>
      <c r="N180" s="20" cm="1">
        <f t="array" ref="N180">_xlfn.IFS(J180=0,E180,J180=1,E180,J180=2,0)</f>
        <v>36.609390425020464</v>
      </c>
      <c r="O180" s="20">
        <f t="shared" si="291"/>
        <v>932.65095370006532</v>
      </c>
      <c r="P180" s="24">
        <f t="shared" si="19"/>
        <v>-105.27425308388058</v>
      </c>
      <c r="Q180" s="25">
        <f t="shared" si="20"/>
        <v>-0.12723860003004447</v>
      </c>
      <c r="R180" s="22" cm="1">
        <f t="array" ref="R180">_xlfn.IFS(Q180&gt;0,0.02,AND(Q180&gt;-0.33,Q180&lt;0),(0.02+Q180*0.02/0.33),Q180&lt;-0.33,0)</f>
        <v>1.228856969514882E-2</v>
      </c>
      <c r="S180" s="24">
        <f t="shared" ref="S180:T180" si="366">0.9*0.82*IF(I180=0,M180,0)</f>
        <v>0</v>
      </c>
      <c r="T180" s="24">
        <f t="shared" si="366"/>
        <v>0</v>
      </c>
      <c r="U180" s="24">
        <f t="shared" si="22"/>
        <v>0</v>
      </c>
      <c r="V180" s="24">
        <f t="shared" si="23"/>
        <v>357.55884257900499</v>
      </c>
      <c r="W180" s="9"/>
      <c r="X180" s="9"/>
      <c r="Y180" s="9"/>
      <c r="Z180" s="9"/>
    </row>
    <row r="181" spans="1:26" ht="14.25" customHeight="1" x14ac:dyDescent="0.35">
      <c r="A181" s="8">
        <f t="shared" si="298"/>
        <v>163</v>
      </c>
      <c r="B181" s="23">
        <f t="shared" si="293"/>
        <v>44940</v>
      </c>
      <c r="C181" s="5">
        <f t="shared" si="299"/>
        <v>0</v>
      </c>
      <c r="D181" s="20">
        <f t="shared" si="287"/>
        <v>8.2737670061618473</v>
      </c>
      <c r="E181" s="20">
        <f t="shared" si="288"/>
        <v>37.260873373907117</v>
      </c>
      <c r="F181" s="20">
        <f t="shared" si="294"/>
        <v>45.534640380068964</v>
      </c>
      <c r="G181" s="24">
        <f t="shared" si="289"/>
        <v>835.23677927203846</v>
      </c>
      <c r="H181" s="20">
        <f t="shared" si="295"/>
        <v>3075.4149696191103</v>
      </c>
      <c r="I181" s="4">
        <f t="shared" si="314"/>
        <v>1</v>
      </c>
      <c r="J181" s="4">
        <f t="shared" si="314"/>
        <v>1</v>
      </c>
      <c r="K181" s="24">
        <f t="shared" ref="K181" si="367">IF(I181=1,D181*0.95,0)</f>
        <v>7.860078655853755</v>
      </c>
      <c r="L181" s="20">
        <f t="shared" si="363"/>
        <v>35.397829705211763</v>
      </c>
      <c r="M181" s="20" cm="1">
        <f t="array" ref="M181">_xlfn.IFS(I181=0,D181,I181=1,D181,I181=2,0)</f>
        <v>8.2737670061618473</v>
      </c>
      <c r="N181" s="20" cm="1">
        <f t="array" ref="N181">_xlfn.IFS(J181=0,E181,J181=1,E181,J181=2,0)</f>
        <v>37.260873373907117</v>
      </c>
      <c r="O181" s="20">
        <f t="shared" si="291"/>
        <v>940.92472070622716</v>
      </c>
      <c r="P181" s="24">
        <f t="shared" si="19"/>
        <v>-105.6879414341887</v>
      </c>
      <c r="Q181" s="25">
        <f t="shared" si="20"/>
        <v>-0.12653650324917734</v>
      </c>
      <c r="R181" s="22" cm="1">
        <f t="array" ref="R181">_xlfn.IFS(Q181&gt;0,0.02,AND(Q181&gt;-0.33,Q181&lt;0),(0.02+Q181*0.02/0.33),Q181&lt;-0.33,0)</f>
        <v>1.2331121015201374E-2</v>
      </c>
      <c r="S181" s="24">
        <f t="shared" ref="S181:T181" si="368">0.9*0.82*IF(I181=0,M181,0)</f>
        <v>0</v>
      </c>
      <c r="T181" s="24">
        <f t="shared" si="368"/>
        <v>0</v>
      </c>
      <c r="U181" s="24">
        <f t="shared" si="22"/>
        <v>0</v>
      </c>
      <c r="V181" s="24">
        <f t="shared" si="23"/>
        <v>357.55884257900499</v>
      </c>
      <c r="W181" s="9"/>
      <c r="X181" s="9"/>
      <c r="Y181" s="9"/>
      <c r="Z181" s="9"/>
    </row>
    <row r="182" spans="1:26" ht="14.25" customHeight="1" x14ac:dyDescent="0.35">
      <c r="A182" s="8">
        <f t="shared" si="298"/>
        <v>164</v>
      </c>
      <c r="B182" s="23">
        <f t="shared" si="293"/>
        <v>44941</v>
      </c>
      <c r="C182" s="5">
        <f t="shared" si="299"/>
        <v>0</v>
      </c>
      <c r="D182" s="20">
        <f t="shared" si="287"/>
        <v>8.3523677927203845</v>
      </c>
      <c r="E182" s="20">
        <f t="shared" si="288"/>
        <v>37.923314162335103</v>
      </c>
      <c r="F182" s="20">
        <f t="shared" si="294"/>
        <v>46.275681955055489</v>
      </c>
      <c r="G182" s="24">
        <f t="shared" si="289"/>
        <v>843.17152867512277</v>
      </c>
      <c r="H182" s="20">
        <f t="shared" si="295"/>
        <v>3119.3768674764128</v>
      </c>
      <c r="I182" s="4">
        <f t="shared" si="314"/>
        <v>1</v>
      </c>
      <c r="J182" s="4">
        <f t="shared" si="314"/>
        <v>1</v>
      </c>
      <c r="K182" s="24">
        <f t="shared" ref="K182" si="369">IF(I182=1,D182*0.95,0)</f>
        <v>7.934749403084365</v>
      </c>
      <c r="L182" s="20">
        <f t="shared" si="363"/>
        <v>36.027148454218349</v>
      </c>
      <c r="M182" s="20" cm="1">
        <f t="array" ref="M182">_xlfn.IFS(I182=0,D182,I182=1,D182,I182=2,0)</f>
        <v>8.3523677927203845</v>
      </c>
      <c r="N182" s="20" cm="1">
        <f t="array" ref="N182">_xlfn.IFS(J182=0,E182,J182=1,E182,J182=2,0)</f>
        <v>37.923314162335103</v>
      </c>
      <c r="O182" s="20">
        <f t="shared" si="291"/>
        <v>949.27708849894759</v>
      </c>
      <c r="P182" s="24">
        <f t="shared" si="19"/>
        <v>-106.10555982382482</v>
      </c>
      <c r="Q182" s="25">
        <f t="shared" si="20"/>
        <v>-0.12584101361978944</v>
      </c>
      <c r="R182" s="22" cm="1">
        <f t="array" ref="R182">_xlfn.IFS(Q182&gt;0,0.02,AND(Q182&gt;-0.33,Q182&lt;0),(0.02+Q182*0.02/0.33),Q182&lt;-0.33,0)</f>
        <v>1.2373271901830943E-2</v>
      </c>
      <c r="S182" s="24">
        <f t="shared" ref="S182:T182" si="370">0.9*0.82*IF(I182=0,M182,0)</f>
        <v>0</v>
      </c>
      <c r="T182" s="24">
        <f t="shared" si="370"/>
        <v>0</v>
      </c>
      <c r="U182" s="24">
        <f t="shared" si="22"/>
        <v>0</v>
      </c>
      <c r="V182" s="24">
        <f t="shared" si="23"/>
        <v>357.55884257900499</v>
      </c>
      <c r="W182" s="9"/>
      <c r="X182" s="9"/>
      <c r="Y182" s="9"/>
      <c r="Z182" s="9"/>
    </row>
    <row r="183" spans="1:26" ht="14.25" customHeight="1" x14ac:dyDescent="0.35">
      <c r="A183" s="8">
        <f t="shared" si="298"/>
        <v>165</v>
      </c>
      <c r="B183" s="23">
        <f t="shared" si="293"/>
        <v>44942</v>
      </c>
      <c r="C183" s="5">
        <f t="shared" si="299"/>
        <v>0</v>
      </c>
      <c r="D183" s="20">
        <f t="shared" si="287"/>
        <v>8.4317152867512277</v>
      </c>
      <c r="E183" s="20">
        <f t="shared" si="288"/>
        <v>38.596898145567323</v>
      </c>
      <c r="F183" s="20">
        <f t="shared" si="294"/>
        <v>47.028613432318551</v>
      </c>
      <c r="G183" s="24">
        <f t="shared" si="289"/>
        <v>851.18165819753642</v>
      </c>
      <c r="H183" s="20">
        <f t="shared" si="295"/>
        <v>3164.0540502371155</v>
      </c>
      <c r="I183" s="4">
        <f t="shared" si="314"/>
        <v>1</v>
      </c>
      <c r="J183" s="4">
        <f t="shared" si="314"/>
        <v>1</v>
      </c>
      <c r="K183" s="24">
        <f t="shared" ref="K183" si="371">IF(I183=1,D183*0.95,0)</f>
        <v>8.0101295224136653</v>
      </c>
      <c r="L183" s="20">
        <f t="shared" si="363"/>
        <v>36.667053238288958</v>
      </c>
      <c r="M183" s="20" cm="1">
        <f t="array" ref="M183">_xlfn.IFS(I183=0,D183,I183=1,D183,I183=2,0)</f>
        <v>8.4317152867512277</v>
      </c>
      <c r="N183" s="20" cm="1">
        <f t="array" ref="N183">_xlfn.IFS(J183=0,E183,J183=1,E183,J183=2,0)</f>
        <v>38.596898145567323</v>
      </c>
      <c r="O183" s="20">
        <f t="shared" si="291"/>
        <v>957.70880378569882</v>
      </c>
      <c r="P183" s="24">
        <f t="shared" si="19"/>
        <v>-106.5271455881624</v>
      </c>
      <c r="Q183" s="25">
        <f t="shared" si="20"/>
        <v>-0.12515206896462552</v>
      </c>
      <c r="R183" s="22" cm="1">
        <f t="array" ref="R183">_xlfn.IFS(Q183&gt;0,0.02,AND(Q183&gt;-0.33,Q183&lt;0),(0.02+Q183*0.02/0.33),Q183&lt;-0.33,0)</f>
        <v>1.2415026123356029E-2</v>
      </c>
      <c r="S183" s="24">
        <f t="shared" ref="S183:T183" si="372">0.9*0.82*IF(I183=0,M183,0)</f>
        <v>0</v>
      </c>
      <c r="T183" s="24">
        <f t="shared" si="372"/>
        <v>0</v>
      </c>
      <c r="U183" s="24">
        <f t="shared" si="22"/>
        <v>0</v>
      </c>
      <c r="V183" s="24">
        <f t="shared" si="23"/>
        <v>357.55884257900499</v>
      </c>
      <c r="W183" s="9"/>
      <c r="X183" s="9"/>
      <c r="Y183" s="9"/>
      <c r="Z183" s="9"/>
    </row>
    <row r="184" spans="1:26" ht="14.25" customHeight="1" x14ac:dyDescent="0.35">
      <c r="A184" s="8">
        <f t="shared" si="298"/>
        <v>166</v>
      </c>
      <c r="B184" s="23">
        <f t="shared" si="293"/>
        <v>44943</v>
      </c>
      <c r="C184" s="5">
        <f t="shared" si="299"/>
        <v>0</v>
      </c>
      <c r="D184" s="20">
        <f t="shared" si="287"/>
        <v>8.5118165819753635</v>
      </c>
      <c r="E184" s="20">
        <f t="shared" si="288"/>
        <v>39.281813689404238</v>
      </c>
      <c r="F184" s="20">
        <f t="shared" si="294"/>
        <v>47.793630271379598</v>
      </c>
      <c r="G184" s="24">
        <f t="shared" si="289"/>
        <v>859.26788395041297</v>
      </c>
      <c r="H184" s="20">
        <f t="shared" si="295"/>
        <v>3209.4579989949261</v>
      </c>
      <c r="I184" s="4">
        <f t="shared" si="314"/>
        <v>1</v>
      </c>
      <c r="J184" s="4">
        <f t="shared" si="314"/>
        <v>1</v>
      </c>
      <c r="K184" s="24">
        <f t="shared" ref="K184" si="373">IF(I184=1,D184*0.95,0)</f>
        <v>8.0862257528765955</v>
      </c>
      <c r="L184" s="20">
        <f t="shared" si="363"/>
        <v>37.317723004934024</v>
      </c>
      <c r="M184" s="20" cm="1">
        <f t="array" ref="M184">_xlfn.IFS(I184=0,D184,I184=1,D184,I184=2,0)</f>
        <v>8.5118165819753635</v>
      </c>
      <c r="N184" s="20" cm="1">
        <f t="array" ref="N184">_xlfn.IFS(J184=0,E184,J184=1,E184,J184=2,0)</f>
        <v>39.281813689404238</v>
      </c>
      <c r="O184" s="20">
        <f t="shared" si="291"/>
        <v>966.2206203676742</v>
      </c>
      <c r="P184" s="24">
        <f t="shared" si="19"/>
        <v>-106.95273641726124</v>
      </c>
      <c r="Q184" s="25">
        <f t="shared" si="20"/>
        <v>-0.12446960769155584</v>
      </c>
      <c r="R184" s="22" cm="1">
        <f t="array" ref="R184">_xlfn.IFS(Q184&gt;0,0.02,AND(Q184&gt;-0.33,Q184&lt;0),(0.02+Q184*0.02/0.33),Q184&lt;-0.33,0)</f>
        <v>1.2456387412632981E-2</v>
      </c>
      <c r="S184" s="24">
        <f t="shared" ref="S184:T184" si="374">0.9*0.82*IF(I184=0,M184,0)</f>
        <v>0</v>
      </c>
      <c r="T184" s="24">
        <f t="shared" si="374"/>
        <v>0</v>
      </c>
      <c r="U184" s="24">
        <f t="shared" si="22"/>
        <v>0</v>
      </c>
      <c r="V184" s="24">
        <f t="shared" si="23"/>
        <v>357.55884257900499</v>
      </c>
      <c r="W184" s="9"/>
      <c r="X184" s="9"/>
      <c r="Y184" s="9"/>
      <c r="Z184" s="9"/>
    </row>
    <row r="185" spans="1:26" ht="14.25" customHeight="1" x14ac:dyDescent="0.35">
      <c r="A185" s="8">
        <f t="shared" si="298"/>
        <v>167</v>
      </c>
      <c r="B185" s="23">
        <f t="shared" si="293"/>
        <v>44944</v>
      </c>
      <c r="C185" s="5">
        <f t="shared" si="299"/>
        <v>0</v>
      </c>
      <c r="D185" s="20">
        <f t="shared" si="287"/>
        <v>8.5926788395041296</v>
      </c>
      <c r="E185" s="20">
        <f t="shared" si="288"/>
        <v>39.978252220054635</v>
      </c>
      <c r="F185" s="20">
        <f t="shared" si="294"/>
        <v>48.570931059558767</v>
      </c>
      <c r="G185" s="24">
        <f t="shared" si="289"/>
        <v>867.43092884794191</v>
      </c>
      <c r="H185" s="20">
        <f t="shared" si="295"/>
        <v>3255.6003835015067</v>
      </c>
      <c r="I185" s="4">
        <f t="shared" si="314"/>
        <v>1</v>
      </c>
      <c r="J185" s="4">
        <f t="shared" si="314"/>
        <v>1</v>
      </c>
      <c r="K185" s="24">
        <f t="shared" ref="K185" si="375">IF(I185=1,D185*0.95,0)</f>
        <v>8.1630448975289234</v>
      </c>
      <c r="L185" s="20">
        <f t="shared" si="363"/>
        <v>37.979339609051905</v>
      </c>
      <c r="M185" s="20" cm="1">
        <f t="array" ref="M185">_xlfn.IFS(I185=0,D185,I185=1,D185,I185=2,0)</f>
        <v>8.5926788395041296</v>
      </c>
      <c r="N185" s="20" cm="1">
        <f t="array" ref="N185">_xlfn.IFS(J185=0,E185,J185=1,E185,J185=2,0)</f>
        <v>39.978252220054635</v>
      </c>
      <c r="O185" s="20">
        <f t="shared" si="291"/>
        <v>974.81329920717837</v>
      </c>
      <c r="P185" s="24">
        <f t="shared" si="19"/>
        <v>-107.38237035923646</v>
      </c>
      <c r="Q185" s="25">
        <f t="shared" si="20"/>
        <v>-0.1237935687880692</v>
      </c>
      <c r="R185" s="22" cm="1">
        <f t="array" ref="R185">_xlfn.IFS(Q185&gt;0,0.02,AND(Q185&gt;-0.33,Q185&lt;0),(0.02+Q185*0.02/0.33),Q185&lt;-0.33,0)</f>
        <v>1.2497359467389746E-2</v>
      </c>
      <c r="S185" s="24">
        <f t="shared" ref="S185:T185" si="376">0.9*0.82*IF(I185=0,M185,0)</f>
        <v>0</v>
      </c>
      <c r="T185" s="24">
        <f t="shared" si="376"/>
        <v>0</v>
      </c>
      <c r="U185" s="24">
        <f t="shared" si="22"/>
        <v>0</v>
      </c>
      <c r="V185" s="24">
        <f t="shared" si="23"/>
        <v>357.55884257900499</v>
      </c>
      <c r="W185" s="9"/>
      <c r="X185" s="9"/>
      <c r="Y185" s="9"/>
      <c r="Z185" s="9"/>
    </row>
    <row r="186" spans="1:26" ht="14.25" customHeight="1" x14ac:dyDescent="0.35">
      <c r="A186" s="8">
        <f t="shared" si="298"/>
        <v>168</v>
      </c>
      <c r="B186" s="23">
        <f t="shared" si="293"/>
        <v>44945</v>
      </c>
      <c r="C186" s="5">
        <f t="shared" si="299"/>
        <v>30.026569306795199</v>
      </c>
      <c r="D186" s="20">
        <f t="shared" si="287"/>
        <v>8.6743092884794191</v>
      </c>
      <c r="E186" s="20">
        <f t="shared" si="288"/>
        <v>40.686408274790246</v>
      </c>
      <c r="F186" s="20">
        <f t="shared" si="294"/>
        <v>49.360717563269667</v>
      </c>
      <c r="G186" s="24">
        <f t="shared" si="289"/>
        <v>897.4574981547371</v>
      </c>
      <c r="H186" s="20">
        <f t="shared" si="295"/>
        <v>3285.6269528083021</v>
      </c>
      <c r="I186" s="4">
        <f t="shared" si="314"/>
        <v>0</v>
      </c>
      <c r="J186" s="4">
        <f t="shared" si="314"/>
        <v>0</v>
      </c>
      <c r="K186" s="24">
        <f t="shared" ref="K186" si="377">IF(I186=1,D186*0.95,0)</f>
        <v>0</v>
      </c>
      <c r="L186" s="20">
        <f t="shared" si="363"/>
        <v>0</v>
      </c>
      <c r="M186" s="20" cm="1">
        <f t="array" ref="M186">_xlfn.IFS(I186=0,D186,I186=1,D186,I186=2,0)</f>
        <v>8.6743092884794191</v>
      </c>
      <c r="N186" s="20" cm="1">
        <f t="array" ref="N186">_xlfn.IFS(J186=0,E186,J186=1,E186,J186=2,0)</f>
        <v>40.686408274790246</v>
      </c>
      <c r="O186" s="20">
        <f t="shared" si="291"/>
        <v>1024.1740167704481</v>
      </c>
      <c r="P186" s="24">
        <f t="shared" si="19"/>
        <v>-126.71651861571104</v>
      </c>
      <c r="Q186" s="25">
        <f t="shared" si="20"/>
        <v>-0.14119500798227544</v>
      </c>
      <c r="R186" s="22" cm="1">
        <f t="array" ref="R186">_xlfn.IFS(Q186&gt;0,0.02,AND(Q186&gt;-0.33,Q186&lt;0),(0.02+Q186*0.02/0.33),Q186&lt;-0.33,0)</f>
        <v>1.1442726788953004E-2</v>
      </c>
      <c r="S186" s="24">
        <f t="shared" ref="S186:T186" si="378">0.9*0.82*IF(I186=0,M186,0)</f>
        <v>6.4016402548978109</v>
      </c>
      <c r="T186" s="24">
        <f t="shared" si="378"/>
        <v>30.026569306795199</v>
      </c>
      <c r="U186" s="24">
        <f t="shared" si="22"/>
        <v>36.428209561693009</v>
      </c>
      <c r="V186" s="24">
        <f t="shared" si="23"/>
        <v>393.98705214069798</v>
      </c>
      <c r="W186" s="9"/>
      <c r="X186" s="9"/>
      <c r="Y186" s="9"/>
      <c r="Z186" s="9"/>
    </row>
    <row r="187" spans="1:26" ht="14.25" customHeight="1" x14ac:dyDescent="0.35">
      <c r="A187" s="8">
        <f t="shared" si="298"/>
        <v>169</v>
      </c>
      <c r="B187" s="23">
        <f t="shared" si="293"/>
        <v>44946</v>
      </c>
      <c r="C187" s="5">
        <f t="shared" si="299"/>
        <v>0</v>
      </c>
      <c r="D187" s="20">
        <f t="shared" si="287"/>
        <v>8.9745749815473719</v>
      </c>
      <c r="E187" s="20">
        <f t="shared" si="288"/>
        <v>37.596531551405583</v>
      </c>
      <c r="F187" s="20">
        <f t="shared" si="294"/>
        <v>46.571106532952953</v>
      </c>
      <c r="G187" s="24">
        <f t="shared" si="289"/>
        <v>905.98334438720713</v>
      </c>
      <c r="H187" s="20">
        <f t="shared" si="295"/>
        <v>3329.8695040146076</v>
      </c>
      <c r="I187" s="4">
        <f t="shared" si="314"/>
        <v>1</v>
      </c>
      <c r="J187" s="4">
        <f t="shared" si="314"/>
        <v>1</v>
      </c>
      <c r="K187" s="24">
        <f t="shared" ref="K187" si="379">IF(I187=1,D187*0.95,0)</f>
        <v>8.5258462324700037</v>
      </c>
      <c r="L187" s="20">
        <f t="shared" si="363"/>
        <v>35.716704973835306</v>
      </c>
      <c r="M187" s="20" cm="1">
        <f t="array" ref="M187">_xlfn.IFS(I187=0,D187,I187=1,D187,I187=2,0)</f>
        <v>8.9745749815473719</v>
      </c>
      <c r="N187" s="20" cm="1">
        <f t="array" ref="N187">_xlfn.IFS(J187=0,E187,J187=1,E187,J187=2,0)</f>
        <v>37.596531551405583</v>
      </c>
      <c r="O187" s="20">
        <f t="shared" si="291"/>
        <v>1033.1485917519956</v>
      </c>
      <c r="P187" s="24">
        <f t="shared" si="19"/>
        <v>-127.16524736478846</v>
      </c>
      <c r="Q187" s="25">
        <f t="shared" si="20"/>
        <v>-0.14036157303841057</v>
      </c>
      <c r="R187" s="22" cm="1">
        <f t="array" ref="R187">_xlfn.IFS(Q187&gt;0,0.02,AND(Q187&gt;-0.33,Q187&lt;0),(0.02+Q187*0.02/0.33),Q187&lt;-0.33,0)</f>
        <v>1.1493237997672087E-2</v>
      </c>
      <c r="S187" s="24">
        <f t="shared" ref="S187:T187" si="380">0.9*0.82*IF(I187=0,M187,0)</f>
        <v>0</v>
      </c>
      <c r="T187" s="24">
        <f t="shared" si="380"/>
        <v>0</v>
      </c>
      <c r="U187" s="24">
        <f t="shared" si="22"/>
        <v>0</v>
      </c>
      <c r="V187" s="24">
        <f t="shared" si="23"/>
        <v>393.98705214069798</v>
      </c>
      <c r="W187" s="9"/>
      <c r="X187" s="9"/>
      <c r="Y187" s="9"/>
      <c r="Z187" s="9"/>
    </row>
    <row r="188" spans="1:26" ht="14.25" customHeight="1" x14ac:dyDescent="0.35">
      <c r="A188" s="8">
        <f t="shared" si="298"/>
        <v>170</v>
      </c>
      <c r="B188" s="23">
        <f t="shared" si="293"/>
        <v>44947</v>
      </c>
      <c r="C188" s="5">
        <f t="shared" si="299"/>
        <v>0</v>
      </c>
      <c r="D188" s="20">
        <f t="shared" si="287"/>
        <v>9.0598334438720709</v>
      </c>
      <c r="E188" s="20">
        <f t="shared" si="288"/>
        <v>38.270982710830197</v>
      </c>
      <c r="F188" s="20">
        <f t="shared" si="294"/>
        <v>47.330816154702269</v>
      </c>
      <c r="G188" s="24">
        <f t="shared" si="289"/>
        <v>914.59018615888556</v>
      </c>
      <c r="H188" s="20">
        <f t="shared" si="295"/>
        <v>3374.8337793615747</v>
      </c>
      <c r="I188" s="4">
        <f t="shared" si="314"/>
        <v>1</v>
      </c>
      <c r="J188" s="4">
        <f t="shared" si="314"/>
        <v>1</v>
      </c>
      <c r="K188" s="24">
        <f t="shared" ref="K188" si="381">IF(I188=1,D188*0.95,0)</f>
        <v>8.6068417716784662</v>
      </c>
      <c r="L188" s="20">
        <f t="shared" si="363"/>
        <v>36.357433575288688</v>
      </c>
      <c r="M188" s="20" cm="1">
        <f t="array" ref="M188">_xlfn.IFS(I188=0,D188,I188=1,D188,I188=2,0)</f>
        <v>9.0598334438720709</v>
      </c>
      <c r="N188" s="20" cm="1">
        <f t="array" ref="N188">_xlfn.IFS(J188=0,E188,J188=1,E188,J188=2,0)</f>
        <v>38.270982710830197</v>
      </c>
      <c r="O188" s="20">
        <f t="shared" si="291"/>
        <v>1042.2084251958677</v>
      </c>
      <c r="P188" s="24">
        <f t="shared" si="19"/>
        <v>-127.61823903698212</v>
      </c>
      <c r="Q188" s="25">
        <f t="shared" si="20"/>
        <v>-0.13953598121685057</v>
      </c>
      <c r="R188" s="22" cm="1">
        <f t="array" ref="R188">_xlfn.IFS(Q188&gt;0,0.02,AND(Q188&gt;-0.33,Q188&lt;0),(0.02+Q188*0.02/0.33),Q188&lt;-0.33,0)</f>
        <v>1.1543273865645421E-2</v>
      </c>
      <c r="S188" s="24">
        <f t="shared" ref="S188:T188" si="382">0.9*0.82*IF(I188=0,M188,0)</f>
        <v>0</v>
      </c>
      <c r="T188" s="24">
        <f t="shared" si="382"/>
        <v>0</v>
      </c>
      <c r="U188" s="24">
        <f t="shared" si="22"/>
        <v>0</v>
      </c>
      <c r="V188" s="24">
        <f t="shared" si="23"/>
        <v>393.98705214069798</v>
      </c>
      <c r="W188" s="9"/>
      <c r="X188" s="9"/>
      <c r="Y188" s="9"/>
      <c r="Z188" s="9"/>
    </row>
    <row r="189" spans="1:26" ht="14.25" customHeight="1" x14ac:dyDescent="0.35">
      <c r="A189" s="8">
        <f t="shared" si="298"/>
        <v>171</v>
      </c>
      <c r="B189" s="23">
        <f t="shared" si="293"/>
        <v>44948</v>
      </c>
      <c r="C189" s="5">
        <f t="shared" si="299"/>
        <v>0</v>
      </c>
      <c r="D189" s="20">
        <f t="shared" si="287"/>
        <v>9.1459018615888557</v>
      </c>
      <c r="E189" s="20">
        <f t="shared" si="288"/>
        <v>38.956630566201831</v>
      </c>
      <c r="F189" s="20">
        <f t="shared" si="294"/>
        <v>48.102532427790685</v>
      </c>
      <c r="G189" s="24">
        <f t="shared" si="289"/>
        <v>923.27879292739499</v>
      </c>
      <c r="H189" s="20">
        <f t="shared" si="295"/>
        <v>3420.5311851679758</v>
      </c>
      <c r="I189" s="4">
        <f t="shared" si="314"/>
        <v>1</v>
      </c>
      <c r="J189" s="4">
        <f t="shared" si="314"/>
        <v>1</v>
      </c>
      <c r="K189" s="24">
        <f t="shared" ref="K189" si="383">IF(I189=1,D189*0.95,0)</f>
        <v>8.6886067685094126</v>
      </c>
      <c r="L189" s="20">
        <f t="shared" si="363"/>
        <v>37.008799037891741</v>
      </c>
      <c r="M189" s="20" cm="1">
        <f t="array" ref="M189">_xlfn.IFS(I189=0,D189,I189=1,D189,I189=2,0)</f>
        <v>9.1459018615888557</v>
      </c>
      <c r="N189" s="20" cm="1">
        <f t="array" ref="N189">_xlfn.IFS(J189=0,E189,J189=1,E189,J189=2,0)</f>
        <v>38.956630566201831</v>
      </c>
      <c r="O189" s="20">
        <f t="shared" si="291"/>
        <v>1051.3543270574564</v>
      </c>
      <c r="P189" s="24">
        <f t="shared" si="19"/>
        <v>-128.07553413006144</v>
      </c>
      <c r="Q189" s="25">
        <f t="shared" si="20"/>
        <v>-0.13871815870911386</v>
      </c>
      <c r="R189" s="22" cm="1">
        <f t="array" ref="R189">_xlfn.IFS(Q189&gt;0,0.02,AND(Q189&gt;-0.33,Q189&lt;0),(0.02+Q189*0.02/0.33),Q189&lt;-0.33,0)</f>
        <v>1.1592838866114312E-2</v>
      </c>
      <c r="S189" s="24">
        <f t="shared" ref="S189:T189" si="384">0.9*0.82*IF(I189=0,M189,0)</f>
        <v>0</v>
      </c>
      <c r="T189" s="24">
        <f t="shared" si="384"/>
        <v>0</v>
      </c>
      <c r="U189" s="24">
        <f t="shared" si="22"/>
        <v>0</v>
      </c>
      <c r="V189" s="24">
        <f t="shared" si="23"/>
        <v>393.98705214069798</v>
      </c>
      <c r="W189" s="9"/>
      <c r="X189" s="9"/>
      <c r="Y189" s="9"/>
      <c r="Z189" s="9"/>
    </row>
    <row r="190" spans="1:26" ht="14.25" customHeight="1" x14ac:dyDescent="0.35">
      <c r="A190" s="8">
        <f t="shared" si="298"/>
        <v>172</v>
      </c>
      <c r="B190" s="23">
        <f t="shared" si="293"/>
        <v>44949</v>
      </c>
      <c r="C190" s="5">
        <f t="shared" si="299"/>
        <v>0</v>
      </c>
      <c r="D190" s="20">
        <f t="shared" si="287"/>
        <v>9.2327879292739503</v>
      </c>
      <c r="E190" s="20">
        <f t="shared" si="288"/>
        <v>39.653666866171356</v>
      </c>
      <c r="F190" s="20">
        <f t="shared" si="294"/>
        <v>48.886454795445303</v>
      </c>
      <c r="G190" s="24">
        <f t="shared" si="289"/>
        <v>932.04994146020522</v>
      </c>
      <c r="H190" s="20">
        <f t="shared" si="295"/>
        <v>3466.9733172236488</v>
      </c>
      <c r="I190" s="4">
        <f t="shared" si="314"/>
        <v>1</v>
      </c>
      <c r="J190" s="4">
        <f t="shared" si="314"/>
        <v>1</v>
      </c>
      <c r="K190" s="24">
        <f t="shared" ref="K190" si="385">IF(I190=1,D190*0.95,0)</f>
        <v>8.771148532810253</v>
      </c>
      <c r="L190" s="20">
        <f t="shared" si="363"/>
        <v>37.670983522862784</v>
      </c>
      <c r="M190" s="20" cm="1">
        <f t="array" ref="M190">_xlfn.IFS(I190=0,D190,I190=1,D190,I190=2,0)</f>
        <v>9.2327879292739503</v>
      </c>
      <c r="N190" s="20" cm="1">
        <f t="array" ref="N190">_xlfn.IFS(J190=0,E190,J190=1,E190,J190=2,0)</f>
        <v>39.653666866171356</v>
      </c>
      <c r="O190" s="20">
        <f t="shared" si="291"/>
        <v>1060.5871149867303</v>
      </c>
      <c r="P190" s="24">
        <f t="shared" si="19"/>
        <v>-128.53717352652507</v>
      </c>
      <c r="Q190" s="25">
        <f t="shared" si="20"/>
        <v>-0.13790803240130142</v>
      </c>
      <c r="R190" s="22" cm="1">
        <f t="array" ref="R190">_xlfn.IFS(Q190&gt;0,0.02,AND(Q190&gt;-0.33,Q190&lt;0),(0.02+Q190*0.02/0.33),Q190&lt;-0.33,0)</f>
        <v>1.1641937430224156E-2</v>
      </c>
      <c r="S190" s="24">
        <f t="shared" ref="S190:T190" si="386">0.9*0.82*IF(I190=0,M190,0)</f>
        <v>0</v>
      </c>
      <c r="T190" s="24">
        <f t="shared" si="386"/>
        <v>0</v>
      </c>
      <c r="U190" s="24">
        <f t="shared" si="22"/>
        <v>0</v>
      </c>
      <c r="V190" s="24">
        <f t="shared" si="23"/>
        <v>393.98705214069798</v>
      </c>
      <c r="W190" s="9"/>
      <c r="X190" s="9"/>
      <c r="Y190" s="9"/>
      <c r="Z190" s="9"/>
    </row>
    <row r="191" spans="1:26" ht="14.25" customHeight="1" x14ac:dyDescent="0.35">
      <c r="A191" s="8">
        <f t="shared" si="298"/>
        <v>173</v>
      </c>
      <c r="B191" s="23">
        <f t="shared" si="293"/>
        <v>44950</v>
      </c>
      <c r="C191" s="5">
        <f t="shared" si="299"/>
        <v>0</v>
      </c>
      <c r="D191" s="20">
        <f t="shared" si="287"/>
        <v>9.3204994146020521</v>
      </c>
      <c r="E191" s="20">
        <f t="shared" si="288"/>
        <v>40.362286431374407</v>
      </c>
      <c r="F191" s="20">
        <f t="shared" si="294"/>
        <v>49.682785845976461</v>
      </c>
      <c r="G191" s="24">
        <f t="shared" si="289"/>
        <v>940.90441590407715</v>
      </c>
      <c r="H191" s="20">
        <f t="shared" si="295"/>
        <v>3514.1719637773263</v>
      </c>
      <c r="I191" s="4">
        <f t="shared" si="314"/>
        <v>1</v>
      </c>
      <c r="J191" s="4">
        <f t="shared" si="314"/>
        <v>1</v>
      </c>
      <c r="K191" s="24">
        <f t="shared" ref="K191" si="387">IF(I191=1,D191*0.95,0)</f>
        <v>8.8544744438719487</v>
      </c>
      <c r="L191" s="20">
        <f t="shared" si="363"/>
        <v>38.344172109805683</v>
      </c>
      <c r="M191" s="20" cm="1">
        <f t="array" ref="M191">_xlfn.IFS(I191=0,D191,I191=1,D191,I191=2,0)</f>
        <v>9.3204994146020521</v>
      </c>
      <c r="N191" s="20" cm="1">
        <f t="array" ref="N191">_xlfn.IFS(J191=0,E191,J191=1,E191,J191=2,0)</f>
        <v>40.362286431374407</v>
      </c>
      <c r="O191" s="20">
        <f t="shared" si="291"/>
        <v>1069.9076144013322</v>
      </c>
      <c r="P191" s="24">
        <f t="shared" si="19"/>
        <v>-129.00319849725508</v>
      </c>
      <c r="Q191" s="25">
        <f t="shared" si="20"/>
        <v>-0.1371055298675595</v>
      </c>
      <c r="R191" s="22" cm="1">
        <f t="array" ref="R191">_xlfn.IFS(Q191&gt;0,0.02,AND(Q191&gt;-0.33,Q191&lt;0),(0.02+Q191*0.02/0.33),Q191&lt;-0.33,0)</f>
        <v>1.1690573947420638E-2</v>
      </c>
      <c r="S191" s="24">
        <f t="shared" ref="S191:T191" si="388">0.9*0.82*IF(I191=0,M191,0)</f>
        <v>0</v>
      </c>
      <c r="T191" s="24">
        <f t="shared" si="388"/>
        <v>0</v>
      </c>
      <c r="U191" s="24">
        <f t="shared" si="22"/>
        <v>0</v>
      </c>
      <c r="V191" s="24">
        <f t="shared" si="23"/>
        <v>393.98705214069798</v>
      </c>
      <c r="W191" s="9"/>
      <c r="X191" s="9"/>
      <c r="Y191" s="9"/>
      <c r="Z191" s="9"/>
    </row>
    <row r="192" spans="1:26" ht="14.25" customHeight="1" x14ac:dyDescent="0.35">
      <c r="A192" s="8">
        <f t="shared" si="298"/>
        <v>174</v>
      </c>
      <c r="B192" s="23">
        <f t="shared" si="293"/>
        <v>44951</v>
      </c>
      <c r="C192" s="5">
        <f t="shared" si="299"/>
        <v>0</v>
      </c>
      <c r="D192" s="20">
        <f t="shared" si="287"/>
        <v>9.4090441590407714</v>
      </c>
      <c r="E192" s="20">
        <f t="shared" si="288"/>
        <v>41.082687206491229</v>
      </c>
      <c r="F192" s="20">
        <f t="shared" si="294"/>
        <v>50.491731365532004</v>
      </c>
      <c r="G192" s="24">
        <f t="shared" si="289"/>
        <v>949.84300785516587</v>
      </c>
      <c r="H192" s="20">
        <f t="shared" si="295"/>
        <v>3562.1391085745818</v>
      </c>
      <c r="I192" s="4">
        <f t="shared" si="314"/>
        <v>1</v>
      </c>
      <c r="J192" s="4">
        <f t="shared" si="314"/>
        <v>1</v>
      </c>
      <c r="K192" s="24">
        <f t="shared" ref="K192" si="389">IF(I192=1,D192*0.95,0)</f>
        <v>8.9385919510887319</v>
      </c>
      <c r="L192" s="20">
        <f t="shared" si="363"/>
        <v>39.028552846166669</v>
      </c>
      <c r="M192" s="20" cm="1">
        <f t="array" ref="M192">_xlfn.IFS(I192=0,D192,I192=1,D192,I192=2,0)</f>
        <v>9.4090441590407714</v>
      </c>
      <c r="N192" s="20" cm="1">
        <f t="array" ref="N192">_xlfn.IFS(J192=0,E192,J192=1,E192,J192=2,0)</f>
        <v>41.082687206491229</v>
      </c>
      <c r="O192" s="20">
        <f t="shared" si="291"/>
        <v>1079.3166585603731</v>
      </c>
      <c r="P192" s="24">
        <f t="shared" si="19"/>
        <v>-129.47365070520721</v>
      </c>
      <c r="Q192" s="25">
        <f t="shared" si="20"/>
        <v>-0.13631057936360536</v>
      </c>
      <c r="R192" s="22" cm="1">
        <f t="array" ref="R192">_xlfn.IFS(Q192&gt;0,0.02,AND(Q192&gt;-0.33,Q192&lt;0),(0.02+Q192*0.02/0.33),Q192&lt;-0.33,0)</f>
        <v>1.17387527658421E-2</v>
      </c>
      <c r="S192" s="24">
        <f t="shared" ref="S192:T192" si="390">0.9*0.82*IF(I192=0,M192,0)</f>
        <v>0</v>
      </c>
      <c r="T192" s="24">
        <f t="shared" si="390"/>
        <v>0</v>
      </c>
      <c r="U192" s="24">
        <f t="shared" si="22"/>
        <v>0</v>
      </c>
      <c r="V192" s="24">
        <f t="shared" si="23"/>
        <v>393.98705214069798</v>
      </c>
      <c r="W192" s="9"/>
      <c r="X192" s="9"/>
      <c r="Y192" s="9"/>
      <c r="Z192" s="9"/>
    </row>
    <row r="193" spans="1:26" ht="14.25" customHeight="1" x14ac:dyDescent="0.35">
      <c r="A193" s="8">
        <f t="shared" si="298"/>
        <v>175</v>
      </c>
      <c r="B193" s="23">
        <f t="shared" si="293"/>
        <v>44952</v>
      </c>
      <c r="C193" s="5">
        <f t="shared" si="299"/>
        <v>30.859521891063505</v>
      </c>
      <c r="D193" s="20">
        <f t="shared" si="287"/>
        <v>9.4984300785516584</v>
      </c>
      <c r="E193" s="20">
        <f t="shared" si="288"/>
        <v>41.815070313094182</v>
      </c>
      <c r="F193" s="20">
        <f t="shared" si="294"/>
        <v>51.313500391645839</v>
      </c>
      <c r="G193" s="24">
        <f t="shared" si="289"/>
        <v>980.7025297462294</v>
      </c>
      <c r="H193" s="20">
        <f t="shared" si="295"/>
        <v>3592.9986304656454</v>
      </c>
      <c r="I193" s="4">
        <f t="shared" si="314"/>
        <v>0</v>
      </c>
      <c r="J193" s="4">
        <f t="shared" si="314"/>
        <v>0</v>
      </c>
      <c r="K193" s="24">
        <f t="shared" ref="K193" si="391">IF(I193=1,D193*0.95,0)</f>
        <v>0</v>
      </c>
      <c r="L193" s="20">
        <f t="shared" si="363"/>
        <v>0</v>
      </c>
      <c r="M193" s="20" cm="1">
        <f t="array" ref="M193">_xlfn.IFS(I193=0,D193,I193=1,D193,I193=2,0)</f>
        <v>9.4984300785516584</v>
      </c>
      <c r="N193" s="20" cm="1">
        <f t="array" ref="N193">_xlfn.IFS(J193=0,E193,J193=1,E193,J193=2,0)</f>
        <v>41.815070313094182</v>
      </c>
      <c r="O193" s="20">
        <f t="shared" si="291"/>
        <v>1130.6301589520187</v>
      </c>
      <c r="P193" s="24">
        <f t="shared" si="19"/>
        <v>-149.92762920578934</v>
      </c>
      <c r="Q193" s="25">
        <f t="shared" si="20"/>
        <v>-0.15287778368898999</v>
      </c>
      <c r="R193" s="22" cm="1">
        <f t="array" ref="R193">_xlfn.IFS(Q193&gt;0,0.02,AND(Q193&gt;-0.33,Q193&lt;0),(0.02+Q193*0.02/0.33),Q193&lt;-0.33,0)</f>
        <v>1.073467977642485E-2</v>
      </c>
      <c r="S193" s="24">
        <f t="shared" ref="S193:T193" si="392">0.9*0.82*IF(I193=0,M193,0)</f>
        <v>7.0098413979711243</v>
      </c>
      <c r="T193" s="24">
        <f t="shared" si="392"/>
        <v>30.859521891063505</v>
      </c>
      <c r="U193" s="24">
        <f t="shared" si="22"/>
        <v>37.869363289034631</v>
      </c>
      <c r="V193" s="24">
        <f t="shared" si="23"/>
        <v>431.85641542973264</v>
      </c>
      <c r="W193" s="9"/>
      <c r="X193" s="9"/>
      <c r="Y193" s="9"/>
      <c r="Z193" s="9"/>
    </row>
    <row r="194" spans="1:26" ht="14.25" customHeight="1" x14ac:dyDescent="0.35">
      <c r="A194" s="8">
        <f t="shared" si="298"/>
        <v>176</v>
      </c>
      <c r="B194" s="23">
        <f t="shared" si="293"/>
        <v>44953</v>
      </c>
      <c r="C194" s="5">
        <f t="shared" si="299"/>
        <v>0</v>
      </c>
      <c r="D194" s="20">
        <f t="shared" si="287"/>
        <v>9.8070252974622942</v>
      </c>
      <c r="E194" s="20">
        <f t="shared" si="288"/>
        <v>38.569689735181747</v>
      </c>
      <c r="F194" s="20">
        <f t="shared" si="294"/>
        <v>48.376715032644043</v>
      </c>
      <c r="G194" s="24">
        <f t="shared" si="289"/>
        <v>990.01920377881856</v>
      </c>
      <c r="H194" s="20">
        <f t="shared" si="295"/>
        <v>3638.956509746657</v>
      </c>
      <c r="I194" s="4">
        <f t="shared" si="314"/>
        <v>1</v>
      </c>
      <c r="J194" s="4">
        <f t="shared" si="314"/>
        <v>1</v>
      </c>
      <c r="K194" s="24">
        <f t="shared" ref="K194" si="393">IF(I194=1,D194*0.95,0)</f>
        <v>9.3166740325891784</v>
      </c>
      <c r="L194" s="20">
        <f t="shared" si="363"/>
        <v>36.641205248422658</v>
      </c>
      <c r="M194" s="20" cm="1">
        <f t="array" ref="M194">_xlfn.IFS(I194=0,D194,I194=1,D194,I194=2,0)</f>
        <v>9.8070252974622942</v>
      </c>
      <c r="N194" s="20" cm="1">
        <f t="array" ref="N194">_xlfn.IFS(J194=0,E194,J194=1,E194,J194=2,0)</f>
        <v>38.569689735181747</v>
      </c>
      <c r="O194" s="20">
        <f t="shared" si="291"/>
        <v>1140.4371842494811</v>
      </c>
      <c r="P194" s="24">
        <f t="shared" si="19"/>
        <v>-150.41798047066254</v>
      </c>
      <c r="Q194" s="25">
        <f t="shared" si="20"/>
        <v>-0.15193440682416057</v>
      </c>
      <c r="R194" s="22" cm="1">
        <f t="array" ref="R194">_xlfn.IFS(Q194&gt;0,0.02,AND(Q194&gt;-0.33,Q194&lt;0),(0.02+Q194*0.02/0.33),Q194&lt;-0.33,0)</f>
        <v>1.0791854131869057E-2</v>
      </c>
      <c r="S194" s="24">
        <f t="shared" ref="S194:T194" si="394">0.9*0.82*IF(I194=0,M194,0)</f>
        <v>0</v>
      </c>
      <c r="T194" s="24">
        <f t="shared" si="394"/>
        <v>0</v>
      </c>
      <c r="U194" s="24">
        <f t="shared" si="22"/>
        <v>0</v>
      </c>
      <c r="V194" s="24">
        <f t="shared" si="23"/>
        <v>431.85641542973264</v>
      </c>
      <c r="W194" s="9"/>
      <c r="X194" s="9"/>
      <c r="Y194" s="9"/>
      <c r="Z194" s="9"/>
    </row>
    <row r="195" spans="1:26" ht="14.25" customHeight="1" x14ac:dyDescent="0.35">
      <c r="A195" s="8">
        <f t="shared" si="298"/>
        <v>177</v>
      </c>
      <c r="B195" s="23">
        <f t="shared" si="293"/>
        <v>44954</v>
      </c>
      <c r="C195" s="5">
        <f t="shared" si="299"/>
        <v>0</v>
      </c>
      <c r="D195" s="20">
        <f t="shared" si="287"/>
        <v>9.9001920377881856</v>
      </c>
      <c r="E195" s="20">
        <f t="shared" si="288"/>
        <v>39.271087845401262</v>
      </c>
      <c r="F195" s="20">
        <f t="shared" si="294"/>
        <v>49.171279883189449</v>
      </c>
      <c r="G195" s="24">
        <f t="shared" si="289"/>
        <v>999.42438621471729</v>
      </c>
      <c r="H195" s="20">
        <f t="shared" si="295"/>
        <v>3685.6692256356873</v>
      </c>
      <c r="I195" s="4">
        <f t="shared" si="314"/>
        <v>1</v>
      </c>
      <c r="J195" s="4">
        <f t="shared" si="314"/>
        <v>1</v>
      </c>
      <c r="K195" s="24">
        <f t="shared" ref="K195:L210" si="395">IF(I195=1,D195*0.95,0)</f>
        <v>9.4051824358987766</v>
      </c>
      <c r="L195" s="20">
        <f t="shared" si="395"/>
        <v>37.3075334531312</v>
      </c>
      <c r="M195" s="20" cm="1">
        <f t="array" ref="M195">_xlfn.IFS(I195=0,D195,I195=1,D195,I195=2,0)</f>
        <v>9.9001920377881856</v>
      </c>
      <c r="N195" s="20" cm="1">
        <f t="array" ref="N195">_xlfn.IFS(J195=0,E195,J195=1,E195,J195=2,0)</f>
        <v>39.271087845401262</v>
      </c>
      <c r="O195" s="20">
        <f t="shared" si="291"/>
        <v>1150.3373762872693</v>
      </c>
      <c r="P195" s="24">
        <f t="shared" si="19"/>
        <v>-150.91299007255202</v>
      </c>
      <c r="Q195" s="25">
        <f t="shared" si="20"/>
        <v>-0.15099990770100113</v>
      </c>
      <c r="R195" s="22" cm="1">
        <f t="array" ref="R195">_xlfn.IFS(Q195&gt;0,0.02,AND(Q195&gt;-0.33,Q195&lt;0),(0.02+Q195*0.02/0.33),Q195&lt;-0.33,0)</f>
        <v>1.0848490442363568E-2</v>
      </c>
      <c r="S195" s="24">
        <f t="shared" ref="S195:T195" si="396">0.9*0.82*IF(I195=0,M195,0)</f>
        <v>0</v>
      </c>
      <c r="T195" s="24">
        <f t="shared" si="396"/>
        <v>0</v>
      </c>
      <c r="U195" s="24">
        <f t="shared" si="22"/>
        <v>0</v>
      </c>
      <c r="V195" s="24">
        <f t="shared" si="23"/>
        <v>431.85641542973264</v>
      </c>
      <c r="W195" s="9"/>
      <c r="X195" s="9"/>
      <c r="Y195" s="9"/>
      <c r="Z195" s="9"/>
    </row>
    <row r="196" spans="1:26" ht="14.25" customHeight="1" x14ac:dyDescent="0.35">
      <c r="A196" s="8">
        <f t="shared" si="298"/>
        <v>178</v>
      </c>
      <c r="B196" s="23">
        <f t="shared" si="293"/>
        <v>44955</v>
      </c>
      <c r="C196" s="5">
        <f t="shared" si="299"/>
        <v>0</v>
      </c>
      <c r="D196" s="20">
        <f t="shared" si="287"/>
        <v>9.9942438621471723</v>
      </c>
      <c r="E196" s="20">
        <f t="shared" si="288"/>
        <v>39.983947368022285</v>
      </c>
      <c r="F196" s="20">
        <f t="shared" si="294"/>
        <v>49.978191230169458</v>
      </c>
      <c r="G196" s="24">
        <f t="shared" si="289"/>
        <v>1008.9189178837571</v>
      </c>
      <c r="H196" s="20">
        <f t="shared" si="295"/>
        <v>3733.1485073043482</v>
      </c>
      <c r="I196" s="4">
        <f t="shared" si="314"/>
        <v>1</v>
      </c>
      <c r="J196" s="4">
        <f t="shared" si="314"/>
        <v>1</v>
      </c>
      <c r="K196" s="24">
        <f t="shared" ref="K196" si="397">IF(I196=1,D196*0.95,0)</f>
        <v>9.494531669039814</v>
      </c>
      <c r="L196" s="20">
        <f t="shared" si="395"/>
        <v>37.984749999621172</v>
      </c>
      <c r="M196" s="20" cm="1">
        <f t="array" ref="M196">_xlfn.IFS(I196=0,D196,I196=1,D196,I196=2,0)</f>
        <v>9.9942438621471723</v>
      </c>
      <c r="N196" s="20" cm="1">
        <f t="array" ref="N196">_xlfn.IFS(J196=0,E196,J196=1,E196,J196=2,0)</f>
        <v>39.983947368022285</v>
      </c>
      <c r="O196" s="20">
        <f t="shared" si="291"/>
        <v>1160.3316201494165</v>
      </c>
      <c r="P196" s="24">
        <f t="shared" si="19"/>
        <v>-151.41270226565939</v>
      </c>
      <c r="Q196" s="25">
        <f t="shared" si="20"/>
        <v>-0.15007420277464203</v>
      </c>
      <c r="R196" s="22" cm="1">
        <f t="array" ref="R196">_xlfn.IFS(Q196&gt;0,0.02,AND(Q196&gt;-0.33,Q196&lt;0),(0.02+Q196*0.02/0.33),Q196&lt;-0.33,0)</f>
        <v>1.0904593771233817E-2</v>
      </c>
      <c r="S196" s="24">
        <f t="shared" ref="S196:T196" si="398">0.9*0.82*IF(I196=0,M196,0)</f>
        <v>0</v>
      </c>
      <c r="T196" s="24">
        <f t="shared" si="398"/>
        <v>0</v>
      </c>
      <c r="U196" s="24">
        <f t="shared" si="22"/>
        <v>0</v>
      </c>
      <c r="V196" s="24">
        <f t="shared" si="23"/>
        <v>431.85641542973264</v>
      </c>
      <c r="W196" s="9"/>
      <c r="X196" s="9"/>
      <c r="Y196" s="9"/>
      <c r="Z196" s="9"/>
    </row>
    <row r="197" spans="1:26" ht="14.25" customHeight="1" x14ac:dyDescent="0.35">
      <c r="A197" s="8">
        <f t="shared" si="298"/>
        <v>179</v>
      </c>
      <c r="B197" s="23">
        <f t="shared" si="293"/>
        <v>44956</v>
      </c>
      <c r="C197" s="5">
        <f t="shared" si="299"/>
        <v>0</v>
      </c>
      <c r="D197" s="20">
        <f t="shared" si="287"/>
        <v>10.089189178837572</v>
      </c>
      <c r="E197" s="20">
        <f t="shared" si="288"/>
        <v>40.708467959841819</v>
      </c>
      <c r="F197" s="20">
        <f t="shared" si="294"/>
        <v>50.797657138679391</v>
      </c>
      <c r="G197" s="24">
        <f t="shared" si="289"/>
        <v>1018.5036476036528</v>
      </c>
      <c r="H197" s="20">
        <f t="shared" si="295"/>
        <v>3781.4062815860934</v>
      </c>
      <c r="I197" s="4">
        <f t="shared" si="314"/>
        <v>1</v>
      </c>
      <c r="J197" s="4">
        <f t="shared" si="314"/>
        <v>1</v>
      </c>
      <c r="K197" s="24">
        <f t="shared" ref="K197" si="399">IF(I197=1,D197*0.95,0)</f>
        <v>9.5847297198956927</v>
      </c>
      <c r="L197" s="20">
        <f t="shared" si="395"/>
        <v>38.673044561849728</v>
      </c>
      <c r="M197" s="20" cm="1">
        <f t="array" ref="M197">_xlfn.IFS(I197=0,D197,I197=1,D197,I197=2,0)</f>
        <v>10.089189178837572</v>
      </c>
      <c r="N197" s="20" cm="1">
        <f t="array" ref="N197">_xlfn.IFS(J197=0,E197,J197=1,E197,J197=2,0)</f>
        <v>40.708467959841819</v>
      </c>
      <c r="O197" s="20">
        <f t="shared" si="291"/>
        <v>1170.4208093282541</v>
      </c>
      <c r="P197" s="24">
        <f t="shared" si="19"/>
        <v>-151.91716172460133</v>
      </c>
      <c r="Q197" s="25">
        <f t="shared" si="20"/>
        <v>-0.14915720928642109</v>
      </c>
      <c r="R197" s="22" cm="1">
        <f t="array" ref="R197">_xlfn.IFS(Q197&gt;0,0.02,AND(Q197&gt;-0.33,Q197&lt;0),(0.02+Q197*0.02/0.33),Q197&lt;-0.33,0)</f>
        <v>1.0960169134156298E-2</v>
      </c>
      <c r="S197" s="24">
        <f t="shared" ref="S197:T197" si="400">0.9*0.82*IF(I197=0,M197,0)</f>
        <v>0</v>
      </c>
      <c r="T197" s="24">
        <f t="shared" si="400"/>
        <v>0</v>
      </c>
      <c r="U197" s="24">
        <f t="shared" si="22"/>
        <v>0</v>
      </c>
      <c r="V197" s="24">
        <f t="shared" si="23"/>
        <v>431.85641542973264</v>
      </c>
      <c r="W197" s="9"/>
      <c r="X197" s="9"/>
      <c r="Y197" s="9"/>
      <c r="Z197" s="9"/>
    </row>
    <row r="198" spans="1:26" ht="14.25" customHeight="1" x14ac:dyDescent="0.35">
      <c r="A198" s="8">
        <f t="shared" si="298"/>
        <v>180</v>
      </c>
      <c r="B198" s="23">
        <f t="shared" si="293"/>
        <v>44957</v>
      </c>
      <c r="C198" s="5">
        <f t="shared" si="299"/>
        <v>0</v>
      </c>
      <c r="D198" s="20">
        <f t="shared" si="287"/>
        <v>10.185036476036528</v>
      </c>
      <c r="E198" s="20">
        <f t="shared" si="288"/>
        <v>41.444852411144637</v>
      </c>
      <c r="F198" s="20">
        <f t="shared" si="294"/>
        <v>51.629888887181167</v>
      </c>
      <c r="G198" s="24">
        <f t="shared" si="289"/>
        <v>1028.1794322558874</v>
      </c>
      <c r="H198" s="20">
        <f t="shared" si="295"/>
        <v>3830.4546760289154</v>
      </c>
      <c r="I198" s="4">
        <f t="shared" si="314"/>
        <v>1</v>
      </c>
      <c r="J198" s="4">
        <f t="shared" si="314"/>
        <v>1</v>
      </c>
      <c r="K198" s="24">
        <f t="shared" ref="K198" si="401">IF(I198=1,D198*0.95,0)</f>
        <v>9.6757846522347002</v>
      </c>
      <c r="L198" s="20">
        <f t="shared" si="395"/>
        <v>39.372609790587404</v>
      </c>
      <c r="M198" s="20" cm="1">
        <f t="array" ref="M198">_xlfn.IFS(I198=0,D198,I198=1,D198,I198=2,0)</f>
        <v>10.185036476036528</v>
      </c>
      <c r="N198" s="20" cm="1">
        <f t="array" ref="N198">_xlfn.IFS(J198=0,E198,J198=1,E198,J198=2,0)</f>
        <v>41.444852411144637</v>
      </c>
      <c r="O198" s="20">
        <f t="shared" si="291"/>
        <v>1180.6058458042905</v>
      </c>
      <c r="P198" s="24">
        <f t="shared" si="19"/>
        <v>-152.42641354840316</v>
      </c>
      <c r="Q198" s="25">
        <f t="shared" si="20"/>
        <v>-0.14824884525648452</v>
      </c>
      <c r="R198" s="22" cm="1">
        <f t="array" ref="R198">_xlfn.IFS(Q198&gt;0,0.02,AND(Q198&gt;-0.33,Q198&lt;0),(0.02+Q198*0.02/0.33),Q198&lt;-0.33,0)</f>
        <v>1.1015221499606999E-2</v>
      </c>
      <c r="S198" s="24">
        <f t="shared" ref="S198:T198" si="402">0.9*0.82*IF(I198=0,M198,0)</f>
        <v>0</v>
      </c>
      <c r="T198" s="24">
        <f t="shared" si="402"/>
        <v>0</v>
      </c>
      <c r="U198" s="24">
        <f t="shared" si="22"/>
        <v>0</v>
      </c>
      <c r="V198" s="24">
        <f t="shared" si="23"/>
        <v>431.85641542973264</v>
      </c>
      <c r="W198" s="9"/>
      <c r="X198" s="9"/>
      <c r="Y198" s="9"/>
      <c r="Z198" s="9"/>
    </row>
    <row r="199" spans="1:26" ht="14.25" customHeight="1" x14ac:dyDescent="0.35">
      <c r="A199" s="8">
        <f t="shared" si="298"/>
        <v>181</v>
      </c>
      <c r="B199" s="23">
        <f t="shared" si="293"/>
        <v>44958</v>
      </c>
      <c r="C199" s="5">
        <f t="shared" si="299"/>
        <v>0</v>
      </c>
      <c r="D199" s="20">
        <f t="shared" si="287"/>
        <v>10.281794322558873</v>
      </c>
      <c r="E199" s="20">
        <f t="shared" si="288"/>
        <v>42.193306700663868</v>
      </c>
      <c r="F199" s="20">
        <f t="shared" si="294"/>
        <v>52.475101023222742</v>
      </c>
      <c r="G199" s="24">
        <f t="shared" si="289"/>
        <v>1037.9471368623183</v>
      </c>
      <c r="H199" s="20">
        <f t="shared" si="295"/>
        <v>3880.306022000977</v>
      </c>
      <c r="I199" s="4">
        <f t="shared" si="314"/>
        <v>1</v>
      </c>
      <c r="J199" s="4">
        <f t="shared" si="314"/>
        <v>1</v>
      </c>
      <c r="K199" s="24">
        <f t="shared" ref="K199" si="403">IF(I199=1,D199*0.95,0)</f>
        <v>9.7677046064309287</v>
      </c>
      <c r="L199" s="20">
        <f t="shared" si="395"/>
        <v>40.083641365630676</v>
      </c>
      <c r="M199" s="20" cm="1">
        <f t="array" ref="M199">_xlfn.IFS(I199=0,D199,I199=1,D199,I199=2,0)</f>
        <v>10.281794322558873</v>
      </c>
      <c r="N199" s="20" cm="1">
        <f t="array" ref="N199">_xlfn.IFS(J199=0,E199,J199=1,E199,J199=2,0)</f>
        <v>42.193306700663868</v>
      </c>
      <c r="O199" s="20">
        <f t="shared" si="291"/>
        <v>1190.8876401268494</v>
      </c>
      <c r="P199" s="24">
        <f t="shared" si="19"/>
        <v>-152.94050326453112</v>
      </c>
      <c r="Q199" s="25">
        <f t="shared" si="20"/>
        <v>-0.14734902947645817</v>
      </c>
      <c r="R199" s="22" cm="1">
        <f t="array" ref="R199">_xlfn.IFS(Q199&gt;0,0.02,AND(Q199&gt;-0.33,Q199&lt;0),(0.02+Q199*0.02/0.33),Q199&lt;-0.33,0)</f>
        <v>1.1069755789305566E-2</v>
      </c>
      <c r="S199" s="24">
        <f t="shared" ref="S199:T199" si="404">0.9*0.82*IF(I199=0,M199,0)</f>
        <v>0</v>
      </c>
      <c r="T199" s="24">
        <f t="shared" si="404"/>
        <v>0</v>
      </c>
      <c r="U199" s="24">
        <f t="shared" si="22"/>
        <v>0</v>
      </c>
      <c r="V199" s="24">
        <f t="shared" si="23"/>
        <v>431.85641542973264</v>
      </c>
      <c r="W199" s="9"/>
      <c r="X199" s="9"/>
      <c r="Y199" s="9"/>
      <c r="Z199" s="9"/>
    </row>
    <row r="200" spans="1:26" ht="14.25" customHeight="1" x14ac:dyDescent="0.35">
      <c r="A200" s="8">
        <f t="shared" si="298"/>
        <v>182</v>
      </c>
      <c r="B200" s="23">
        <f t="shared" si="293"/>
        <v>44959</v>
      </c>
      <c r="C200" s="5">
        <f t="shared" si="299"/>
        <v>31.700081557876054</v>
      </c>
      <c r="D200" s="20">
        <f t="shared" si="287"/>
        <v>10.379471368623184</v>
      </c>
      <c r="E200" s="20">
        <f t="shared" si="288"/>
        <v>42.954040051322565</v>
      </c>
      <c r="F200" s="20">
        <f t="shared" si="294"/>
        <v>53.333511419945751</v>
      </c>
      <c r="G200" s="24">
        <f t="shared" si="289"/>
        <v>1069.6472184201943</v>
      </c>
      <c r="H200" s="20">
        <f t="shared" si="295"/>
        <v>3912.0061035588533</v>
      </c>
      <c r="I200" s="4">
        <f t="shared" si="314"/>
        <v>0</v>
      </c>
      <c r="J200" s="4">
        <f t="shared" si="314"/>
        <v>0</v>
      </c>
      <c r="K200" s="24">
        <f t="shared" ref="K200" si="405">IF(I200=1,D200*0.95,0)</f>
        <v>0</v>
      </c>
      <c r="L200" s="20">
        <f t="shared" si="395"/>
        <v>0</v>
      </c>
      <c r="M200" s="20" cm="1">
        <f t="array" ref="M200">_xlfn.IFS(I200=0,D200,I200=1,D200,I200=2,0)</f>
        <v>10.379471368623184</v>
      </c>
      <c r="N200" s="20" cm="1">
        <f t="array" ref="N200">_xlfn.IFS(J200=0,E200,J200=1,E200,J200=2,0)</f>
        <v>42.954040051322565</v>
      </c>
      <c r="O200" s="20">
        <f t="shared" si="291"/>
        <v>1244.2211515467952</v>
      </c>
      <c r="P200" s="24">
        <f t="shared" si="19"/>
        <v>-174.57393312660088</v>
      </c>
      <c r="Q200" s="25">
        <f t="shared" si="20"/>
        <v>-0.16320701827695699</v>
      </c>
      <c r="R200" s="22" cm="1">
        <f t="array" ref="R200">_xlfn.IFS(Q200&gt;0,0.02,AND(Q200&gt;-0.33,Q200&lt;0),(0.02+Q200*0.02/0.33),Q200&lt;-0.33,0)</f>
        <v>1.0108665558972305E-2</v>
      </c>
      <c r="S200" s="24">
        <f t="shared" ref="S200:T200" si="406">0.9*0.82*IF(I200=0,M200,0)</f>
        <v>7.6600498700439097</v>
      </c>
      <c r="T200" s="24">
        <f t="shared" si="406"/>
        <v>31.700081557876054</v>
      </c>
      <c r="U200" s="24">
        <f t="shared" si="22"/>
        <v>39.360131427919967</v>
      </c>
      <c r="V200" s="24">
        <f t="shared" si="23"/>
        <v>471.21654685765259</v>
      </c>
      <c r="W200" s="9"/>
      <c r="X200" s="9"/>
      <c r="Y200" s="9"/>
      <c r="Z200" s="9"/>
    </row>
    <row r="201" spans="1:26" ht="14.25" customHeight="1" x14ac:dyDescent="0.35">
      <c r="A201" s="8">
        <f t="shared" si="298"/>
        <v>183</v>
      </c>
      <c r="B201" s="23">
        <f t="shared" si="293"/>
        <v>44960</v>
      </c>
      <c r="C201" s="5">
        <f t="shared" si="299"/>
        <v>0</v>
      </c>
      <c r="D201" s="20">
        <f t="shared" si="287"/>
        <v>10.696472184201944</v>
      </c>
      <c r="E201" s="20">
        <f t="shared" si="288"/>
        <v>39.545161365534824</v>
      </c>
      <c r="F201" s="20">
        <f t="shared" si="294"/>
        <v>50.241633549736768</v>
      </c>
      <c r="G201" s="24">
        <f t="shared" si="289"/>
        <v>1079.8088669951862</v>
      </c>
      <c r="H201" s="20">
        <f t="shared" si="295"/>
        <v>3959.7356554311032</v>
      </c>
      <c r="I201" s="4">
        <f t="shared" si="314"/>
        <v>1</v>
      </c>
      <c r="J201" s="4">
        <f t="shared" si="314"/>
        <v>1</v>
      </c>
      <c r="K201" s="24">
        <f t="shared" ref="K201" si="407">IF(I201=1,D201*0.95,0)</f>
        <v>10.161648574991847</v>
      </c>
      <c r="L201" s="20">
        <f t="shared" si="395"/>
        <v>37.567903297258084</v>
      </c>
      <c r="M201" s="20" cm="1">
        <f t="array" ref="M201">_xlfn.IFS(I201=0,D201,I201=1,D201,I201=2,0)</f>
        <v>10.696472184201944</v>
      </c>
      <c r="N201" s="20" cm="1">
        <f t="array" ref="N201">_xlfn.IFS(J201=0,E201,J201=1,E201,J201=2,0)</f>
        <v>39.545161365534824</v>
      </c>
      <c r="O201" s="20">
        <f t="shared" si="291"/>
        <v>1254.9176237309971</v>
      </c>
      <c r="P201" s="24">
        <f t="shared" si="19"/>
        <v>-175.10875673581086</v>
      </c>
      <c r="Q201" s="25">
        <f t="shared" si="20"/>
        <v>-0.16216643712427625</v>
      </c>
      <c r="R201" s="22" cm="1">
        <f t="array" ref="R201">_xlfn.IFS(Q201&gt;0,0.02,AND(Q201&gt;-0.33,Q201&lt;0),(0.02+Q201*0.02/0.33),Q201&lt;-0.33,0)</f>
        <v>1.0171731083377197E-2</v>
      </c>
      <c r="S201" s="24">
        <f t="shared" ref="S201:T201" si="408">0.9*0.82*IF(I201=0,M201,0)</f>
        <v>0</v>
      </c>
      <c r="T201" s="24">
        <f t="shared" si="408"/>
        <v>0</v>
      </c>
      <c r="U201" s="24">
        <f t="shared" si="22"/>
        <v>0</v>
      </c>
      <c r="V201" s="24">
        <f t="shared" si="23"/>
        <v>471.21654685765259</v>
      </c>
      <c r="W201" s="9"/>
      <c r="X201" s="9"/>
      <c r="Y201" s="9"/>
      <c r="Z201" s="9"/>
    </row>
    <row r="202" spans="1:26" ht="14.25" customHeight="1" x14ac:dyDescent="0.35">
      <c r="A202" s="8">
        <f t="shared" si="298"/>
        <v>184</v>
      </c>
      <c r="B202" s="23">
        <f t="shared" si="293"/>
        <v>44961</v>
      </c>
      <c r="C202" s="5">
        <f t="shared" si="299"/>
        <v>0</v>
      </c>
      <c r="D202" s="20">
        <f t="shared" si="287"/>
        <v>10.798088669951863</v>
      </c>
      <c r="E202" s="20">
        <f t="shared" si="288"/>
        <v>40.277366248305533</v>
      </c>
      <c r="F202" s="20">
        <f t="shared" si="294"/>
        <v>51.075454918257392</v>
      </c>
      <c r="G202" s="24">
        <f t="shared" si="289"/>
        <v>1090.0670512316406</v>
      </c>
      <c r="H202" s="20">
        <f t="shared" si="295"/>
        <v>4008.2573376034479</v>
      </c>
      <c r="I202" s="4">
        <f t="shared" si="314"/>
        <v>1</v>
      </c>
      <c r="J202" s="4">
        <f t="shared" si="314"/>
        <v>1</v>
      </c>
      <c r="K202" s="24">
        <f t="shared" ref="K202" si="409">IF(I202=1,D202*0.95,0)</f>
        <v>10.258184236454269</v>
      </c>
      <c r="L202" s="20">
        <f t="shared" si="395"/>
        <v>38.263497935890257</v>
      </c>
      <c r="M202" s="20" cm="1">
        <f t="array" ref="M202">_xlfn.IFS(I202=0,D202,I202=1,D202,I202=2,0)</f>
        <v>10.798088669951863</v>
      </c>
      <c r="N202" s="20" cm="1">
        <f t="array" ref="N202">_xlfn.IFS(J202=0,E202,J202=1,E202,J202=2,0)</f>
        <v>40.277366248305533</v>
      </c>
      <c r="O202" s="20">
        <f t="shared" si="291"/>
        <v>1265.7157124009489</v>
      </c>
      <c r="P202" s="24">
        <f t="shared" si="19"/>
        <v>-175.6486611693083</v>
      </c>
      <c r="Q202" s="25">
        <f t="shared" si="20"/>
        <v>-0.16113564846386935</v>
      </c>
      <c r="R202" s="22" cm="1">
        <f t="array" ref="R202">_xlfn.IFS(Q202&gt;0,0.02,AND(Q202&gt;-0.33,Q202&lt;0),(0.02+Q202*0.02/0.33),Q202&lt;-0.33,0)</f>
        <v>1.0234203123401859E-2</v>
      </c>
      <c r="S202" s="24">
        <f t="shared" ref="S202:T202" si="410">0.9*0.82*IF(I202=0,M202,0)</f>
        <v>0</v>
      </c>
      <c r="T202" s="24">
        <f t="shared" si="410"/>
        <v>0</v>
      </c>
      <c r="U202" s="24">
        <f t="shared" si="22"/>
        <v>0</v>
      </c>
      <c r="V202" s="24">
        <f t="shared" si="23"/>
        <v>471.21654685765259</v>
      </c>
      <c r="W202" s="9"/>
      <c r="X202" s="9"/>
      <c r="Y202" s="9"/>
      <c r="Z202" s="9"/>
    </row>
    <row r="203" spans="1:26" ht="14.25" customHeight="1" x14ac:dyDescent="0.35">
      <c r="A203" s="8">
        <f t="shared" si="298"/>
        <v>185</v>
      </c>
      <c r="B203" s="23">
        <f t="shared" si="293"/>
        <v>44962</v>
      </c>
      <c r="C203" s="5">
        <f t="shared" si="299"/>
        <v>0</v>
      </c>
      <c r="D203" s="20">
        <f t="shared" si="287"/>
        <v>10.900670512316406</v>
      </c>
      <c r="E203" s="20">
        <f t="shared" si="288"/>
        <v>41.021319763899626</v>
      </c>
      <c r="F203" s="20">
        <f t="shared" si="294"/>
        <v>51.921990276216036</v>
      </c>
      <c r="G203" s="24">
        <f t="shared" si="289"/>
        <v>1100.4226882183411</v>
      </c>
      <c r="H203" s="20">
        <f t="shared" si="295"/>
        <v>4057.5832283658533</v>
      </c>
      <c r="I203" s="4">
        <f t="shared" si="314"/>
        <v>1</v>
      </c>
      <c r="J203" s="4">
        <f t="shared" si="314"/>
        <v>1</v>
      </c>
      <c r="K203" s="24">
        <f t="shared" ref="K203" si="411">IF(I203=1,D203*0.95,0)</f>
        <v>10.355636986700585</v>
      </c>
      <c r="L203" s="20">
        <f t="shared" si="395"/>
        <v>38.970253775704641</v>
      </c>
      <c r="M203" s="20" cm="1">
        <f t="array" ref="M203">_xlfn.IFS(I203=0,D203,I203=1,D203,I203=2,0)</f>
        <v>10.900670512316406</v>
      </c>
      <c r="N203" s="20" cm="1">
        <f t="array" ref="N203">_xlfn.IFS(J203=0,E203,J203=1,E203,J203=2,0)</f>
        <v>41.021319763899626</v>
      </c>
      <c r="O203" s="20">
        <f t="shared" si="291"/>
        <v>1276.6163829132652</v>
      </c>
      <c r="P203" s="24">
        <f t="shared" si="19"/>
        <v>-176.19369469492403</v>
      </c>
      <c r="Q203" s="25">
        <f t="shared" si="20"/>
        <v>-0.16011456014251538</v>
      </c>
      <c r="R203" s="22" cm="1">
        <f t="array" ref="R203">_xlfn.IFS(Q203&gt;0,0.02,AND(Q203&gt;-0.33,Q203&lt;0),(0.02+Q203*0.02/0.33),Q203&lt;-0.33,0)</f>
        <v>1.0296087264089978E-2</v>
      </c>
      <c r="S203" s="24">
        <f t="shared" ref="S203:T203" si="412">0.9*0.82*IF(I203=0,M203,0)</f>
        <v>0</v>
      </c>
      <c r="T203" s="24">
        <f t="shared" si="412"/>
        <v>0</v>
      </c>
      <c r="U203" s="24">
        <f t="shared" si="22"/>
        <v>0</v>
      </c>
      <c r="V203" s="24">
        <f t="shared" si="23"/>
        <v>471.21654685765259</v>
      </c>
      <c r="W203" s="9"/>
      <c r="X203" s="9"/>
      <c r="Y203" s="9"/>
      <c r="Z203" s="9"/>
    </row>
    <row r="204" spans="1:26" ht="14.25" customHeight="1" x14ac:dyDescent="0.35">
      <c r="A204" s="8">
        <f t="shared" si="298"/>
        <v>186</v>
      </c>
      <c r="B204" s="23">
        <f t="shared" si="293"/>
        <v>44963</v>
      </c>
      <c r="C204" s="5">
        <f t="shared" si="299"/>
        <v>0</v>
      </c>
      <c r="D204" s="20">
        <f t="shared" si="287"/>
        <v>11.004226882183412</v>
      </c>
      <c r="E204" s="20">
        <f t="shared" si="288"/>
        <v>41.777231000562757</v>
      </c>
      <c r="F204" s="20">
        <f t="shared" si="294"/>
        <v>52.781457882746167</v>
      </c>
      <c r="G204" s="24">
        <f t="shared" si="289"/>
        <v>1110.8767037564153</v>
      </c>
      <c r="H204" s="20">
        <f t="shared" si="295"/>
        <v>4107.7256133544624</v>
      </c>
      <c r="I204" s="4">
        <f t="shared" si="314"/>
        <v>1</v>
      </c>
      <c r="J204" s="4">
        <f t="shared" si="314"/>
        <v>1</v>
      </c>
      <c r="K204" s="24">
        <f t="shared" ref="K204" si="413">IF(I204=1,D204*0.95,0)</f>
        <v>10.454015538074241</v>
      </c>
      <c r="L204" s="20">
        <f t="shared" si="395"/>
        <v>39.688369450534616</v>
      </c>
      <c r="M204" s="20" cm="1">
        <f t="array" ref="M204">_xlfn.IFS(I204=0,D204,I204=1,D204,I204=2,0)</f>
        <v>11.004226882183412</v>
      </c>
      <c r="N204" s="20" cm="1">
        <f t="array" ref="N204">_xlfn.IFS(J204=0,E204,J204=1,E204,J204=2,0)</f>
        <v>41.777231000562757</v>
      </c>
      <c r="O204" s="20">
        <f t="shared" si="291"/>
        <v>1287.6206097954487</v>
      </c>
      <c r="P204" s="24">
        <f t="shared" si="19"/>
        <v>-176.74390603903339</v>
      </c>
      <c r="Q204" s="25">
        <f t="shared" si="20"/>
        <v>-0.15910308087421057</v>
      </c>
      <c r="R204" s="22" cm="1">
        <f t="array" ref="R204">_xlfn.IFS(Q204&gt;0,0.02,AND(Q204&gt;-0.33,Q204&lt;0),(0.02+Q204*0.02/0.33),Q204&lt;-0.33,0)</f>
        <v>1.0357389037926632E-2</v>
      </c>
      <c r="S204" s="24">
        <f t="shared" ref="S204:T204" si="414">0.9*0.82*IF(I204=0,M204,0)</f>
        <v>0</v>
      </c>
      <c r="T204" s="24">
        <f t="shared" si="414"/>
        <v>0</v>
      </c>
      <c r="U204" s="24">
        <f t="shared" si="22"/>
        <v>0</v>
      </c>
      <c r="V204" s="24">
        <f t="shared" si="23"/>
        <v>471.21654685765259</v>
      </c>
      <c r="W204" s="9"/>
      <c r="X204" s="9"/>
      <c r="Y204" s="9"/>
      <c r="Z204" s="9"/>
    </row>
    <row r="205" spans="1:26" ht="14.25" customHeight="1" x14ac:dyDescent="0.35">
      <c r="A205" s="8">
        <f t="shared" si="298"/>
        <v>187</v>
      </c>
      <c r="B205" s="23">
        <f t="shared" si="293"/>
        <v>44964</v>
      </c>
      <c r="C205" s="5">
        <f t="shared" si="299"/>
        <v>0</v>
      </c>
      <c r="D205" s="20">
        <f t="shared" si="287"/>
        <v>11.108767037564153</v>
      </c>
      <c r="E205" s="20">
        <f t="shared" si="288"/>
        <v>42.545312238567959</v>
      </c>
      <c r="F205" s="20">
        <f t="shared" si="294"/>
        <v>53.654079276132109</v>
      </c>
      <c r="G205" s="24">
        <f t="shared" si="289"/>
        <v>1121.4300324421013</v>
      </c>
      <c r="H205" s="20">
        <f t="shared" si="295"/>
        <v>4158.6969886667885</v>
      </c>
      <c r="I205" s="4">
        <f t="shared" si="314"/>
        <v>1</v>
      </c>
      <c r="J205" s="4">
        <f t="shared" si="314"/>
        <v>1</v>
      </c>
      <c r="K205" s="24">
        <f t="shared" ref="K205" si="415">IF(I205=1,D205*0.95,0)</f>
        <v>10.553328685685944</v>
      </c>
      <c r="L205" s="20">
        <f t="shared" si="395"/>
        <v>40.418046626639558</v>
      </c>
      <c r="M205" s="20" cm="1">
        <f t="array" ref="M205">_xlfn.IFS(I205=0,D205,I205=1,D205,I205=2,0)</f>
        <v>11.108767037564153</v>
      </c>
      <c r="N205" s="20" cm="1">
        <f t="array" ref="N205">_xlfn.IFS(J205=0,E205,J205=1,E205,J205=2,0)</f>
        <v>42.545312238567959</v>
      </c>
      <c r="O205" s="20">
        <f t="shared" si="291"/>
        <v>1298.7293768330128</v>
      </c>
      <c r="P205" s="24">
        <f t="shared" si="19"/>
        <v>-177.29934439091153</v>
      </c>
      <c r="Q205" s="25">
        <f t="shared" si="20"/>
        <v>-0.15810112023200643</v>
      </c>
      <c r="R205" s="22" cm="1">
        <f t="array" ref="R205">_xlfn.IFS(Q205&gt;0,0.02,AND(Q205&gt;-0.33,Q205&lt;0),(0.02+Q205*0.02/0.33),Q205&lt;-0.33,0)</f>
        <v>1.0418113925332944E-2</v>
      </c>
      <c r="S205" s="24">
        <f t="shared" ref="S205:T205" si="416">0.9*0.82*IF(I205=0,M205,0)</f>
        <v>0</v>
      </c>
      <c r="T205" s="24">
        <f t="shared" si="416"/>
        <v>0</v>
      </c>
      <c r="U205" s="24">
        <f t="shared" si="22"/>
        <v>0</v>
      </c>
      <c r="V205" s="24">
        <f t="shared" si="23"/>
        <v>471.21654685765259</v>
      </c>
      <c r="W205" s="9"/>
      <c r="X205" s="9"/>
      <c r="Y205" s="9"/>
      <c r="Z205" s="9"/>
    </row>
    <row r="206" spans="1:26" ht="14.25" customHeight="1" x14ac:dyDescent="0.35">
      <c r="A206" s="8">
        <f t="shared" si="298"/>
        <v>188</v>
      </c>
      <c r="B206" s="23">
        <f t="shared" si="293"/>
        <v>44965</v>
      </c>
      <c r="C206" s="5">
        <f t="shared" si="299"/>
        <v>0</v>
      </c>
      <c r="D206" s="20">
        <f t="shared" si="287"/>
        <v>11.214300324421012</v>
      </c>
      <c r="E206" s="20">
        <f t="shared" si="288"/>
        <v>43.325779008869645</v>
      </c>
      <c r="F206" s="20">
        <f t="shared" si="294"/>
        <v>54.540079333290656</v>
      </c>
      <c r="G206" s="24">
        <f t="shared" si="289"/>
        <v>1132.0836177503013</v>
      </c>
      <c r="H206" s="20">
        <f t="shared" si="295"/>
        <v>4210.510064033414</v>
      </c>
      <c r="I206" s="4">
        <f t="shared" si="314"/>
        <v>1</v>
      </c>
      <c r="J206" s="4">
        <f t="shared" si="314"/>
        <v>1</v>
      </c>
      <c r="K206" s="24">
        <f t="shared" ref="K206" si="417">IF(I206=1,D206*0.95,0)</f>
        <v>10.653585308199961</v>
      </c>
      <c r="L206" s="20">
        <f t="shared" si="395"/>
        <v>41.159490058426158</v>
      </c>
      <c r="M206" s="20" cm="1">
        <f t="array" ref="M206">_xlfn.IFS(I206=0,D206,I206=1,D206,I206=2,0)</f>
        <v>11.214300324421012</v>
      </c>
      <c r="N206" s="20" cm="1">
        <f t="array" ref="N206">_xlfn.IFS(J206=0,E206,J206=1,E206,J206=2,0)</f>
        <v>43.325779008869645</v>
      </c>
      <c r="O206" s="20">
        <f t="shared" si="291"/>
        <v>1309.9436771574337</v>
      </c>
      <c r="P206" s="24">
        <f t="shared" si="19"/>
        <v>-177.86005940713244</v>
      </c>
      <c r="Q206" s="25">
        <f t="shared" si="20"/>
        <v>-0.15710858863992699</v>
      </c>
      <c r="R206" s="22" cm="1">
        <f t="array" ref="R206">_xlfn.IFS(Q206&gt;0,0.02,AND(Q206&gt;-0.33,Q206&lt;0),(0.02+Q206*0.02/0.33),Q206&lt;-0.33,0)</f>
        <v>1.0478267355155941E-2</v>
      </c>
      <c r="S206" s="24">
        <f t="shared" ref="S206:T206" si="418">0.9*0.82*IF(I206=0,M206,0)</f>
        <v>0</v>
      </c>
      <c r="T206" s="24">
        <f t="shared" si="418"/>
        <v>0</v>
      </c>
      <c r="U206" s="24">
        <f t="shared" si="22"/>
        <v>0</v>
      </c>
      <c r="V206" s="24">
        <f t="shared" si="23"/>
        <v>471.21654685765259</v>
      </c>
      <c r="W206" s="9"/>
      <c r="X206" s="9"/>
      <c r="Y206" s="9"/>
      <c r="Z206" s="9"/>
    </row>
    <row r="207" spans="1:26" ht="14.25" customHeight="1" x14ac:dyDescent="0.35">
      <c r="A207" s="8">
        <f t="shared" si="298"/>
        <v>189</v>
      </c>
      <c r="B207" s="23">
        <f t="shared" si="293"/>
        <v>44966</v>
      </c>
      <c r="C207" s="5">
        <f t="shared" si="299"/>
        <v>32.559711412557448</v>
      </c>
      <c r="D207" s="20">
        <f t="shared" si="287"/>
        <v>11.320836177503013</v>
      </c>
      <c r="E207" s="20">
        <f t="shared" si="288"/>
        <v>44.11885015251687</v>
      </c>
      <c r="F207" s="20">
        <f t="shared" si="294"/>
        <v>55.439686330019882</v>
      </c>
      <c r="G207" s="24">
        <f t="shared" si="289"/>
        <v>1164.6433291628587</v>
      </c>
      <c r="H207" s="20">
        <f t="shared" si="295"/>
        <v>4243.0697754459716</v>
      </c>
      <c r="I207" s="4">
        <f t="shared" si="314"/>
        <v>0</v>
      </c>
      <c r="J207" s="4">
        <f t="shared" si="314"/>
        <v>0</v>
      </c>
      <c r="K207" s="24">
        <f t="shared" ref="K207" si="419">IF(I207=1,D207*0.95,0)</f>
        <v>0</v>
      </c>
      <c r="L207" s="20">
        <f t="shared" si="395"/>
        <v>0</v>
      </c>
      <c r="M207" s="20" cm="1">
        <f t="array" ref="M207">_xlfn.IFS(I207=0,D207,I207=1,D207,I207=2,0)</f>
        <v>11.320836177503013</v>
      </c>
      <c r="N207" s="20" cm="1">
        <f t="array" ref="N207">_xlfn.IFS(J207=0,E207,J207=1,E207,J207=2,0)</f>
        <v>44.11885015251687</v>
      </c>
      <c r="O207" s="20">
        <f t="shared" si="291"/>
        <v>1365.3833634874536</v>
      </c>
      <c r="P207" s="24">
        <f t="shared" si="19"/>
        <v>-200.74003432459494</v>
      </c>
      <c r="Q207" s="25">
        <f t="shared" si="20"/>
        <v>-0.17236181180798602</v>
      </c>
      <c r="R207" s="22" cm="1">
        <f t="array" ref="R207">_xlfn.IFS(Q207&gt;0,0.02,AND(Q207&gt;-0.33,Q207&lt;0),(0.02+Q207*0.02/0.33),Q207&lt;-0.33,0)</f>
        <v>9.5538295873947871E-3</v>
      </c>
      <c r="S207" s="24">
        <f t="shared" ref="S207:T207" si="420">0.9*0.82*IF(I207=0,M207,0)</f>
        <v>8.3547770989972232</v>
      </c>
      <c r="T207" s="24">
        <f t="shared" si="420"/>
        <v>32.559711412557448</v>
      </c>
      <c r="U207" s="24">
        <f t="shared" si="22"/>
        <v>40.914488511554673</v>
      </c>
      <c r="V207" s="24">
        <f t="shared" si="23"/>
        <v>512.13103536920721</v>
      </c>
      <c r="W207" s="9"/>
      <c r="X207" s="9"/>
      <c r="Y207" s="9"/>
      <c r="Z207" s="9"/>
    </row>
    <row r="208" spans="1:26" ht="14.25" customHeight="1" x14ac:dyDescent="0.35">
      <c r="A208" s="8">
        <f t="shared" si="298"/>
        <v>190</v>
      </c>
      <c r="B208" s="23">
        <f t="shared" si="293"/>
        <v>44967</v>
      </c>
      <c r="C208" s="5">
        <f t="shared" si="299"/>
        <v>0</v>
      </c>
      <c r="D208" s="20">
        <f t="shared" si="287"/>
        <v>11.646433291628586</v>
      </c>
      <c r="E208" s="20">
        <f t="shared" si="288"/>
        <v>40.537565562036278</v>
      </c>
      <c r="F208" s="20">
        <f t="shared" si="294"/>
        <v>52.18399885366486</v>
      </c>
      <c r="G208" s="24">
        <f t="shared" si="289"/>
        <v>1175.7074407899058</v>
      </c>
      <c r="H208" s="20">
        <f t="shared" si="295"/>
        <v>4292.6445743569529</v>
      </c>
      <c r="I208" s="4">
        <f t="shared" si="314"/>
        <v>1</v>
      </c>
      <c r="J208" s="4">
        <f t="shared" si="314"/>
        <v>1</v>
      </c>
      <c r="K208" s="24">
        <f t="shared" ref="K208" si="421">IF(I208=1,D208*0.95,0)</f>
        <v>11.064111627047156</v>
      </c>
      <c r="L208" s="20">
        <f t="shared" si="395"/>
        <v>38.510687283934459</v>
      </c>
      <c r="M208" s="20" cm="1">
        <f t="array" ref="M208">_xlfn.IFS(I208=0,D208,I208=1,D208,I208=2,0)</f>
        <v>11.646433291628586</v>
      </c>
      <c r="N208" s="20" cm="1">
        <f t="array" ref="N208">_xlfn.IFS(J208=0,E208,J208=1,E208,J208=2,0)</f>
        <v>40.537565562036278</v>
      </c>
      <c r="O208" s="20">
        <f t="shared" si="291"/>
        <v>1377.0297967790823</v>
      </c>
      <c r="P208" s="24">
        <f t="shared" si="19"/>
        <v>-201.32235598917646</v>
      </c>
      <c r="Q208" s="25">
        <f t="shared" si="20"/>
        <v>-0.17123507856165041</v>
      </c>
      <c r="R208" s="22" cm="1">
        <f t="array" ref="R208">_xlfn.IFS(Q208&gt;0,0.02,AND(Q208&gt;-0.33,Q208&lt;0),(0.02+Q208*0.02/0.33),Q208&lt;-0.33,0)</f>
        <v>9.6221164508090672E-3</v>
      </c>
      <c r="S208" s="24">
        <f t="shared" ref="S208:T208" si="422">0.9*0.82*IF(I208=0,M208,0)</f>
        <v>0</v>
      </c>
      <c r="T208" s="24">
        <f t="shared" si="422"/>
        <v>0</v>
      </c>
      <c r="U208" s="24">
        <f t="shared" si="22"/>
        <v>0</v>
      </c>
      <c r="V208" s="24">
        <f t="shared" si="23"/>
        <v>512.13103536920721</v>
      </c>
      <c r="W208" s="9"/>
      <c r="X208" s="9"/>
      <c r="Y208" s="9"/>
      <c r="Z208" s="9"/>
    </row>
    <row r="209" spans="1:26" ht="14.25" customHeight="1" x14ac:dyDescent="0.35">
      <c r="A209" s="8">
        <f t="shared" si="298"/>
        <v>191</v>
      </c>
      <c r="B209" s="23">
        <f t="shared" si="293"/>
        <v>44968</v>
      </c>
      <c r="C209" s="5">
        <f t="shared" si="299"/>
        <v>0</v>
      </c>
      <c r="D209" s="20">
        <f t="shared" si="287"/>
        <v>11.757074407899058</v>
      </c>
      <c r="E209" s="20">
        <f t="shared" si="288"/>
        <v>41.304325976396321</v>
      </c>
      <c r="F209" s="20">
        <f t="shared" si="294"/>
        <v>53.061400384295382</v>
      </c>
      <c r="G209" s="24">
        <f t="shared" si="289"/>
        <v>1186.8766614774099</v>
      </c>
      <c r="H209" s="20">
        <f t="shared" si="295"/>
        <v>4343.0529047220334</v>
      </c>
      <c r="I209" s="4">
        <f t="shared" si="314"/>
        <v>1</v>
      </c>
      <c r="J209" s="4">
        <f t="shared" si="314"/>
        <v>1</v>
      </c>
      <c r="K209" s="24">
        <f t="shared" ref="K209" si="423">IF(I209=1,D209*0.95,0)</f>
        <v>11.169220687504104</v>
      </c>
      <c r="L209" s="20">
        <f t="shared" si="395"/>
        <v>39.239109677576501</v>
      </c>
      <c r="M209" s="20" cm="1">
        <f t="array" ref="M209">_xlfn.IFS(I209=0,D209,I209=1,D209,I209=2,0)</f>
        <v>11.757074407899058</v>
      </c>
      <c r="N209" s="20" cm="1">
        <f t="array" ref="N209">_xlfn.IFS(J209=0,E209,J209=1,E209,J209=2,0)</f>
        <v>41.304325976396321</v>
      </c>
      <c r="O209" s="20">
        <f t="shared" si="291"/>
        <v>1388.7868711869814</v>
      </c>
      <c r="P209" s="24">
        <f t="shared" si="19"/>
        <v>-201.91020970957152</v>
      </c>
      <c r="Q209" s="25">
        <f t="shared" si="20"/>
        <v>-0.17011894855042148</v>
      </c>
      <c r="R209" s="22" cm="1">
        <f t="array" ref="R209">_xlfn.IFS(Q209&gt;0,0.02,AND(Q209&gt;-0.33,Q209&lt;0),(0.02+Q209*0.02/0.33),Q209&lt;-0.33,0)</f>
        <v>9.6897606939138504E-3</v>
      </c>
      <c r="S209" s="24">
        <f t="shared" ref="S209:T209" si="424">0.9*0.82*IF(I209=0,M209,0)</f>
        <v>0</v>
      </c>
      <c r="T209" s="24">
        <f t="shared" si="424"/>
        <v>0</v>
      </c>
      <c r="U209" s="24">
        <f t="shared" si="22"/>
        <v>0</v>
      </c>
      <c r="V209" s="24">
        <f t="shared" si="23"/>
        <v>512.13103536920721</v>
      </c>
      <c r="W209" s="9"/>
      <c r="X209" s="9"/>
      <c r="Y209" s="9"/>
      <c r="Z209" s="9"/>
    </row>
    <row r="210" spans="1:26" ht="14.25" customHeight="1" x14ac:dyDescent="0.35">
      <c r="A210" s="8">
        <f t="shared" si="298"/>
        <v>192</v>
      </c>
      <c r="B210" s="23">
        <f t="shared" si="293"/>
        <v>44969</v>
      </c>
      <c r="C210" s="5">
        <f t="shared" si="299"/>
        <v>0</v>
      </c>
      <c r="D210" s="20">
        <f t="shared" ref="D210:D273" si="425">D209-M209+(A210-A209)*G209*0.01</f>
        <v>11.868766614774099</v>
      </c>
      <c r="E210" s="20">
        <f t="shared" ref="E210:E273" si="426">E209-N209+(A210-A209)*H209*R209</f>
        <v>42.083143327763935</v>
      </c>
      <c r="F210" s="20">
        <f t="shared" si="294"/>
        <v>53.951909942538038</v>
      </c>
      <c r="G210" s="24">
        <f t="shared" ref="G210:G273" si="427">C210+G209+K210</f>
        <v>1198.1519897614453</v>
      </c>
      <c r="H210" s="20">
        <f t="shared" si="295"/>
        <v>4394.3072191674446</v>
      </c>
      <c r="I210" s="4">
        <f t="shared" si="314"/>
        <v>1</v>
      </c>
      <c r="J210" s="4">
        <f t="shared" si="314"/>
        <v>1</v>
      </c>
      <c r="K210" s="24">
        <f t="shared" ref="K210" si="428">IF(I210=1,D210*0.95,0)</f>
        <v>11.275328284035394</v>
      </c>
      <c r="L210" s="20">
        <f t="shared" si="395"/>
        <v>39.978986161375737</v>
      </c>
      <c r="M210" s="20" cm="1">
        <f t="array" ref="M210">_xlfn.IFS(I210=0,D210,I210=1,D210,I210=2,0)</f>
        <v>11.868766614774099</v>
      </c>
      <c r="N210" s="20" cm="1">
        <f t="array" ref="N210">_xlfn.IFS(J210=0,E210,J210=1,E210,J210=2,0)</f>
        <v>42.083143327763935</v>
      </c>
      <c r="O210" s="20">
        <f t="shared" ref="O210:O273" si="429">O209+M210+N210-(L210/0.95)</f>
        <v>1400.6556378017556</v>
      </c>
      <c r="P210" s="24">
        <f t="shared" si="19"/>
        <v>-202.50364804031028</v>
      </c>
      <c r="Q210" s="25">
        <f t="shared" si="20"/>
        <v>-0.16901332199150226</v>
      </c>
      <c r="R210" s="22" cm="1">
        <f t="array" ref="R210">_xlfn.IFS(Q210&gt;0,0.02,AND(Q210&gt;-0.33,Q210&lt;0),(0.02+Q210*0.02/0.33),Q210&lt;-0.33,0)</f>
        <v>9.7567683641513782E-3</v>
      </c>
      <c r="S210" s="24">
        <f t="shared" ref="S210:T210" si="430">0.9*0.82*IF(I210=0,M210,0)</f>
        <v>0</v>
      </c>
      <c r="T210" s="24">
        <f t="shared" si="430"/>
        <v>0</v>
      </c>
      <c r="U210" s="24">
        <f t="shared" si="22"/>
        <v>0</v>
      </c>
      <c r="V210" s="24">
        <f t="shared" si="23"/>
        <v>512.13103536920721</v>
      </c>
      <c r="W210" s="9"/>
      <c r="X210" s="9"/>
      <c r="Y210" s="9"/>
      <c r="Z210" s="9"/>
    </row>
    <row r="211" spans="1:26" ht="14.25" customHeight="1" x14ac:dyDescent="0.35">
      <c r="A211" s="8">
        <f t="shared" si="298"/>
        <v>193</v>
      </c>
      <c r="B211" s="23">
        <f t="shared" ref="B211:B274" si="431">$B$18+A211</f>
        <v>44970</v>
      </c>
      <c r="C211" s="5">
        <f t="shared" si="299"/>
        <v>0</v>
      </c>
      <c r="D211" s="20">
        <f t="shared" si="425"/>
        <v>11.981519897614453</v>
      </c>
      <c r="E211" s="20">
        <f t="shared" si="426"/>
        <v>42.874237658334941</v>
      </c>
      <c r="F211" s="20">
        <f t="shared" ref="F211:F274" si="432">D211+E211</f>
        <v>54.855757555949396</v>
      </c>
      <c r="G211" s="24">
        <f t="shared" si="427"/>
        <v>1209.534433664179</v>
      </c>
      <c r="H211" s="20">
        <f t="shared" ref="H211:H274" si="433">IF(Q211&lt;-0.33,G211,H210+C211+K211+L211)</f>
        <v>4446.4201888455964</v>
      </c>
      <c r="I211" s="4">
        <f t="shared" si="314"/>
        <v>1</v>
      </c>
      <c r="J211" s="4">
        <f t="shared" si="314"/>
        <v>1</v>
      </c>
      <c r="K211" s="24">
        <f t="shared" ref="K211:L226" si="434">IF(I211=1,D211*0.95,0)</f>
        <v>11.38244390273373</v>
      </c>
      <c r="L211" s="20">
        <f t="shared" si="434"/>
        <v>40.730525775418194</v>
      </c>
      <c r="M211" s="20" cm="1">
        <f t="array" ref="M211">_xlfn.IFS(I211=0,D211,I211=1,D211,I211=2,0)</f>
        <v>11.981519897614453</v>
      </c>
      <c r="N211" s="20" cm="1">
        <f t="array" ref="N211">_xlfn.IFS(J211=0,E211,J211=1,E211,J211=2,0)</f>
        <v>42.874237658334941</v>
      </c>
      <c r="O211" s="20">
        <f t="shared" si="429"/>
        <v>1412.6371576993699</v>
      </c>
      <c r="P211" s="24">
        <f t="shared" si="19"/>
        <v>-203.10272403519093</v>
      </c>
      <c r="Q211" s="25">
        <f t="shared" si="20"/>
        <v>-0.16791810004111166</v>
      </c>
      <c r="R211" s="22" cm="1">
        <f t="array" ref="R211">_xlfn.IFS(Q211&gt;0,0.02,AND(Q211&gt;-0.33,Q211&lt;0),(0.02+Q211*0.02/0.33),Q211&lt;-0.33,0)</f>
        <v>9.8231454520538407E-3</v>
      </c>
      <c r="S211" s="24">
        <f t="shared" ref="S211:T211" si="435">0.9*0.82*IF(I211=0,M211,0)</f>
        <v>0</v>
      </c>
      <c r="T211" s="24">
        <f t="shared" si="435"/>
        <v>0</v>
      </c>
      <c r="U211" s="24">
        <f t="shared" si="22"/>
        <v>0</v>
      </c>
      <c r="V211" s="24">
        <f t="shared" si="23"/>
        <v>512.13103536920721</v>
      </c>
      <c r="W211" s="9"/>
      <c r="X211" s="9"/>
      <c r="Y211" s="9"/>
      <c r="Z211" s="9"/>
    </row>
    <row r="212" spans="1:26" ht="14.25" customHeight="1" x14ac:dyDescent="0.35">
      <c r="A212" s="8">
        <f t="shared" ref="A212:A275" si="436">A211+$D$4</f>
        <v>194</v>
      </c>
      <c r="B212" s="23">
        <f t="shared" si="431"/>
        <v>44971</v>
      </c>
      <c r="C212" s="5">
        <f t="shared" ref="C212:C275" si="437">T212</f>
        <v>0</v>
      </c>
      <c r="D212" s="20">
        <f t="shared" si="425"/>
        <v>12.095344336641791</v>
      </c>
      <c r="E212" s="20">
        <f t="shared" si="426"/>
        <v>43.677832255978998</v>
      </c>
      <c r="F212" s="20">
        <f t="shared" si="432"/>
        <v>55.773176592620786</v>
      </c>
      <c r="G212" s="24">
        <f t="shared" si="427"/>
        <v>1221.0250107839888</v>
      </c>
      <c r="H212" s="20">
        <f t="shared" si="433"/>
        <v>4499.4047066085868</v>
      </c>
      <c r="I212" s="4">
        <f t="shared" si="314"/>
        <v>1</v>
      </c>
      <c r="J212" s="4">
        <f t="shared" si="314"/>
        <v>1</v>
      </c>
      <c r="K212" s="24">
        <f t="shared" ref="K212" si="438">IF(I212=1,D212*0.95,0)</f>
        <v>11.4905771198097</v>
      </c>
      <c r="L212" s="20">
        <f t="shared" si="434"/>
        <v>41.493940643180046</v>
      </c>
      <c r="M212" s="20" cm="1">
        <f t="array" ref="M212">_xlfn.IFS(I212=0,D212,I212=1,D212,I212=2,0)</f>
        <v>12.095344336641791</v>
      </c>
      <c r="N212" s="20" cm="1">
        <f t="array" ref="N212">_xlfn.IFS(J212=0,E212,J212=1,E212,J212=2,0)</f>
        <v>43.677832255978998</v>
      </c>
      <c r="O212" s="20">
        <f t="shared" si="429"/>
        <v>1424.7325020360117</v>
      </c>
      <c r="P212" s="24">
        <f t="shared" si="19"/>
        <v>-203.70749125202292</v>
      </c>
      <c r="Q212" s="25">
        <f t="shared" si="20"/>
        <v>-0.1668331847856479</v>
      </c>
      <c r="R212" s="22" cm="1">
        <f t="array" ref="R212">_xlfn.IFS(Q212&gt;0,0.02,AND(Q212&gt;-0.33,Q212&lt;0),(0.02+Q212*0.02/0.33),Q212&lt;-0.33,0)</f>
        <v>9.8888978917789153E-3</v>
      </c>
      <c r="S212" s="24">
        <f t="shared" ref="S212:T212" si="439">0.9*0.82*IF(I212=0,M212,0)</f>
        <v>0</v>
      </c>
      <c r="T212" s="24">
        <f t="shared" si="439"/>
        <v>0</v>
      </c>
      <c r="U212" s="24">
        <f t="shared" si="22"/>
        <v>0</v>
      </c>
      <c r="V212" s="24">
        <f t="shared" si="23"/>
        <v>512.13103536920721</v>
      </c>
      <c r="W212" s="9"/>
      <c r="X212" s="9"/>
      <c r="Y212" s="9"/>
      <c r="Z212" s="9"/>
    </row>
    <row r="213" spans="1:26" ht="14.25" customHeight="1" x14ac:dyDescent="0.35">
      <c r="A213" s="8">
        <f t="shared" si="436"/>
        <v>195</v>
      </c>
      <c r="B213" s="23">
        <f t="shared" si="431"/>
        <v>44972</v>
      </c>
      <c r="C213" s="5">
        <f t="shared" si="437"/>
        <v>0</v>
      </c>
      <c r="D213" s="20">
        <f t="shared" si="425"/>
        <v>12.210250107839888</v>
      </c>
      <c r="E213" s="20">
        <f t="shared" si="426"/>
        <v>44.494153717441783</v>
      </c>
      <c r="F213" s="20">
        <f t="shared" si="432"/>
        <v>56.704403825281673</v>
      </c>
      <c r="G213" s="24">
        <f t="shared" si="427"/>
        <v>1232.6247483864367</v>
      </c>
      <c r="H213" s="20">
        <f t="shared" si="433"/>
        <v>4553.2738902426045</v>
      </c>
      <c r="I213" s="4">
        <f t="shared" si="314"/>
        <v>1</v>
      </c>
      <c r="J213" s="4">
        <f t="shared" si="314"/>
        <v>1</v>
      </c>
      <c r="K213" s="24">
        <f t="shared" ref="K213" si="440">IF(I213=1,D213*0.95,0)</f>
        <v>11.599737602447894</v>
      </c>
      <c r="L213" s="20">
        <f t="shared" si="434"/>
        <v>42.269446031569693</v>
      </c>
      <c r="M213" s="20" cm="1">
        <f t="array" ref="M213">_xlfn.IFS(I213=0,D213,I213=1,D213,I213=2,0)</f>
        <v>12.210250107839888</v>
      </c>
      <c r="N213" s="20" cm="1">
        <f t="array" ref="N213">_xlfn.IFS(J213=0,E213,J213=1,E213,J213=2,0)</f>
        <v>44.494153717441783</v>
      </c>
      <c r="O213" s="20">
        <f t="shared" si="429"/>
        <v>1436.9427521438515</v>
      </c>
      <c r="P213" s="24">
        <f t="shared" si="19"/>
        <v>-204.31800375741477</v>
      </c>
      <c r="Q213" s="25">
        <f t="shared" si="20"/>
        <v>-0.16575847923293488</v>
      </c>
      <c r="R213" s="22" cm="1">
        <f t="array" ref="R213">_xlfn.IFS(Q213&gt;0,0.02,AND(Q213&gt;-0.33,Q213&lt;0),(0.02+Q213*0.02/0.33),Q213&lt;-0.33,0)</f>
        <v>9.954031561640311E-3</v>
      </c>
      <c r="S213" s="24">
        <f t="shared" ref="S213:T213" si="441">0.9*0.82*IF(I213=0,M213,0)</f>
        <v>0</v>
      </c>
      <c r="T213" s="24">
        <f t="shared" si="441"/>
        <v>0</v>
      </c>
      <c r="U213" s="24">
        <f t="shared" si="22"/>
        <v>0</v>
      </c>
      <c r="V213" s="24">
        <f t="shared" si="23"/>
        <v>512.13103536920721</v>
      </c>
      <c r="W213" s="9"/>
      <c r="X213" s="9"/>
      <c r="Y213" s="9"/>
      <c r="Z213" s="9"/>
    </row>
    <row r="214" spans="1:26" ht="14.25" customHeight="1" x14ac:dyDescent="0.35">
      <c r="A214" s="8">
        <f t="shared" si="436"/>
        <v>196</v>
      </c>
      <c r="B214" s="23">
        <f t="shared" si="431"/>
        <v>44973</v>
      </c>
      <c r="C214" s="5">
        <f t="shared" si="437"/>
        <v>33.44869282505352</v>
      </c>
      <c r="D214" s="20">
        <f t="shared" si="425"/>
        <v>12.326247483864368</v>
      </c>
      <c r="E214" s="20">
        <f t="shared" si="426"/>
        <v>45.323432012267645</v>
      </c>
      <c r="F214" s="20">
        <f t="shared" si="432"/>
        <v>57.649679496132009</v>
      </c>
      <c r="G214" s="24">
        <f t="shared" si="427"/>
        <v>1266.0734412114903</v>
      </c>
      <c r="H214" s="20">
        <f t="shared" si="433"/>
        <v>4586.722583067658</v>
      </c>
      <c r="I214" s="4">
        <f t="shared" si="314"/>
        <v>0</v>
      </c>
      <c r="J214" s="4">
        <f t="shared" si="314"/>
        <v>0</v>
      </c>
      <c r="K214" s="24">
        <f t="shared" ref="K214" si="442">IF(I214=1,D214*0.95,0)</f>
        <v>0</v>
      </c>
      <c r="L214" s="20">
        <f t="shared" si="434"/>
        <v>0</v>
      </c>
      <c r="M214" s="20" cm="1">
        <f t="array" ref="M214">_xlfn.IFS(I214=0,D214,I214=1,D214,I214=2,0)</f>
        <v>12.326247483864368</v>
      </c>
      <c r="N214" s="20" cm="1">
        <f t="array" ref="N214">_xlfn.IFS(J214=0,E214,J214=1,E214,J214=2,0)</f>
        <v>45.323432012267645</v>
      </c>
      <c r="O214" s="20">
        <f t="shared" si="429"/>
        <v>1494.5924316399835</v>
      </c>
      <c r="P214" s="24">
        <f t="shared" si="19"/>
        <v>-228.51899042849323</v>
      </c>
      <c r="Q214" s="25">
        <f t="shared" si="20"/>
        <v>-0.18049426122534107</v>
      </c>
      <c r="R214" s="22" cm="1">
        <f t="array" ref="R214">_xlfn.IFS(Q214&gt;0,0.02,AND(Q214&gt;-0.33,Q214&lt;0),(0.02+Q214*0.02/0.33),Q214&lt;-0.33,0)</f>
        <v>9.0609538651308455E-3</v>
      </c>
      <c r="S214" s="24">
        <f t="shared" ref="S214:T214" si="443">0.9*0.82*IF(I214=0,M214,0)</f>
        <v>9.0967706430919026</v>
      </c>
      <c r="T214" s="24">
        <f t="shared" si="443"/>
        <v>33.44869282505352</v>
      </c>
      <c r="U214" s="24">
        <f t="shared" si="22"/>
        <v>42.545463468145421</v>
      </c>
      <c r="V214" s="24">
        <f t="shared" si="23"/>
        <v>554.6764988373526</v>
      </c>
      <c r="W214" s="9"/>
      <c r="X214" s="9"/>
      <c r="Y214" s="9"/>
      <c r="Z214" s="9"/>
    </row>
    <row r="215" spans="1:26" ht="14.25" customHeight="1" x14ac:dyDescent="0.35">
      <c r="A215" s="8">
        <f t="shared" si="436"/>
        <v>197</v>
      </c>
      <c r="B215" s="23">
        <f t="shared" si="431"/>
        <v>44974</v>
      </c>
      <c r="C215" s="5">
        <f t="shared" si="437"/>
        <v>0</v>
      </c>
      <c r="D215" s="20">
        <f t="shared" si="425"/>
        <v>12.660734412114904</v>
      </c>
      <c r="E215" s="20">
        <f t="shared" si="426"/>
        <v>41.56008171732983</v>
      </c>
      <c r="F215" s="20">
        <f t="shared" si="432"/>
        <v>54.220816129444735</v>
      </c>
      <c r="G215" s="24">
        <f t="shared" si="427"/>
        <v>1278.1011389029993</v>
      </c>
      <c r="H215" s="20">
        <f t="shared" si="433"/>
        <v>4638.2323583906309</v>
      </c>
      <c r="I215" s="4">
        <f t="shared" si="314"/>
        <v>1</v>
      </c>
      <c r="J215" s="4">
        <f t="shared" si="314"/>
        <v>1</v>
      </c>
      <c r="K215" s="24">
        <f t="shared" ref="K215" si="444">IF(I215=1,D215*0.95,0)</f>
        <v>12.027697691509157</v>
      </c>
      <c r="L215" s="20">
        <f t="shared" si="434"/>
        <v>39.482077631463333</v>
      </c>
      <c r="M215" s="20" cm="1">
        <f t="array" ref="M215">_xlfn.IFS(I215=0,D215,I215=1,D215,I215=2,0)</f>
        <v>12.660734412114904</v>
      </c>
      <c r="N215" s="20" cm="1">
        <f t="array" ref="N215">_xlfn.IFS(J215=0,E215,J215=1,E215,J215=2,0)</f>
        <v>41.56008171732983</v>
      </c>
      <c r="O215" s="20">
        <f t="shared" si="429"/>
        <v>1507.2531660520983</v>
      </c>
      <c r="P215" s="24">
        <f t="shared" si="19"/>
        <v>-229.15202714909901</v>
      </c>
      <c r="Q215" s="25">
        <f t="shared" si="20"/>
        <v>-0.17929099675615762</v>
      </c>
      <c r="R215" s="22" cm="1">
        <f t="array" ref="R215">_xlfn.IFS(Q215&gt;0,0.02,AND(Q215&gt;-0.33,Q215&lt;0),(0.02+Q215*0.02/0.33),Q215&lt;-0.33,0)</f>
        <v>9.1338789844752962E-3</v>
      </c>
      <c r="S215" s="24">
        <f t="shared" ref="S215:T215" si="445">0.9*0.82*IF(I215=0,M215,0)</f>
        <v>0</v>
      </c>
      <c r="T215" s="24">
        <f t="shared" si="445"/>
        <v>0</v>
      </c>
      <c r="U215" s="24">
        <f t="shared" si="22"/>
        <v>0</v>
      </c>
      <c r="V215" s="24">
        <f t="shared" si="23"/>
        <v>554.6764988373526</v>
      </c>
      <c r="W215" s="9"/>
      <c r="X215" s="9"/>
      <c r="Y215" s="9"/>
      <c r="Z215" s="9"/>
    </row>
    <row r="216" spans="1:26" ht="14.25" customHeight="1" x14ac:dyDescent="0.35">
      <c r="A216" s="8">
        <f t="shared" si="436"/>
        <v>198</v>
      </c>
      <c r="B216" s="23">
        <f t="shared" si="431"/>
        <v>44975</v>
      </c>
      <c r="C216" s="5">
        <f t="shared" si="437"/>
        <v>0</v>
      </c>
      <c r="D216" s="20">
        <f t="shared" si="425"/>
        <v>12.781011389029993</v>
      </c>
      <c r="E216" s="20">
        <f t="shared" si="426"/>
        <v>42.365053063417477</v>
      </c>
      <c r="F216" s="20">
        <f t="shared" si="432"/>
        <v>55.146064452447469</v>
      </c>
      <c r="G216" s="24">
        <f t="shared" si="427"/>
        <v>1290.2430997225779</v>
      </c>
      <c r="H216" s="20">
        <f t="shared" si="433"/>
        <v>4690.6211196204558</v>
      </c>
      <c r="I216" s="4">
        <f t="shared" si="314"/>
        <v>1</v>
      </c>
      <c r="J216" s="4">
        <f t="shared" si="314"/>
        <v>1</v>
      </c>
      <c r="K216" s="24">
        <f t="shared" ref="K216" si="446">IF(I216=1,D216*0.95,0)</f>
        <v>12.141960819578493</v>
      </c>
      <c r="L216" s="20">
        <f t="shared" si="434"/>
        <v>40.2468004102466</v>
      </c>
      <c r="M216" s="20" cm="1">
        <f t="array" ref="M216">_xlfn.IFS(I216=0,D216,I216=1,D216,I216=2,0)</f>
        <v>12.781011389029993</v>
      </c>
      <c r="N216" s="20" cm="1">
        <f t="array" ref="N216">_xlfn.IFS(J216=0,E216,J216=1,E216,J216=2,0)</f>
        <v>42.365053063417477</v>
      </c>
      <c r="O216" s="20">
        <f t="shared" si="429"/>
        <v>1520.0341774411283</v>
      </c>
      <c r="P216" s="24">
        <f t="shared" si="19"/>
        <v>-229.79107771855047</v>
      </c>
      <c r="Q216" s="25">
        <f t="shared" si="20"/>
        <v>-0.17809905572675341</v>
      </c>
      <c r="R216" s="22" cm="1">
        <f t="array" ref="R216">_xlfn.IFS(Q216&gt;0,0.02,AND(Q216&gt;-0.33,Q216&lt;0),(0.02+Q216*0.02/0.33),Q216&lt;-0.33,0)</f>
        <v>9.2061178347422178E-3</v>
      </c>
      <c r="S216" s="24">
        <f t="shared" ref="S216:T216" si="447">0.9*0.82*IF(I216=0,M216,0)</f>
        <v>0</v>
      </c>
      <c r="T216" s="24">
        <f t="shared" si="447"/>
        <v>0</v>
      </c>
      <c r="U216" s="24">
        <f t="shared" si="22"/>
        <v>0</v>
      </c>
      <c r="V216" s="24">
        <f t="shared" si="23"/>
        <v>554.6764988373526</v>
      </c>
      <c r="W216" s="9"/>
      <c r="X216" s="9"/>
      <c r="Y216" s="9"/>
      <c r="Z216" s="9"/>
    </row>
    <row r="217" spans="1:26" ht="14.25" customHeight="1" x14ac:dyDescent="0.35">
      <c r="A217" s="8">
        <f t="shared" si="436"/>
        <v>199</v>
      </c>
      <c r="B217" s="23">
        <f t="shared" si="431"/>
        <v>44976</v>
      </c>
      <c r="C217" s="5">
        <f t="shared" si="437"/>
        <v>0</v>
      </c>
      <c r="D217" s="20">
        <f t="shared" si="425"/>
        <v>12.902430997225778</v>
      </c>
      <c r="E217" s="20">
        <f t="shared" si="426"/>
        <v>43.182410745356385</v>
      </c>
      <c r="F217" s="20">
        <f t="shared" si="432"/>
        <v>56.084841742582164</v>
      </c>
      <c r="G217" s="24">
        <f t="shared" si="427"/>
        <v>1302.5004091699423</v>
      </c>
      <c r="H217" s="20">
        <f t="shared" si="433"/>
        <v>4743.9017192759093</v>
      </c>
      <c r="I217" s="4">
        <f t="shared" si="314"/>
        <v>1</v>
      </c>
      <c r="J217" s="4">
        <f t="shared" si="314"/>
        <v>1</v>
      </c>
      <c r="K217" s="24">
        <f t="shared" ref="K217" si="448">IF(I217=1,D217*0.95,0)</f>
        <v>12.257309447364488</v>
      </c>
      <c r="L217" s="20">
        <f t="shared" si="434"/>
        <v>41.023290208088561</v>
      </c>
      <c r="M217" s="20" cm="1">
        <f t="array" ref="M217">_xlfn.IFS(I217=0,D217,I217=1,D217,I217=2,0)</f>
        <v>12.902430997225778</v>
      </c>
      <c r="N217" s="20" cm="1">
        <f t="array" ref="N217">_xlfn.IFS(J217=0,E217,J217=1,E217,J217=2,0)</f>
        <v>43.182410745356385</v>
      </c>
      <c r="O217" s="20">
        <f t="shared" si="429"/>
        <v>1532.9366084383541</v>
      </c>
      <c r="P217" s="24">
        <f t="shared" si="19"/>
        <v>-230.43619926841188</v>
      </c>
      <c r="Q217" s="25">
        <f t="shared" si="20"/>
        <v>-0.17691833157677417</v>
      </c>
      <c r="R217" s="22" cm="1">
        <f t="array" ref="R217">_xlfn.IFS(Q217&gt;0,0.02,AND(Q217&gt;-0.33,Q217&lt;0),(0.02+Q217*0.02/0.33),Q217&lt;-0.33,0)</f>
        <v>9.2776768741349002E-3</v>
      </c>
      <c r="S217" s="24">
        <f t="shared" ref="S217:T217" si="449">0.9*0.82*IF(I217=0,M217,0)</f>
        <v>0</v>
      </c>
      <c r="T217" s="24">
        <f t="shared" si="449"/>
        <v>0</v>
      </c>
      <c r="U217" s="24">
        <f t="shared" si="22"/>
        <v>0</v>
      </c>
      <c r="V217" s="24">
        <f t="shared" si="23"/>
        <v>554.6764988373526</v>
      </c>
      <c r="W217" s="9"/>
      <c r="X217" s="9"/>
      <c r="Y217" s="9"/>
      <c r="Z217" s="9"/>
    </row>
    <row r="218" spans="1:26" ht="14.25" customHeight="1" x14ac:dyDescent="0.35">
      <c r="A218" s="8">
        <f t="shared" si="436"/>
        <v>200</v>
      </c>
      <c r="B218" s="23">
        <f t="shared" si="431"/>
        <v>44977</v>
      </c>
      <c r="C218" s="5">
        <f t="shared" si="437"/>
        <v>0</v>
      </c>
      <c r="D218" s="20">
        <f t="shared" si="425"/>
        <v>13.025004091699422</v>
      </c>
      <c r="E218" s="20">
        <f t="shared" si="426"/>
        <v>44.012387274094898</v>
      </c>
      <c r="F218" s="20">
        <f t="shared" si="432"/>
        <v>57.037391365794321</v>
      </c>
      <c r="G218" s="24">
        <f t="shared" si="427"/>
        <v>1314.8741630570566</v>
      </c>
      <c r="H218" s="20">
        <f t="shared" si="433"/>
        <v>4798.0872410734137</v>
      </c>
      <c r="I218" s="4">
        <f t="shared" si="314"/>
        <v>1</v>
      </c>
      <c r="J218" s="4">
        <f t="shared" si="314"/>
        <v>1</v>
      </c>
      <c r="K218" s="24">
        <f t="shared" ref="K218" si="450">IF(I218=1,D218*0.95,0)</f>
        <v>12.37375388711445</v>
      </c>
      <c r="L218" s="20">
        <f t="shared" si="434"/>
        <v>41.811767910390152</v>
      </c>
      <c r="M218" s="20" cm="1">
        <f t="array" ref="M218">_xlfn.IFS(I218=0,D218,I218=1,D218,I218=2,0)</f>
        <v>13.025004091699422</v>
      </c>
      <c r="N218" s="20" cm="1">
        <f t="array" ref="N218">_xlfn.IFS(J218=0,E218,J218=1,E218,J218=2,0)</f>
        <v>44.012387274094898</v>
      </c>
      <c r="O218" s="20">
        <f t="shared" si="429"/>
        <v>1545.9616125300536</v>
      </c>
      <c r="P218" s="24">
        <f t="shared" si="19"/>
        <v>-231.08744947299692</v>
      </c>
      <c r="Q218" s="25">
        <f t="shared" si="20"/>
        <v>-0.17574871874866196</v>
      </c>
      <c r="R218" s="22" cm="1">
        <f t="array" ref="R218">_xlfn.IFS(Q218&gt;0,0.02,AND(Q218&gt;-0.33,Q218&lt;0),(0.02+Q218*0.02/0.33),Q218&lt;-0.33,0)</f>
        <v>9.3485625000810941E-3</v>
      </c>
      <c r="S218" s="24">
        <f t="shared" ref="S218:T218" si="451">0.9*0.82*IF(I218=0,M218,0)</f>
        <v>0</v>
      </c>
      <c r="T218" s="24">
        <f t="shared" si="451"/>
        <v>0</v>
      </c>
      <c r="U218" s="24">
        <f t="shared" si="22"/>
        <v>0</v>
      </c>
      <c r="V218" s="24">
        <f t="shared" si="23"/>
        <v>554.6764988373526</v>
      </c>
      <c r="W218" s="9"/>
      <c r="X218" s="9"/>
      <c r="Y218" s="9"/>
      <c r="Z218" s="9"/>
    </row>
    <row r="219" spans="1:26" ht="14.25" customHeight="1" x14ac:dyDescent="0.35">
      <c r="A219" s="8">
        <f t="shared" si="436"/>
        <v>201</v>
      </c>
      <c r="B219" s="23">
        <f t="shared" si="431"/>
        <v>44978</v>
      </c>
      <c r="C219" s="5">
        <f t="shared" si="437"/>
        <v>0</v>
      </c>
      <c r="D219" s="20">
        <f t="shared" si="425"/>
        <v>13.148741630570568</v>
      </c>
      <c r="E219" s="20">
        <f t="shared" si="426"/>
        <v>44.855218454016473</v>
      </c>
      <c r="F219" s="20">
        <f t="shared" si="432"/>
        <v>58.003960084587042</v>
      </c>
      <c r="G219" s="24">
        <f t="shared" si="427"/>
        <v>1327.3654676060987</v>
      </c>
      <c r="H219" s="20">
        <f t="shared" si="433"/>
        <v>4853.1910031537718</v>
      </c>
      <c r="I219" s="4">
        <f t="shared" ref="I219:J282" si="452">I212</f>
        <v>1</v>
      </c>
      <c r="J219" s="4">
        <f t="shared" si="452"/>
        <v>1</v>
      </c>
      <c r="K219" s="24">
        <f t="shared" ref="K219" si="453">IF(I219=1,D219*0.95,0)</f>
        <v>12.491304549042038</v>
      </c>
      <c r="L219" s="20">
        <f t="shared" si="434"/>
        <v>42.612457531315648</v>
      </c>
      <c r="M219" s="20" cm="1">
        <f t="array" ref="M219">_xlfn.IFS(I219=0,D219,I219=1,D219,I219=2,0)</f>
        <v>13.148741630570568</v>
      </c>
      <c r="N219" s="20" cm="1">
        <f t="array" ref="N219">_xlfn.IFS(J219=0,E219,J219=1,E219,J219=2,0)</f>
        <v>44.855218454016473</v>
      </c>
      <c r="O219" s="20">
        <f t="shared" si="429"/>
        <v>1559.1103541606242</v>
      </c>
      <c r="P219" s="24">
        <f t="shared" si="19"/>
        <v>-231.74488655452546</v>
      </c>
      <c r="Q219" s="25">
        <f t="shared" si="20"/>
        <v>-0.17459011267821889</v>
      </c>
      <c r="R219" s="22" cm="1">
        <f t="array" ref="R219">_xlfn.IFS(Q219&gt;0,0.02,AND(Q219&gt;-0.33,Q219&lt;0),(0.02+Q219*0.02/0.33),Q219&lt;-0.33,0)</f>
        <v>9.4187810498049165E-3</v>
      </c>
      <c r="S219" s="24">
        <f t="shared" ref="S219:T219" si="454">0.9*0.82*IF(I219=0,M219,0)</f>
        <v>0</v>
      </c>
      <c r="T219" s="24">
        <f t="shared" si="454"/>
        <v>0</v>
      </c>
      <c r="U219" s="24">
        <f t="shared" si="22"/>
        <v>0</v>
      </c>
      <c r="V219" s="24">
        <f t="shared" si="23"/>
        <v>554.6764988373526</v>
      </c>
      <c r="W219" s="9"/>
      <c r="X219" s="9"/>
      <c r="Y219" s="9"/>
      <c r="Z219" s="9"/>
    </row>
    <row r="220" spans="1:26" ht="14.25" customHeight="1" x14ac:dyDescent="0.35">
      <c r="A220" s="8">
        <f t="shared" si="436"/>
        <v>202</v>
      </c>
      <c r="B220" s="23">
        <f t="shared" si="431"/>
        <v>44979</v>
      </c>
      <c r="C220" s="5">
        <f t="shared" si="437"/>
        <v>0</v>
      </c>
      <c r="D220" s="20">
        <f t="shared" si="425"/>
        <v>13.273654676060987</v>
      </c>
      <c r="E220" s="20">
        <f t="shared" si="426"/>
        <v>45.711143451588455</v>
      </c>
      <c r="F220" s="20">
        <f t="shared" si="432"/>
        <v>58.984798127649441</v>
      </c>
      <c r="G220" s="24">
        <f t="shared" si="427"/>
        <v>1339.9754395483567</v>
      </c>
      <c r="H220" s="20">
        <f t="shared" si="433"/>
        <v>4909.2265613750387</v>
      </c>
      <c r="I220" s="4">
        <f t="shared" si="452"/>
        <v>1</v>
      </c>
      <c r="J220" s="4">
        <f t="shared" si="452"/>
        <v>1</v>
      </c>
      <c r="K220" s="24">
        <f t="shared" ref="K220" si="455">IF(I220=1,D220*0.95,0)</f>
        <v>12.609971942257937</v>
      </c>
      <c r="L220" s="20">
        <f t="shared" si="434"/>
        <v>43.425586279009032</v>
      </c>
      <c r="M220" s="20" cm="1">
        <f t="array" ref="M220">_xlfn.IFS(I220=0,D220,I220=1,D220,I220=2,0)</f>
        <v>13.273654676060987</v>
      </c>
      <c r="N220" s="20" cm="1">
        <f t="array" ref="N220">_xlfn.IFS(J220=0,E220,J220=1,E220,J220=2,0)</f>
        <v>45.711143451588455</v>
      </c>
      <c r="O220" s="20">
        <f t="shared" si="429"/>
        <v>1572.3840088366851</v>
      </c>
      <c r="P220" s="24">
        <f t="shared" si="19"/>
        <v>-232.40856928832841</v>
      </c>
      <c r="Q220" s="25">
        <f t="shared" si="20"/>
        <v>-0.17344240978525882</v>
      </c>
      <c r="R220" s="22" cm="1">
        <f t="array" ref="R220">_xlfn.IFS(Q220&gt;0,0.02,AND(Q220&gt;-0.33,Q220&lt;0),(0.02+Q220*0.02/0.33),Q220&lt;-0.33,0)</f>
        <v>9.4883388008934061E-3</v>
      </c>
      <c r="S220" s="24">
        <f t="shared" ref="S220:T220" si="456">0.9*0.82*IF(I220=0,M220,0)</f>
        <v>0</v>
      </c>
      <c r="T220" s="24">
        <f t="shared" si="456"/>
        <v>0</v>
      </c>
      <c r="U220" s="24">
        <f t="shared" si="22"/>
        <v>0</v>
      </c>
      <c r="V220" s="24">
        <f t="shared" si="23"/>
        <v>554.6764988373526</v>
      </c>
      <c r="W220" s="9"/>
      <c r="X220" s="9"/>
      <c r="Y220" s="9"/>
      <c r="Z220" s="9"/>
    </row>
    <row r="221" spans="1:26" ht="14.25" customHeight="1" x14ac:dyDescent="0.35">
      <c r="A221" s="8">
        <f t="shared" si="436"/>
        <v>203</v>
      </c>
      <c r="B221" s="23">
        <f t="shared" si="431"/>
        <v>44980</v>
      </c>
      <c r="C221" s="5">
        <f t="shared" si="437"/>
        <v>34.376338790127413</v>
      </c>
      <c r="D221" s="20">
        <f t="shared" si="425"/>
        <v>13.399754395483567</v>
      </c>
      <c r="E221" s="20">
        <f t="shared" si="426"/>
        <v>46.580404864671294</v>
      </c>
      <c r="F221" s="20">
        <f t="shared" si="432"/>
        <v>59.980159260154863</v>
      </c>
      <c r="G221" s="24">
        <f t="shared" si="427"/>
        <v>1374.3517783384841</v>
      </c>
      <c r="H221" s="20">
        <f t="shared" si="433"/>
        <v>4943.6029001651659</v>
      </c>
      <c r="I221" s="4">
        <f t="shared" si="452"/>
        <v>0</v>
      </c>
      <c r="J221" s="4">
        <f t="shared" si="452"/>
        <v>0</v>
      </c>
      <c r="K221" s="24">
        <f t="shared" ref="K221" si="457">IF(I221=1,D221*0.95,0)</f>
        <v>0</v>
      </c>
      <c r="L221" s="20">
        <f t="shared" si="434"/>
        <v>0</v>
      </c>
      <c r="M221" s="20" cm="1">
        <f t="array" ref="M221">_xlfn.IFS(I221=0,D221,I221=1,D221,I221=2,0)</f>
        <v>13.399754395483567</v>
      </c>
      <c r="N221" s="20" cm="1">
        <f t="array" ref="N221">_xlfn.IFS(J221=0,E221,J221=1,E221,J221=2,0)</f>
        <v>46.580404864671294</v>
      </c>
      <c r="O221" s="20">
        <f t="shared" si="429"/>
        <v>1632.3641680968399</v>
      </c>
      <c r="P221" s="24">
        <f t="shared" si="19"/>
        <v>-258.01238975835577</v>
      </c>
      <c r="Q221" s="25">
        <f t="shared" si="20"/>
        <v>-0.1877338784909047</v>
      </c>
      <c r="R221" s="22" cm="1">
        <f t="array" ref="R221">_xlfn.IFS(Q221&gt;0,0.02,AND(Q221&gt;-0.33,Q221&lt;0),(0.02+Q221*0.02/0.33),Q221&lt;-0.33,0)</f>
        <v>8.6221891823694136E-3</v>
      </c>
      <c r="S221" s="24">
        <f t="shared" ref="S221:T221" si="458">0.9*0.82*IF(I221=0,M221,0)</f>
        <v>9.8890187438668722</v>
      </c>
      <c r="T221" s="24">
        <f t="shared" si="458"/>
        <v>34.376338790127413</v>
      </c>
      <c r="U221" s="24">
        <f t="shared" si="22"/>
        <v>44.265357533994283</v>
      </c>
      <c r="V221" s="24">
        <f t="shared" si="23"/>
        <v>598.94185637134683</v>
      </c>
      <c r="W221" s="9"/>
      <c r="X221" s="9"/>
      <c r="Y221" s="9"/>
      <c r="Z221" s="9"/>
    </row>
    <row r="222" spans="1:26" ht="14.25" customHeight="1" x14ac:dyDescent="0.35">
      <c r="A222" s="8">
        <f t="shared" si="436"/>
        <v>204</v>
      </c>
      <c r="B222" s="23">
        <f t="shared" si="431"/>
        <v>44981</v>
      </c>
      <c r="C222" s="5">
        <f t="shared" si="437"/>
        <v>0</v>
      </c>
      <c r="D222" s="20">
        <f t="shared" si="425"/>
        <v>13.743517783384842</v>
      </c>
      <c r="E222" s="20">
        <f t="shared" si="426"/>
        <v>42.624679447734152</v>
      </c>
      <c r="F222" s="20">
        <f t="shared" si="432"/>
        <v>56.368197231118998</v>
      </c>
      <c r="G222" s="24">
        <f t="shared" si="427"/>
        <v>1387.4081202326997</v>
      </c>
      <c r="H222" s="20">
        <f t="shared" si="433"/>
        <v>4997.152687534729</v>
      </c>
      <c r="I222" s="4">
        <f t="shared" si="452"/>
        <v>1</v>
      </c>
      <c r="J222" s="4">
        <f t="shared" si="452"/>
        <v>1</v>
      </c>
      <c r="K222" s="24">
        <f t="shared" ref="K222" si="459">IF(I222=1,D222*0.95,0)</f>
        <v>13.056341894215599</v>
      </c>
      <c r="L222" s="20">
        <f t="shared" si="434"/>
        <v>40.493445475347443</v>
      </c>
      <c r="M222" s="20" cm="1">
        <f t="array" ref="M222">_xlfn.IFS(I222=0,D222,I222=1,D222,I222=2,0)</f>
        <v>13.743517783384842</v>
      </c>
      <c r="N222" s="20" cm="1">
        <f t="array" ref="N222">_xlfn.IFS(J222=0,E222,J222=1,E222,J222=2,0)</f>
        <v>42.624679447734152</v>
      </c>
      <c r="O222" s="20">
        <f t="shared" si="429"/>
        <v>1646.1076858802246</v>
      </c>
      <c r="P222" s="24">
        <f t="shared" si="19"/>
        <v>-258.69956564752488</v>
      </c>
      <c r="Q222" s="25">
        <f t="shared" si="20"/>
        <v>-0.18646248488450184</v>
      </c>
      <c r="R222" s="22" cm="1">
        <f t="array" ref="R222">_xlfn.IFS(Q222&gt;0,0.02,AND(Q222&gt;-0.33,Q222&lt;0),(0.02+Q222*0.02/0.33),Q222&lt;-0.33,0)</f>
        <v>8.6992433403332223E-3</v>
      </c>
      <c r="S222" s="24">
        <f t="shared" ref="S222:T222" si="460">0.9*0.82*IF(I222=0,M222,0)</f>
        <v>0</v>
      </c>
      <c r="T222" s="24">
        <f t="shared" si="460"/>
        <v>0</v>
      </c>
      <c r="U222" s="24">
        <f t="shared" si="22"/>
        <v>0</v>
      </c>
      <c r="V222" s="24">
        <f t="shared" si="23"/>
        <v>598.94185637134683</v>
      </c>
      <c r="W222" s="9"/>
      <c r="X222" s="9"/>
      <c r="Y222" s="9"/>
      <c r="Z222" s="9"/>
    </row>
    <row r="223" spans="1:26" ht="14.25" customHeight="1" x14ac:dyDescent="0.35">
      <c r="A223" s="8">
        <f t="shared" si="436"/>
        <v>205</v>
      </c>
      <c r="B223" s="23">
        <f t="shared" si="431"/>
        <v>44982</v>
      </c>
      <c r="C223" s="5">
        <f t="shared" si="437"/>
        <v>0</v>
      </c>
      <c r="D223" s="20">
        <f t="shared" si="425"/>
        <v>13.874081202326998</v>
      </c>
      <c r="E223" s="20">
        <f t="shared" si="426"/>
        <v>43.471447237664755</v>
      </c>
      <c r="F223" s="20">
        <f t="shared" si="432"/>
        <v>57.345528439991753</v>
      </c>
      <c r="G223" s="24">
        <f t="shared" si="427"/>
        <v>1400.5884973749103</v>
      </c>
      <c r="H223" s="20">
        <f t="shared" si="433"/>
        <v>5051.6309395527214</v>
      </c>
      <c r="I223" s="4">
        <f t="shared" si="452"/>
        <v>1</v>
      </c>
      <c r="J223" s="4">
        <f t="shared" si="452"/>
        <v>1</v>
      </c>
      <c r="K223" s="24">
        <f t="shared" ref="K223" si="461">IF(I223=1,D223*0.95,0)</f>
        <v>13.180377142210647</v>
      </c>
      <c r="L223" s="20">
        <f t="shared" si="434"/>
        <v>41.297874875781517</v>
      </c>
      <c r="M223" s="20" cm="1">
        <f t="array" ref="M223">_xlfn.IFS(I223=0,D223,I223=1,D223,I223=2,0)</f>
        <v>13.874081202326998</v>
      </c>
      <c r="N223" s="20" cm="1">
        <f t="array" ref="N223">_xlfn.IFS(J223=0,E223,J223=1,E223,J223=2,0)</f>
        <v>43.471447237664755</v>
      </c>
      <c r="O223" s="20">
        <f t="shared" si="429"/>
        <v>1659.9817670825516</v>
      </c>
      <c r="P223" s="24">
        <f t="shared" si="19"/>
        <v>-259.39326970764137</v>
      </c>
      <c r="Q223" s="25">
        <f t="shared" si="20"/>
        <v>-0.18520305585388999</v>
      </c>
      <c r="R223" s="22" cm="1">
        <f t="array" ref="R223">_xlfn.IFS(Q223&gt;0,0.02,AND(Q223&gt;-0.33,Q223&lt;0),(0.02+Q223*0.02/0.33),Q223&lt;-0.33,0)</f>
        <v>8.7755723724915156E-3</v>
      </c>
      <c r="S223" s="24">
        <f t="shared" ref="S223:T223" si="462">0.9*0.82*IF(I223=0,M223,0)</f>
        <v>0</v>
      </c>
      <c r="T223" s="24">
        <f t="shared" si="462"/>
        <v>0</v>
      </c>
      <c r="U223" s="24">
        <f t="shared" si="22"/>
        <v>0</v>
      </c>
      <c r="V223" s="24">
        <f t="shared" si="23"/>
        <v>598.94185637134683</v>
      </c>
      <c r="W223" s="9"/>
      <c r="X223" s="9"/>
      <c r="Y223" s="9"/>
      <c r="Z223" s="9"/>
    </row>
    <row r="224" spans="1:26" ht="14.25" customHeight="1" x14ac:dyDescent="0.35">
      <c r="A224" s="8">
        <f t="shared" si="436"/>
        <v>206</v>
      </c>
      <c r="B224" s="23">
        <f t="shared" si="431"/>
        <v>44983</v>
      </c>
      <c r="C224" s="5">
        <f t="shared" si="437"/>
        <v>0</v>
      </c>
      <c r="D224" s="20">
        <f t="shared" si="425"/>
        <v>14.005884973749103</v>
      </c>
      <c r="E224" s="20">
        <f t="shared" si="426"/>
        <v>44.330952909162221</v>
      </c>
      <c r="F224" s="20">
        <f t="shared" si="432"/>
        <v>58.336837882911325</v>
      </c>
      <c r="G224" s="24">
        <f t="shared" si="427"/>
        <v>1413.8940880999719</v>
      </c>
      <c r="H224" s="20">
        <f t="shared" si="433"/>
        <v>5107.050935541487</v>
      </c>
      <c r="I224" s="4">
        <f t="shared" si="452"/>
        <v>1</v>
      </c>
      <c r="J224" s="4">
        <f t="shared" si="452"/>
        <v>1</v>
      </c>
      <c r="K224" s="24">
        <f t="shared" ref="K224" si="463">IF(I224=1,D224*0.95,0)</f>
        <v>13.305590725061647</v>
      </c>
      <c r="L224" s="20">
        <f t="shared" si="434"/>
        <v>42.114405263704107</v>
      </c>
      <c r="M224" s="20" cm="1">
        <f t="array" ref="M224">_xlfn.IFS(I224=0,D224,I224=1,D224,I224=2,0)</f>
        <v>14.005884973749103</v>
      </c>
      <c r="N224" s="20" cm="1">
        <f t="array" ref="N224">_xlfn.IFS(J224=0,E224,J224=1,E224,J224=2,0)</f>
        <v>44.330952909162221</v>
      </c>
      <c r="O224" s="20">
        <f t="shared" si="429"/>
        <v>1673.9876520563007</v>
      </c>
      <c r="P224" s="24">
        <f t="shared" si="19"/>
        <v>-260.09356395632881</v>
      </c>
      <c r="Q224" s="25">
        <f t="shared" si="20"/>
        <v>-0.18395547880524021</v>
      </c>
      <c r="R224" s="22" cm="1">
        <f t="array" ref="R224">_xlfn.IFS(Q224&gt;0,0.02,AND(Q224&gt;-0.33,Q224&lt;0),(0.02+Q224*0.02/0.33),Q224&lt;-0.33,0)</f>
        <v>8.8511831027127154E-3</v>
      </c>
      <c r="S224" s="24">
        <f t="shared" ref="S224:T224" si="464">0.9*0.82*IF(I224=0,M224,0)</f>
        <v>0</v>
      </c>
      <c r="T224" s="24">
        <f t="shared" si="464"/>
        <v>0</v>
      </c>
      <c r="U224" s="24">
        <f t="shared" si="22"/>
        <v>0</v>
      </c>
      <c r="V224" s="24">
        <f t="shared" si="23"/>
        <v>598.94185637134683</v>
      </c>
      <c r="W224" s="9"/>
      <c r="X224" s="9"/>
      <c r="Y224" s="9"/>
      <c r="Z224" s="9"/>
    </row>
    <row r="225" spans="1:26" ht="14.25" customHeight="1" x14ac:dyDescent="0.35">
      <c r="A225" s="8">
        <f t="shared" si="436"/>
        <v>207</v>
      </c>
      <c r="B225" s="23">
        <f t="shared" si="431"/>
        <v>44984</v>
      </c>
      <c r="C225" s="5">
        <f t="shared" si="437"/>
        <v>0</v>
      </c>
      <c r="D225" s="20">
        <f t="shared" si="425"/>
        <v>14.138940880999719</v>
      </c>
      <c r="E225" s="20">
        <f t="shared" si="426"/>
        <v>45.203442945357978</v>
      </c>
      <c r="F225" s="20">
        <f t="shared" si="432"/>
        <v>59.342383826357697</v>
      </c>
      <c r="G225" s="24">
        <f t="shared" si="427"/>
        <v>1427.3260819369216</v>
      </c>
      <c r="H225" s="20">
        <f t="shared" si="433"/>
        <v>5163.4262001765273</v>
      </c>
      <c r="I225" s="4">
        <f t="shared" si="452"/>
        <v>1</v>
      </c>
      <c r="J225" s="4">
        <f t="shared" si="452"/>
        <v>1</v>
      </c>
      <c r="K225" s="24">
        <f t="shared" ref="K225" si="465">IF(I225=1,D225*0.95,0)</f>
        <v>13.431993836949733</v>
      </c>
      <c r="L225" s="20">
        <f t="shared" si="434"/>
        <v>42.943270798090076</v>
      </c>
      <c r="M225" s="20" cm="1">
        <f t="array" ref="M225">_xlfn.IFS(I225=0,D225,I225=1,D225,I225=2,0)</f>
        <v>14.138940880999719</v>
      </c>
      <c r="N225" s="20" cm="1">
        <f t="array" ref="N225">_xlfn.IFS(J225=0,E225,J225=1,E225,J225=2,0)</f>
        <v>45.203442945357978</v>
      </c>
      <c r="O225" s="20">
        <f t="shared" si="429"/>
        <v>1688.1265929373005</v>
      </c>
      <c r="P225" s="24">
        <f t="shared" si="19"/>
        <v>-260.80051100037895</v>
      </c>
      <c r="Q225" s="25">
        <f t="shared" si="20"/>
        <v>-0.18271964220429948</v>
      </c>
      <c r="R225" s="22" cm="1">
        <f t="array" ref="R225">_xlfn.IFS(Q225&gt;0,0.02,AND(Q225&gt;-0.33,Q225&lt;0),(0.02+Q225*0.02/0.33),Q225&lt;-0.33,0)</f>
        <v>8.9260822906485175E-3</v>
      </c>
      <c r="S225" s="24">
        <f t="shared" ref="S225:T225" si="466">0.9*0.82*IF(I225=0,M225,0)</f>
        <v>0</v>
      </c>
      <c r="T225" s="24">
        <f t="shared" si="466"/>
        <v>0</v>
      </c>
      <c r="U225" s="24">
        <f t="shared" si="22"/>
        <v>0</v>
      </c>
      <c r="V225" s="24">
        <f t="shared" si="23"/>
        <v>598.94185637134683</v>
      </c>
      <c r="W225" s="9"/>
      <c r="X225" s="9"/>
      <c r="Y225" s="9"/>
      <c r="Z225" s="9"/>
    </row>
    <row r="226" spans="1:26" ht="14.25" customHeight="1" x14ac:dyDescent="0.35">
      <c r="A226" s="8">
        <f t="shared" si="436"/>
        <v>208</v>
      </c>
      <c r="B226" s="23">
        <f t="shared" si="431"/>
        <v>44985</v>
      </c>
      <c r="C226" s="5">
        <f t="shared" si="437"/>
        <v>0</v>
      </c>
      <c r="D226" s="20">
        <f t="shared" si="425"/>
        <v>14.273260819369217</v>
      </c>
      <c r="E226" s="20">
        <f t="shared" si="426"/>
        <v>46.089167164466268</v>
      </c>
      <c r="F226" s="20">
        <f t="shared" si="432"/>
        <v>60.362427983835488</v>
      </c>
      <c r="G226" s="24">
        <f t="shared" si="427"/>
        <v>1440.8856797153223</v>
      </c>
      <c r="H226" s="20">
        <f t="shared" si="433"/>
        <v>5220.7705067611705</v>
      </c>
      <c r="I226" s="4">
        <f t="shared" si="452"/>
        <v>1</v>
      </c>
      <c r="J226" s="4">
        <f t="shared" si="452"/>
        <v>1</v>
      </c>
      <c r="K226" s="24">
        <f t="shared" ref="K226" si="467">IF(I226=1,D226*0.95,0)</f>
        <v>13.559597778400756</v>
      </c>
      <c r="L226" s="20">
        <f t="shared" si="434"/>
        <v>43.784708806242953</v>
      </c>
      <c r="M226" s="20" cm="1">
        <f t="array" ref="M226">_xlfn.IFS(I226=0,D226,I226=1,D226,I226=2,0)</f>
        <v>14.273260819369217</v>
      </c>
      <c r="N226" s="20" cm="1">
        <f t="array" ref="N226">_xlfn.IFS(J226=0,E226,J226=1,E226,J226=2,0)</f>
        <v>46.089167164466268</v>
      </c>
      <c r="O226" s="20">
        <f t="shared" si="429"/>
        <v>1702.3998537566697</v>
      </c>
      <c r="P226" s="24">
        <f t="shared" si="19"/>
        <v>-261.51417404134736</v>
      </c>
      <c r="Q226" s="25">
        <f t="shared" si="20"/>
        <v>-0.18149543556641848</v>
      </c>
      <c r="R226" s="22" cm="1">
        <f t="array" ref="R226">_xlfn.IFS(Q226&gt;0,0.02,AND(Q226&gt;-0.33,Q226&lt;0),(0.02+Q226*0.02/0.33),Q226&lt;-0.33,0)</f>
        <v>9.0002766323382753E-3</v>
      </c>
      <c r="S226" s="24">
        <f t="shared" ref="S226:T226" si="468">0.9*0.82*IF(I226=0,M226,0)</f>
        <v>0</v>
      </c>
      <c r="T226" s="24">
        <f t="shared" si="468"/>
        <v>0</v>
      </c>
      <c r="U226" s="24">
        <f t="shared" si="22"/>
        <v>0</v>
      </c>
      <c r="V226" s="24">
        <f t="shared" si="23"/>
        <v>598.94185637134683</v>
      </c>
      <c r="W226" s="9"/>
      <c r="X226" s="9"/>
      <c r="Y226" s="9"/>
      <c r="Z226" s="9"/>
    </row>
    <row r="227" spans="1:26" ht="14.25" customHeight="1" x14ac:dyDescent="0.35">
      <c r="A227" s="8">
        <f t="shared" si="436"/>
        <v>209</v>
      </c>
      <c r="B227" s="23">
        <f t="shared" si="431"/>
        <v>44986</v>
      </c>
      <c r="C227" s="5">
        <f t="shared" si="437"/>
        <v>0</v>
      </c>
      <c r="D227" s="20">
        <f t="shared" si="425"/>
        <v>14.408856797153224</v>
      </c>
      <c r="E227" s="20">
        <f t="shared" si="426"/>
        <v>46.988378794803417</v>
      </c>
      <c r="F227" s="20">
        <f t="shared" si="432"/>
        <v>61.397235591956644</v>
      </c>
      <c r="G227" s="24">
        <f t="shared" si="427"/>
        <v>1454.5740936726179</v>
      </c>
      <c r="H227" s="20">
        <f t="shared" si="433"/>
        <v>5279.0978805735294</v>
      </c>
      <c r="I227" s="4">
        <f t="shared" si="452"/>
        <v>1</v>
      </c>
      <c r="J227" s="4">
        <f t="shared" si="452"/>
        <v>1</v>
      </c>
      <c r="K227" s="24">
        <f t="shared" ref="K227:L242" si="469">IF(I227=1,D227*0.95,0)</f>
        <v>13.688413957295563</v>
      </c>
      <c r="L227" s="20">
        <f t="shared" si="469"/>
        <v>44.638959855063241</v>
      </c>
      <c r="M227" s="20" cm="1">
        <f t="array" ref="M227">_xlfn.IFS(I227=0,D227,I227=1,D227,I227=2,0)</f>
        <v>14.408856797153224</v>
      </c>
      <c r="N227" s="20" cm="1">
        <f t="array" ref="N227">_xlfn.IFS(J227=0,E227,J227=1,E227,J227=2,0)</f>
        <v>46.988378794803417</v>
      </c>
      <c r="O227" s="20">
        <f t="shared" si="429"/>
        <v>1716.8087105538229</v>
      </c>
      <c r="P227" s="24">
        <f t="shared" si="19"/>
        <v>-262.23461688120506</v>
      </c>
      <c r="Q227" s="25">
        <f t="shared" si="20"/>
        <v>-0.18028274944667508</v>
      </c>
      <c r="R227" s="22" cm="1">
        <f t="array" ref="R227">_xlfn.IFS(Q227&gt;0,0.02,AND(Q227&gt;-0.33,Q227&lt;0),(0.02+Q227*0.02/0.33),Q227&lt;-0.33,0)</f>
        <v>9.0737727608075722E-3</v>
      </c>
      <c r="S227" s="24">
        <f t="shared" ref="S227:T227" si="470">0.9*0.82*IF(I227=0,M227,0)</f>
        <v>0</v>
      </c>
      <c r="T227" s="24">
        <f t="shared" si="470"/>
        <v>0</v>
      </c>
      <c r="U227" s="24">
        <f t="shared" si="22"/>
        <v>0</v>
      </c>
      <c r="V227" s="24">
        <f t="shared" si="23"/>
        <v>598.94185637134683</v>
      </c>
      <c r="W227" s="9"/>
      <c r="X227" s="9"/>
      <c r="Y227" s="9"/>
      <c r="Z227" s="9"/>
    </row>
    <row r="228" spans="1:26" ht="14.25" customHeight="1" x14ac:dyDescent="0.35">
      <c r="A228" s="8">
        <f t="shared" si="436"/>
        <v>210</v>
      </c>
      <c r="B228" s="23">
        <f t="shared" si="431"/>
        <v>44987</v>
      </c>
      <c r="C228" s="5">
        <f t="shared" si="437"/>
        <v>35.351184898184187</v>
      </c>
      <c r="D228" s="20">
        <f t="shared" si="425"/>
        <v>14.54574093672618</v>
      </c>
      <c r="E228" s="20">
        <f t="shared" si="426"/>
        <v>47.90133455038508</v>
      </c>
      <c r="F228" s="20">
        <f t="shared" si="432"/>
        <v>62.447075487111263</v>
      </c>
      <c r="G228" s="24">
        <f t="shared" si="427"/>
        <v>1489.925278570802</v>
      </c>
      <c r="H228" s="20">
        <f t="shared" si="433"/>
        <v>5314.4490654717138</v>
      </c>
      <c r="I228" s="4">
        <f t="shared" si="452"/>
        <v>0</v>
      </c>
      <c r="J228" s="4">
        <f t="shared" si="452"/>
        <v>0</v>
      </c>
      <c r="K228" s="24">
        <f t="shared" ref="K228" si="471">IF(I228=1,D228*0.95,0)</f>
        <v>0</v>
      </c>
      <c r="L228" s="20">
        <f t="shared" si="469"/>
        <v>0</v>
      </c>
      <c r="M228" s="20" cm="1">
        <f t="array" ref="M228">_xlfn.IFS(I228=0,D228,I228=1,D228,I228=2,0)</f>
        <v>14.54574093672618</v>
      </c>
      <c r="N228" s="20" cm="1">
        <f t="array" ref="N228">_xlfn.IFS(J228=0,E228,J228=1,E228,J228=2,0)</f>
        <v>47.90133455038508</v>
      </c>
      <c r="O228" s="20">
        <f t="shared" si="429"/>
        <v>1779.2557860409343</v>
      </c>
      <c r="P228" s="24">
        <f t="shared" si="19"/>
        <v>-289.33050747013226</v>
      </c>
      <c r="Q228" s="25">
        <f t="shared" si="20"/>
        <v>-0.19419128706083172</v>
      </c>
      <c r="R228" s="22" cm="1">
        <f t="array" ref="R228">_xlfn.IFS(Q228&gt;0,0.02,AND(Q228&gt;-0.33,Q228&lt;0),(0.02+Q228*0.02/0.33),Q228&lt;-0.33,0)</f>
        <v>8.2308310872223206E-3</v>
      </c>
      <c r="S228" s="24">
        <f t="shared" ref="S228:T228" si="472">0.9*0.82*IF(I228=0,M228,0)</f>
        <v>10.734756811303921</v>
      </c>
      <c r="T228" s="24">
        <f t="shared" si="472"/>
        <v>35.351184898184187</v>
      </c>
      <c r="U228" s="24">
        <f t="shared" si="22"/>
        <v>46.085941709488111</v>
      </c>
      <c r="V228" s="24">
        <f t="shared" si="23"/>
        <v>645.02779808083494</v>
      </c>
      <c r="W228" s="9"/>
      <c r="X228" s="9"/>
      <c r="Y228" s="9"/>
      <c r="Z228" s="9"/>
    </row>
    <row r="229" spans="1:26" ht="14.25" customHeight="1" x14ac:dyDescent="0.35">
      <c r="A229" s="8">
        <f t="shared" si="436"/>
        <v>211</v>
      </c>
      <c r="B229" s="23">
        <f t="shared" si="431"/>
        <v>44988</v>
      </c>
      <c r="C229" s="5">
        <f t="shared" si="437"/>
        <v>0</v>
      </c>
      <c r="D229" s="20">
        <f t="shared" si="425"/>
        <v>14.89925278570802</v>
      </c>
      <c r="E229" s="20">
        <f t="shared" si="426"/>
        <v>43.74233257954419</v>
      </c>
      <c r="F229" s="20">
        <f t="shared" si="432"/>
        <v>58.641585365252212</v>
      </c>
      <c r="G229" s="24">
        <f t="shared" si="427"/>
        <v>1504.0795687172247</v>
      </c>
      <c r="H229" s="20">
        <f t="shared" si="433"/>
        <v>5370.1585715687033</v>
      </c>
      <c r="I229" s="4">
        <f t="shared" si="452"/>
        <v>1</v>
      </c>
      <c r="J229" s="4">
        <f t="shared" si="452"/>
        <v>1</v>
      </c>
      <c r="K229" s="24">
        <f t="shared" ref="K229" si="473">IF(I229=1,D229*0.95,0)</f>
        <v>14.154290146422618</v>
      </c>
      <c r="L229" s="20">
        <f t="shared" si="469"/>
        <v>41.555215950566975</v>
      </c>
      <c r="M229" s="20" cm="1">
        <f t="array" ref="M229">_xlfn.IFS(I229=0,D229,I229=1,D229,I229=2,0)</f>
        <v>14.89925278570802</v>
      </c>
      <c r="N229" s="20" cm="1">
        <f t="array" ref="N229">_xlfn.IFS(J229=0,E229,J229=1,E229,J229=2,0)</f>
        <v>43.74233257954419</v>
      </c>
      <c r="O229" s="20">
        <f t="shared" si="429"/>
        <v>1794.1550388266423</v>
      </c>
      <c r="P229" s="24">
        <f t="shared" si="19"/>
        <v>-290.07547010941767</v>
      </c>
      <c r="Q229" s="25">
        <f t="shared" si="20"/>
        <v>-0.19285912536981842</v>
      </c>
      <c r="R229" s="22" cm="1">
        <f t="array" ref="R229">_xlfn.IFS(Q229&gt;0,0.02,AND(Q229&gt;-0.33,Q229&lt;0),(0.02+Q229*0.02/0.33),Q229&lt;-0.33,0)</f>
        <v>8.3115681594049442E-3</v>
      </c>
      <c r="S229" s="24">
        <f t="shared" ref="S229:T229" si="474">0.9*0.82*IF(I229=0,M229,0)</f>
        <v>0</v>
      </c>
      <c r="T229" s="24">
        <f t="shared" si="474"/>
        <v>0</v>
      </c>
      <c r="U229" s="24">
        <f t="shared" si="22"/>
        <v>0</v>
      </c>
      <c r="V229" s="24">
        <f t="shared" si="23"/>
        <v>645.02779808083494</v>
      </c>
      <c r="W229" s="9"/>
      <c r="X229" s="9"/>
      <c r="Y229" s="9"/>
      <c r="Z229" s="9"/>
    </row>
    <row r="230" spans="1:26" ht="14.25" customHeight="1" x14ac:dyDescent="0.35">
      <c r="A230" s="8">
        <f t="shared" si="436"/>
        <v>212</v>
      </c>
      <c r="B230" s="23">
        <f t="shared" si="431"/>
        <v>44989</v>
      </c>
      <c r="C230" s="5">
        <f t="shared" si="437"/>
        <v>0</v>
      </c>
      <c r="D230" s="20">
        <f t="shared" si="425"/>
        <v>15.040795687172247</v>
      </c>
      <c r="E230" s="20">
        <f t="shared" si="426"/>
        <v>44.634438994405969</v>
      </c>
      <c r="F230" s="20">
        <f t="shared" si="432"/>
        <v>59.675234681578218</v>
      </c>
      <c r="G230" s="24">
        <f t="shared" si="427"/>
        <v>1518.3683246200383</v>
      </c>
      <c r="H230" s="20">
        <f t="shared" si="433"/>
        <v>5426.8500445162026</v>
      </c>
      <c r="I230" s="4">
        <f t="shared" si="452"/>
        <v>1</v>
      </c>
      <c r="J230" s="4">
        <f t="shared" si="452"/>
        <v>1</v>
      </c>
      <c r="K230" s="24">
        <f t="shared" ref="K230" si="475">IF(I230=1,D230*0.95,0)</f>
        <v>14.288755902813634</v>
      </c>
      <c r="L230" s="20">
        <f t="shared" si="469"/>
        <v>42.402717044685666</v>
      </c>
      <c r="M230" s="20" cm="1">
        <f t="array" ref="M230">_xlfn.IFS(I230=0,D230,I230=1,D230,I230=2,0)</f>
        <v>15.040795687172247</v>
      </c>
      <c r="N230" s="20" cm="1">
        <f t="array" ref="N230">_xlfn.IFS(J230=0,E230,J230=1,E230,J230=2,0)</f>
        <v>44.634438994405969</v>
      </c>
      <c r="O230" s="20">
        <f t="shared" si="429"/>
        <v>1809.1958345138146</v>
      </c>
      <c r="P230" s="24">
        <f t="shared" si="19"/>
        <v>-290.82750989377632</v>
      </c>
      <c r="Q230" s="25">
        <f t="shared" si="20"/>
        <v>-0.19153950011869089</v>
      </c>
      <c r="R230" s="22" cm="1">
        <f t="array" ref="R230">_xlfn.IFS(Q230&gt;0,0.02,AND(Q230&gt;-0.33,Q230&lt;0),(0.02+Q230*0.02/0.33),Q230&lt;-0.33,0)</f>
        <v>8.3915454473520688E-3</v>
      </c>
      <c r="S230" s="24">
        <f t="shared" ref="S230:T230" si="476">0.9*0.82*IF(I230=0,M230,0)</f>
        <v>0</v>
      </c>
      <c r="T230" s="24">
        <f t="shared" si="476"/>
        <v>0</v>
      </c>
      <c r="U230" s="24">
        <f t="shared" si="22"/>
        <v>0</v>
      </c>
      <c r="V230" s="24">
        <f t="shared" si="23"/>
        <v>645.02779808083494</v>
      </c>
      <c r="W230" s="9"/>
      <c r="X230" s="9"/>
      <c r="Y230" s="9"/>
      <c r="Z230" s="9"/>
    </row>
    <row r="231" spans="1:26" ht="14.25" customHeight="1" x14ac:dyDescent="0.35">
      <c r="A231" s="8">
        <f t="shared" si="436"/>
        <v>213</v>
      </c>
      <c r="B231" s="23">
        <f t="shared" si="431"/>
        <v>44990</v>
      </c>
      <c r="C231" s="5">
        <f t="shared" si="437"/>
        <v>0</v>
      </c>
      <c r="D231" s="20">
        <f t="shared" si="425"/>
        <v>15.183683246200383</v>
      </c>
      <c r="E231" s="20">
        <f t="shared" si="426"/>
        <v>45.53965878452231</v>
      </c>
      <c r="F231" s="20">
        <f t="shared" si="432"/>
        <v>60.723342030722691</v>
      </c>
      <c r="G231" s="24">
        <f t="shared" si="427"/>
        <v>1532.7928237039287</v>
      </c>
      <c r="H231" s="20">
        <f t="shared" si="433"/>
        <v>5484.5372194453894</v>
      </c>
      <c r="I231" s="4">
        <f t="shared" si="452"/>
        <v>1</v>
      </c>
      <c r="J231" s="4">
        <f t="shared" si="452"/>
        <v>1</v>
      </c>
      <c r="K231" s="24">
        <f t="shared" ref="K231" si="477">IF(I231=1,D231*0.95,0)</f>
        <v>14.424499083890364</v>
      </c>
      <c r="L231" s="20">
        <f t="shared" si="469"/>
        <v>43.262675845296194</v>
      </c>
      <c r="M231" s="20" cm="1">
        <f t="array" ref="M231">_xlfn.IFS(I231=0,D231,I231=1,D231,I231=2,0)</f>
        <v>15.183683246200383</v>
      </c>
      <c r="N231" s="20" cm="1">
        <f t="array" ref="N231">_xlfn.IFS(J231=0,E231,J231=1,E231,J231=2,0)</f>
        <v>45.53965878452231</v>
      </c>
      <c r="O231" s="20">
        <f t="shared" si="429"/>
        <v>1824.379517760015</v>
      </c>
      <c r="P231" s="24">
        <f t="shared" si="19"/>
        <v>-291.58669405608634</v>
      </c>
      <c r="Q231" s="25">
        <f t="shared" si="20"/>
        <v>-0.19023229333203656</v>
      </c>
      <c r="R231" s="22" cm="1">
        <f t="array" ref="R231">_xlfn.IFS(Q231&gt;0,0.02,AND(Q231&gt;-0.33,Q231&lt;0),(0.02+Q231*0.02/0.33),Q231&lt;-0.33,0)</f>
        <v>8.4707701010886937E-3</v>
      </c>
      <c r="S231" s="24">
        <f t="shared" ref="S231:T231" si="478">0.9*0.82*IF(I231=0,M231,0)</f>
        <v>0</v>
      </c>
      <c r="T231" s="24">
        <f t="shared" si="478"/>
        <v>0</v>
      </c>
      <c r="U231" s="24">
        <f t="shared" si="22"/>
        <v>0</v>
      </c>
      <c r="V231" s="24">
        <f t="shared" si="23"/>
        <v>645.02779808083494</v>
      </c>
      <c r="W231" s="9"/>
      <c r="X231" s="9"/>
      <c r="Y231" s="9"/>
      <c r="Z231" s="9"/>
    </row>
    <row r="232" spans="1:26" ht="14.25" customHeight="1" x14ac:dyDescent="0.35">
      <c r="A232" s="8">
        <f t="shared" si="436"/>
        <v>214</v>
      </c>
      <c r="B232" s="23">
        <f t="shared" si="431"/>
        <v>44991</v>
      </c>
      <c r="C232" s="5">
        <f t="shared" si="437"/>
        <v>0</v>
      </c>
      <c r="D232" s="20">
        <f t="shared" si="425"/>
        <v>15.327928237039288</v>
      </c>
      <c r="E232" s="20">
        <f t="shared" si="426"/>
        <v>46.458253896786125</v>
      </c>
      <c r="F232" s="20">
        <f t="shared" si="432"/>
        <v>61.786182133825413</v>
      </c>
      <c r="G232" s="24">
        <f t="shared" si="427"/>
        <v>1547.354355529116</v>
      </c>
      <c r="H232" s="20">
        <f t="shared" si="433"/>
        <v>5543.234092472524</v>
      </c>
      <c r="I232" s="4">
        <f t="shared" si="452"/>
        <v>1</v>
      </c>
      <c r="J232" s="4">
        <f t="shared" si="452"/>
        <v>1</v>
      </c>
      <c r="K232" s="24">
        <f t="shared" ref="K232" si="479">IF(I232=1,D232*0.95,0)</f>
        <v>14.561531825187323</v>
      </c>
      <c r="L232" s="20">
        <f t="shared" si="469"/>
        <v>44.135341201946815</v>
      </c>
      <c r="M232" s="20" cm="1">
        <f t="array" ref="M232">_xlfn.IFS(I232=0,D232,I232=1,D232,I232=2,0)</f>
        <v>15.327928237039288</v>
      </c>
      <c r="N232" s="20" cm="1">
        <f t="array" ref="N232">_xlfn.IFS(J232=0,E232,J232=1,E232,J232=2,0)</f>
        <v>46.458253896786125</v>
      </c>
      <c r="O232" s="20">
        <f t="shared" si="429"/>
        <v>1839.7074459970543</v>
      </c>
      <c r="P232" s="24">
        <f t="shared" si="19"/>
        <v>-292.35309046793827</v>
      </c>
      <c r="Q232" s="25">
        <f t="shared" si="20"/>
        <v>-0.18893738814466224</v>
      </c>
      <c r="R232" s="22" cm="1">
        <f t="array" ref="R232">_xlfn.IFS(Q232&gt;0,0.02,AND(Q232&gt;-0.33,Q232&lt;0),(0.02+Q232*0.02/0.33),Q232&lt;-0.33,0)</f>
        <v>8.5492492033538044E-3</v>
      </c>
      <c r="S232" s="24">
        <f t="shared" ref="S232:T232" si="480">0.9*0.82*IF(I232=0,M232,0)</f>
        <v>0</v>
      </c>
      <c r="T232" s="24">
        <f t="shared" si="480"/>
        <v>0</v>
      </c>
      <c r="U232" s="24">
        <f t="shared" si="22"/>
        <v>0</v>
      </c>
      <c r="V232" s="24">
        <f t="shared" si="23"/>
        <v>645.02779808083494</v>
      </c>
      <c r="W232" s="9"/>
      <c r="X232" s="9"/>
      <c r="Y232" s="9"/>
      <c r="Z232" s="9"/>
    </row>
    <row r="233" spans="1:26" ht="14.25" customHeight="1" x14ac:dyDescent="0.35">
      <c r="A233" s="8">
        <f t="shared" si="436"/>
        <v>215</v>
      </c>
      <c r="B233" s="23">
        <f t="shared" si="431"/>
        <v>44992</v>
      </c>
      <c r="C233" s="5">
        <f t="shared" si="437"/>
        <v>0</v>
      </c>
      <c r="D233" s="20">
        <f t="shared" si="425"/>
        <v>15.47354355529116</v>
      </c>
      <c r="E233" s="20">
        <f t="shared" si="426"/>
        <v>47.390489649074375</v>
      </c>
      <c r="F233" s="20">
        <f t="shared" si="432"/>
        <v>62.864033204365533</v>
      </c>
      <c r="G233" s="24">
        <f t="shared" si="427"/>
        <v>1562.0542219066426</v>
      </c>
      <c r="H233" s="20">
        <f t="shared" si="433"/>
        <v>5602.9549240166716</v>
      </c>
      <c r="I233" s="4">
        <f t="shared" si="452"/>
        <v>1</v>
      </c>
      <c r="J233" s="4">
        <f t="shared" si="452"/>
        <v>1</v>
      </c>
      <c r="K233" s="24">
        <f t="shared" ref="K233" si="481">IF(I233=1,D233*0.95,0)</f>
        <v>14.699866377526602</v>
      </c>
      <c r="L233" s="20">
        <f t="shared" si="469"/>
        <v>45.020965166620655</v>
      </c>
      <c r="M233" s="20" cm="1">
        <f t="array" ref="M233">_xlfn.IFS(I233=0,D233,I233=1,D233,I233=2,0)</f>
        <v>15.47354355529116</v>
      </c>
      <c r="N233" s="20" cm="1">
        <f t="array" ref="N233">_xlfn.IFS(J233=0,E233,J233=1,E233,J233=2,0)</f>
        <v>47.390489649074375</v>
      </c>
      <c r="O233" s="20">
        <f t="shared" si="429"/>
        <v>1855.1809895523454</v>
      </c>
      <c r="P233" s="24">
        <f t="shared" si="19"/>
        <v>-293.12676764570278</v>
      </c>
      <c r="Q233" s="25">
        <f t="shared" si="20"/>
        <v>-0.18765466879114631</v>
      </c>
      <c r="R233" s="22" cm="1">
        <f t="array" ref="R233">_xlfn.IFS(Q233&gt;0,0.02,AND(Q233&gt;-0.33,Q233&lt;0),(0.02+Q233*0.02/0.33),Q233&lt;-0.33,0)</f>
        <v>8.6269897702335573E-3</v>
      </c>
      <c r="S233" s="24">
        <f t="shared" ref="S233:T233" si="482">0.9*0.82*IF(I233=0,M233,0)</f>
        <v>0</v>
      </c>
      <c r="T233" s="24">
        <f t="shared" si="482"/>
        <v>0</v>
      </c>
      <c r="U233" s="24">
        <f t="shared" si="22"/>
        <v>0</v>
      </c>
      <c r="V233" s="24">
        <f t="shared" si="23"/>
        <v>645.02779808083494</v>
      </c>
      <c r="W233" s="9"/>
      <c r="X233" s="9"/>
      <c r="Y233" s="9"/>
      <c r="Z233" s="9"/>
    </row>
    <row r="234" spans="1:26" ht="14.25" customHeight="1" x14ac:dyDescent="0.35">
      <c r="A234" s="8">
        <f t="shared" si="436"/>
        <v>216</v>
      </c>
      <c r="B234" s="23">
        <f t="shared" si="431"/>
        <v>44993</v>
      </c>
      <c r="C234" s="5">
        <f t="shared" si="437"/>
        <v>0</v>
      </c>
      <c r="D234" s="20">
        <f t="shared" si="425"/>
        <v>15.620542219066426</v>
      </c>
      <c r="E234" s="20">
        <f t="shared" si="426"/>
        <v>48.336634812571567</v>
      </c>
      <c r="F234" s="20">
        <f t="shared" si="432"/>
        <v>63.957177031637997</v>
      </c>
      <c r="G234" s="24">
        <f t="shared" si="427"/>
        <v>1576.8937370147557</v>
      </c>
      <c r="H234" s="20">
        <f t="shared" si="433"/>
        <v>5663.7142421967274</v>
      </c>
      <c r="I234" s="4">
        <f t="shared" si="452"/>
        <v>1</v>
      </c>
      <c r="J234" s="4">
        <f t="shared" si="452"/>
        <v>1</v>
      </c>
      <c r="K234" s="24">
        <f t="shared" ref="K234" si="483">IF(I234=1,D234*0.95,0)</f>
        <v>14.839515108113105</v>
      </c>
      <c r="L234" s="20">
        <f t="shared" si="469"/>
        <v>45.919803071942987</v>
      </c>
      <c r="M234" s="20" cm="1">
        <f t="array" ref="M234">_xlfn.IFS(I234=0,D234,I234=1,D234,I234=2,0)</f>
        <v>15.620542219066426</v>
      </c>
      <c r="N234" s="20" cm="1">
        <f t="array" ref="N234">_xlfn.IFS(J234=0,E234,J234=1,E234,J234=2,0)</f>
        <v>48.336634812571567</v>
      </c>
      <c r="O234" s="20">
        <f t="shared" si="429"/>
        <v>1870.8015317714119</v>
      </c>
      <c r="P234" s="24">
        <f t="shared" si="19"/>
        <v>-293.90779475665613</v>
      </c>
      <c r="Q234" s="25">
        <f t="shared" si="20"/>
        <v>-0.18638402059548917</v>
      </c>
      <c r="R234" s="22" cm="1">
        <f t="array" ref="R234">_xlfn.IFS(Q234&gt;0,0.02,AND(Q234&gt;-0.33,Q234&lt;0),(0.02+Q234*0.02/0.33),Q234&lt;-0.33,0)</f>
        <v>8.7039987517885369E-3</v>
      </c>
      <c r="S234" s="24">
        <f t="shared" ref="S234:T234" si="484">0.9*0.82*IF(I234=0,M234,0)</f>
        <v>0</v>
      </c>
      <c r="T234" s="24">
        <f t="shared" si="484"/>
        <v>0</v>
      </c>
      <c r="U234" s="24">
        <f t="shared" si="22"/>
        <v>0</v>
      </c>
      <c r="V234" s="24">
        <f t="shared" si="23"/>
        <v>645.02779808083494</v>
      </c>
      <c r="W234" s="9"/>
      <c r="X234" s="9"/>
      <c r="Y234" s="9"/>
      <c r="Z234" s="9"/>
    </row>
    <row r="235" spans="1:26" ht="14.25" customHeight="1" x14ac:dyDescent="0.35">
      <c r="A235" s="8">
        <f t="shared" si="436"/>
        <v>217</v>
      </c>
      <c r="B235" s="23">
        <f t="shared" si="431"/>
        <v>44994</v>
      </c>
      <c r="C235" s="5">
        <f t="shared" si="437"/>
        <v>36.381157730590644</v>
      </c>
      <c r="D235" s="20">
        <f t="shared" si="425"/>
        <v>15.768937370147558</v>
      </c>
      <c r="E235" s="20">
        <f t="shared" si="426"/>
        <v>49.296961694567273</v>
      </c>
      <c r="F235" s="20">
        <f t="shared" si="432"/>
        <v>65.065899064714827</v>
      </c>
      <c r="G235" s="24">
        <f t="shared" si="427"/>
        <v>1613.2748947453465</v>
      </c>
      <c r="H235" s="20">
        <f t="shared" si="433"/>
        <v>5700.0953999273179</v>
      </c>
      <c r="I235" s="4">
        <f t="shared" si="452"/>
        <v>0</v>
      </c>
      <c r="J235" s="4">
        <f t="shared" si="452"/>
        <v>0</v>
      </c>
      <c r="K235" s="24">
        <f t="shared" ref="K235" si="485">IF(I235=1,D235*0.95,0)</f>
        <v>0</v>
      </c>
      <c r="L235" s="20">
        <f t="shared" si="469"/>
        <v>0</v>
      </c>
      <c r="M235" s="20" cm="1">
        <f t="array" ref="M235">_xlfn.IFS(I235=0,D235,I235=1,D235,I235=2,0)</f>
        <v>15.768937370147558</v>
      </c>
      <c r="N235" s="20" cm="1">
        <f t="array" ref="N235">_xlfn.IFS(J235=0,E235,J235=1,E235,J235=2,0)</f>
        <v>49.296961694567273</v>
      </c>
      <c r="O235" s="20">
        <f t="shared" si="429"/>
        <v>1935.8674308361267</v>
      </c>
      <c r="P235" s="24">
        <f t="shared" si="19"/>
        <v>-322.59253609078019</v>
      </c>
      <c r="Q235" s="25">
        <f t="shared" si="20"/>
        <v>-0.19996129434698792</v>
      </c>
      <c r="R235" s="22" cm="1">
        <f t="array" ref="R235">_xlfn.IFS(Q235&gt;0,0.02,AND(Q235&gt;-0.33,Q235&lt;0),(0.02+Q235*0.02/0.33),Q235&lt;-0.33,0)</f>
        <v>7.8811336759401288E-3</v>
      </c>
      <c r="S235" s="24">
        <f t="shared" ref="S235:T235" si="486">0.9*0.82*IF(I235=0,M235,0)</f>
        <v>11.637475779168899</v>
      </c>
      <c r="T235" s="24">
        <f t="shared" si="486"/>
        <v>36.381157730590644</v>
      </c>
      <c r="U235" s="24">
        <f t="shared" si="22"/>
        <v>48.018633509759539</v>
      </c>
      <c r="V235" s="24">
        <f t="shared" si="23"/>
        <v>693.04643159059447</v>
      </c>
      <c r="W235" s="9"/>
      <c r="X235" s="9"/>
      <c r="Y235" s="9"/>
      <c r="Z235" s="9"/>
    </row>
    <row r="236" spans="1:26" ht="14.25" customHeight="1" x14ac:dyDescent="0.35">
      <c r="A236" s="8">
        <f t="shared" si="436"/>
        <v>218</v>
      </c>
      <c r="B236" s="23">
        <f t="shared" si="431"/>
        <v>44995</v>
      </c>
      <c r="C236" s="5">
        <f t="shared" si="437"/>
        <v>0</v>
      </c>
      <c r="D236" s="20">
        <f t="shared" si="425"/>
        <v>16.132748947453464</v>
      </c>
      <c r="E236" s="20">
        <f t="shared" si="426"/>
        <v>44.923213812438604</v>
      </c>
      <c r="F236" s="20">
        <f t="shared" si="432"/>
        <v>61.055962759892068</v>
      </c>
      <c r="G236" s="24">
        <f t="shared" si="427"/>
        <v>1628.6010062454272</v>
      </c>
      <c r="H236" s="20">
        <f t="shared" si="433"/>
        <v>5758.0985645492146</v>
      </c>
      <c r="I236" s="4">
        <f t="shared" si="452"/>
        <v>1</v>
      </c>
      <c r="J236" s="4">
        <f t="shared" si="452"/>
        <v>1</v>
      </c>
      <c r="K236" s="24">
        <f t="shared" ref="K236" si="487">IF(I236=1,D236*0.95,0)</f>
        <v>15.32611150008079</v>
      </c>
      <c r="L236" s="20">
        <f t="shared" si="469"/>
        <v>42.67705312181667</v>
      </c>
      <c r="M236" s="20" cm="1">
        <f t="array" ref="M236">_xlfn.IFS(I236=0,D236,I236=1,D236,I236=2,0)</f>
        <v>16.132748947453464</v>
      </c>
      <c r="N236" s="20" cm="1">
        <f t="array" ref="N236">_xlfn.IFS(J236=0,E236,J236=1,E236,J236=2,0)</f>
        <v>44.923213812438604</v>
      </c>
      <c r="O236" s="20">
        <f t="shared" si="429"/>
        <v>1952.0001797835801</v>
      </c>
      <c r="P236" s="24">
        <f t="shared" si="19"/>
        <v>-323.39917353815281</v>
      </c>
      <c r="Q236" s="25">
        <f t="shared" si="20"/>
        <v>-0.19857483342940851</v>
      </c>
      <c r="R236" s="22" cm="1">
        <f t="array" ref="R236">_xlfn.IFS(Q236&gt;0,0.02,AND(Q236&gt;-0.33,Q236&lt;0),(0.02+Q236*0.02/0.33),Q236&lt;-0.33,0)</f>
        <v>7.9651616103388785E-3</v>
      </c>
      <c r="S236" s="24">
        <f t="shared" ref="S236:T236" si="488">0.9*0.82*IF(I236=0,M236,0)</f>
        <v>0</v>
      </c>
      <c r="T236" s="24">
        <f t="shared" si="488"/>
        <v>0</v>
      </c>
      <c r="U236" s="24">
        <f t="shared" si="22"/>
        <v>0</v>
      </c>
      <c r="V236" s="24">
        <f t="shared" si="23"/>
        <v>693.04643159059447</v>
      </c>
      <c r="W236" s="9"/>
      <c r="X236" s="9"/>
      <c r="Y236" s="9"/>
      <c r="Z236" s="9"/>
    </row>
    <row r="237" spans="1:26" ht="14.25" customHeight="1" x14ac:dyDescent="0.35">
      <c r="A237" s="8">
        <f t="shared" si="436"/>
        <v>219</v>
      </c>
      <c r="B237" s="23">
        <f t="shared" si="431"/>
        <v>44996</v>
      </c>
      <c r="C237" s="5">
        <f t="shared" si="437"/>
        <v>0</v>
      </c>
      <c r="D237" s="20">
        <f t="shared" si="425"/>
        <v>16.286010062454274</v>
      </c>
      <c r="E237" s="20">
        <f t="shared" si="426"/>
        <v>45.86418563489481</v>
      </c>
      <c r="F237" s="20">
        <f t="shared" si="432"/>
        <v>62.150195697349083</v>
      </c>
      <c r="G237" s="24">
        <f t="shared" si="427"/>
        <v>1644.0727158047589</v>
      </c>
      <c r="H237" s="20">
        <f t="shared" si="433"/>
        <v>5817.1412504616965</v>
      </c>
      <c r="I237" s="4">
        <f t="shared" si="452"/>
        <v>1</v>
      </c>
      <c r="J237" s="4">
        <f t="shared" si="452"/>
        <v>1</v>
      </c>
      <c r="K237" s="24">
        <f t="shared" ref="K237" si="489">IF(I237=1,D237*0.95,0)</f>
        <v>15.471709559331559</v>
      </c>
      <c r="L237" s="20">
        <f t="shared" si="469"/>
        <v>43.570976353150066</v>
      </c>
      <c r="M237" s="20" cm="1">
        <f t="array" ref="M237">_xlfn.IFS(I237=0,D237,I237=1,D237,I237=2,0)</f>
        <v>16.286010062454274</v>
      </c>
      <c r="N237" s="20" cm="1">
        <f t="array" ref="N237">_xlfn.IFS(J237=0,E237,J237=1,E237,J237=2,0)</f>
        <v>45.86418563489481</v>
      </c>
      <c r="O237" s="20">
        <f t="shared" si="429"/>
        <v>1968.2861898460344</v>
      </c>
      <c r="P237" s="24">
        <f t="shared" si="19"/>
        <v>-324.2134740412755</v>
      </c>
      <c r="Q237" s="25">
        <f t="shared" si="20"/>
        <v>-0.19720141993997869</v>
      </c>
      <c r="R237" s="22" cm="1">
        <f t="array" ref="R237">_xlfn.IFS(Q237&gt;0,0.02,AND(Q237&gt;-0.33,Q237&lt;0),(0.02+Q237*0.02/0.33),Q237&lt;-0.33,0)</f>
        <v>8.0483987915164444E-3</v>
      </c>
      <c r="S237" s="24">
        <f t="shared" ref="S237:T237" si="490">0.9*0.82*IF(I237=0,M237,0)</f>
        <v>0</v>
      </c>
      <c r="T237" s="24">
        <f t="shared" si="490"/>
        <v>0</v>
      </c>
      <c r="U237" s="24">
        <f t="shared" si="22"/>
        <v>0</v>
      </c>
      <c r="V237" s="24">
        <f t="shared" si="23"/>
        <v>693.04643159059447</v>
      </c>
      <c r="W237" s="9"/>
      <c r="X237" s="9"/>
      <c r="Y237" s="9"/>
      <c r="Z237" s="9"/>
    </row>
    <row r="238" spans="1:26" ht="14.25" customHeight="1" x14ac:dyDescent="0.35">
      <c r="A238" s="8">
        <f t="shared" si="436"/>
        <v>220</v>
      </c>
      <c r="B238" s="23">
        <f t="shared" si="431"/>
        <v>44997</v>
      </c>
      <c r="C238" s="5">
        <f t="shared" si="437"/>
        <v>0</v>
      </c>
      <c r="D238" s="20">
        <f t="shared" si="425"/>
        <v>16.44072715804759</v>
      </c>
      <c r="E238" s="20">
        <f t="shared" si="426"/>
        <v>46.818672610296375</v>
      </c>
      <c r="F238" s="20">
        <f t="shared" si="432"/>
        <v>63.259399768343968</v>
      </c>
      <c r="G238" s="24">
        <f t="shared" si="427"/>
        <v>1659.6914066049042</v>
      </c>
      <c r="H238" s="20">
        <f t="shared" si="433"/>
        <v>5877.2376802416238</v>
      </c>
      <c r="I238" s="4">
        <f t="shared" si="452"/>
        <v>1</v>
      </c>
      <c r="J238" s="4">
        <f t="shared" si="452"/>
        <v>1</v>
      </c>
      <c r="K238" s="24">
        <f t="shared" ref="K238" si="491">IF(I238=1,D238*0.95,0)</f>
        <v>15.61869080014521</v>
      </c>
      <c r="L238" s="20">
        <f t="shared" si="469"/>
        <v>44.477738979781556</v>
      </c>
      <c r="M238" s="20" cm="1">
        <f t="array" ref="M238">_xlfn.IFS(I238=0,D238,I238=1,D238,I238=2,0)</f>
        <v>16.44072715804759</v>
      </c>
      <c r="N238" s="20" cm="1">
        <f t="array" ref="N238">_xlfn.IFS(J238=0,E238,J238=1,E238,J238=2,0)</f>
        <v>46.818672610296375</v>
      </c>
      <c r="O238" s="20">
        <f t="shared" si="429"/>
        <v>1984.726917004082</v>
      </c>
      <c r="P238" s="24">
        <f t="shared" si="19"/>
        <v>-325.03551039917784</v>
      </c>
      <c r="Q238" s="25">
        <f t="shared" si="20"/>
        <v>-0.19584093109458015</v>
      </c>
      <c r="R238" s="22" cm="1">
        <f t="array" ref="R238">_xlfn.IFS(Q238&gt;0,0.02,AND(Q238&gt;-0.33,Q238&lt;0),(0.02+Q238*0.02/0.33),Q238&lt;-0.33,0)</f>
        <v>8.1308526609345372E-3</v>
      </c>
      <c r="S238" s="24">
        <f t="shared" ref="S238:T238" si="492">0.9*0.82*IF(I238=0,M238,0)</f>
        <v>0</v>
      </c>
      <c r="T238" s="24">
        <f t="shared" si="492"/>
        <v>0</v>
      </c>
      <c r="U238" s="24">
        <f t="shared" si="22"/>
        <v>0</v>
      </c>
      <c r="V238" s="24">
        <f t="shared" si="23"/>
        <v>693.04643159059447</v>
      </c>
      <c r="W238" s="9"/>
      <c r="X238" s="9"/>
      <c r="Y238" s="9"/>
      <c r="Z238" s="9"/>
    </row>
    <row r="239" spans="1:26" ht="14.25" customHeight="1" x14ac:dyDescent="0.35">
      <c r="A239" s="8">
        <f t="shared" si="436"/>
        <v>221</v>
      </c>
      <c r="B239" s="23">
        <f t="shared" si="431"/>
        <v>44998</v>
      </c>
      <c r="C239" s="5">
        <f t="shared" si="437"/>
        <v>0</v>
      </c>
      <c r="D239" s="20">
        <f t="shared" si="425"/>
        <v>16.596914066049042</v>
      </c>
      <c r="E239" s="20">
        <f t="shared" si="426"/>
        <v>47.786953631337333</v>
      </c>
      <c r="F239" s="20">
        <f t="shared" si="432"/>
        <v>64.383867697386378</v>
      </c>
      <c r="G239" s="24">
        <f t="shared" si="427"/>
        <v>1675.4584749676508</v>
      </c>
      <c r="H239" s="20">
        <f t="shared" si="433"/>
        <v>5938.4023545541413</v>
      </c>
      <c r="I239" s="4">
        <f t="shared" si="452"/>
        <v>1</v>
      </c>
      <c r="J239" s="4">
        <f t="shared" si="452"/>
        <v>1</v>
      </c>
      <c r="K239" s="24">
        <f t="shared" ref="K239" si="493">IF(I239=1,D239*0.95,0)</f>
        <v>15.767068362746588</v>
      </c>
      <c r="L239" s="20">
        <f t="shared" si="469"/>
        <v>45.397605949770465</v>
      </c>
      <c r="M239" s="20" cm="1">
        <f t="array" ref="M239">_xlfn.IFS(I239=0,D239,I239=1,D239,I239=2,0)</f>
        <v>16.596914066049042</v>
      </c>
      <c r="N239" s="20" cm="1">
        <f t="array" ref="N239">_xlfn.IFS(J239=0,E239,J239=1,E239,J239=2,0)</f>
        <v>47.786953631337333</v>
      </c>
      <c r="O239" s="20">
        <f t="shared" si="429"/>
        <v>2001.3238310701308</v>
      </c>
      <c r="P239" s="24">
        <f t="shared" si="19"/>
        <v>-325.86535610248006</v>
      </c>
      <c r="Q239" s="25">
        <f t="shared" si="20"/>
        <v>-0.19449324526456663</v>
      </c>
      <c r="R239" s="22" cm="1">
        <f t="array" ref="R239">_xlfn.IFS(Q239&gt;0,0.02,AND(Q239&gt;-0.33,Q239&lt;0),(0.02+Q239*0.02/0.33),Q239&lt;-0.33,0)</f>
        <v>8.2125305900262666E-3</v>
      </c>
      <c r="S239" s="24">
        <f t="shared" ref="S239:T239" si="494">0.9*0.82*IF(I239=0,M239,0)</f>
        <v>0</v>
      </c>
      <c r="T239" s="24">
        <f t="shared" si="494"/>
        <v>0</v>
      </c>
      <c r="U239" s="24">
        <f t="shared" si="22"/>
        <v>0</v>
      </c>
      <c r="V239" s="24">
        <f t="shared" si="23"/>
        <v>693.04643159059447</v>
      </c>
      <c r="W239" s="9"/>
      <c r="X239" s="9"/>
      <c r="Y239" s="9"/>
      <c r="Z239" s="9"/>
    </row>
    <row r="240" spans="1:26" ht="14.25" customHeight="1" x14ac:dyDescent="0.35">
      <c r="A240" s="8">
        <f t="shared" si="436"/>
        <v>222</v>
      </c>
      <c r="B240" s="23">
        <f t="shared" si="431"/>
        <v>44999</v>
      </c>
      <c r="C240" s="5">
        <f t="shared" si="437"/>
        <v>0</v>
      </c>
      <c r="D240" s="20">
        <f t="shared" si="425"/>
        <v>16.754584749676507</v>
      </c>
      <c r="E240" s="20">
        <f t="shared" si="426"/>
        <v>48.769310992659889</v>
      </c>
      <c r="F240" s="20">
        <f t="shared" si="432"/>
        <v>65.523895742336393</v>
      </c>
      <c r="G240" s="24">
        <f t="shared" si="427"/>
        <v>1691.3753304798433</v>
      </c>
      <c r="H240" s="20">
        <f t="shared" si="433"/>
        <v>6000.6500555093608</v>
      </c>
      <c r="I240" s="4">
        <f t="shared" si="452"/>
        <v>1</v>
      </c>
      <c r="J240" s="4">
        <f t="shared" si="452"/>
        <v>1</v>
      </c>
      <c r="K240" s="24">
        <f t="shared" ref="K240" si="495">IF(I240=1,D240*0.95,0)</f>
        <v>15.916855512192681</v>
      </c>
      <c r="L240" s="20">
        <f t="shared" si="469"/>
        <v>46.330845443026895</v>
      </c>
      <c r="M240" s="20" cm="1">
        <f t="array" ref="M240">_xlfn.IFS(I240=0,D240,I240=1,D240,I240=2,0)</f>
        <v>16.754584749676507</v>
      </c>
      <c r="N240" s="20" cm="1">
        <f t="array" ref="N240">_xlfn.IFS(J240=0,E240,J240=1,E240,J240=2,0)</f>
        <v>48.769310992659889</v>
      </c>
      <c r="O240" s="20">
        <f t="shared" si="429"/>
        <v>2018.0784158198071</v>
      </c>
      <c r="P240" s="24">
        <f t="shared" si="19"/>
        <v>-326.70308533996376</v>
      </c>
      <c r="Q240" s="25">
        <f t="shared" si="20"/>
        <v>-0.1931582419658906</v>
      </c>
      <c r="R240" s="22" cm="1">
        <f t="array" ref="R240">_xlfn.IFS(Q240&gt;0,0.02,AND(Q240&gt;-0.33,Q240&lt;0),(0.02+Q240*0.02/0.33),Q240&lt;-0.33,0)</f>
        <v>8.293439880855116E-3</v>
      </c>
      <c r="S240" s="24">
        <f t="shared" ref="S240:T240" si="496">0.9*0.82*IF(I240=0,M240,0)</f>
        <v>0</v>
      </c>
      <c r="T240" s="24">
        <f t="shared" si="496"/>
        <v>0</v>
      </c>
      <c r="U240" s="24">
        <f t="shared" si="22"/>
        <v>0</v>
      </c>
      <c r="V240" s="24">
        <f t="shared" si="23"/>
        <v>693.04643159059447</v>
      </c>
      <c r="W240" s="9"/>
      <c r="X240" s="9"/>
      <c r="Y240" s="9"/>
      <c r="Z240" s="9"/>
    </row>
    <row r="241" spans="1:26" ht="14.25" customHeight="1" x14ac:dyDescent="0.35">
      <c r="A241" s="8">
        <f t="shared" si="436"/>
        <v>223</v>
      </c>
      <c r="B241" s="23">
        <f t="shared" si="431"/>
        <v>45000</v>
      </c>
      <c r="C241" s="5">
        <f t="shared" si="437"/>
        <v>0</v>
      </c>
      <c r="D241" s="20">
        <f t="shared" si="425"/>
        <v>16.913753304798433</v>
      </c>
      <c r="E241" s="20">
        <f t="shared" si="426"/>
        <v>49.766030481416799</v>
      </c>
      <c r="F241" s="20">
        <f t="shared" si="432"/>
        <v>66.679783786215239</v>
      </c>
      <c r="G241" s="24">
        <f t="shared" si="427"/>
        <v>1707.4433961194018</v>
      </c>
      <c r="H241" s="20">
        <f t="shared" si="433"/>
        <v>6063.9958501062656</v>
      </c>
      <c r="I241" s="4">
        <f t="shared" si="452"/>
        <v>1</v>
      </c>
      <c r="J241" s="4">
        <f t="shared" si="452"/>
        <v>1</v>
      </c>
      <c r="K241" s="24">
        <f t="shared" ref="K241" si="497">IF(I241=1,D241*0.95,0)</f>
        <v>16.068065639558512</v>
      </c>
      <c r="L241" s="20">
        <f t="shared" si="469"/>
        <v>47.277728957345957</v>
      </c>
      <c r="M241" s="20" cm="1">
        <f t="array" ref="M241">_xlfn.IFS(I241=0,D241,I241=1,D241,I241=2,0)</f>
        <v>16.913753304798433</v>
      </c>
      <c r="N241" s="20" cm="1">
        <f t="array" ref="N241">_xlfn.IFS(J241=0,E241,J241=1,E241,J241=2,0)</f>
        <v>49.766030481416799</v>
      </c>
      <c r="O241" s="20">
        <f t="shared" si="429"/>
        <v>2034.9921691246054</v>
      </c>
      <c r="P241" s="24">
        <f t="shared" si="19"/>
        <v>-327.54877300520366</v>
      </c>
      <c r="Q241" s="25">
        <f t="shared" si="20"/>
        <v>-0.19183580184833146</v>
      </c>
      <c r="R241" s="22" cm="1">
        <f t="array" ref="R241">_xlfn.IFS(Q241&gt;0,0.02,AND(Q241&gt;-0.33,Q241&lt;0),(0.02+Q241*0.02/0.33),Q241&lt;-0.33,0)</f>
        <v>8.3735877667677899E-3</v>
      </c>
      <c r="S241" s="24">
        <f t="shared" ref="S241:T241" si="498">0.9*0.82*IF(I241=0,M241,0)</f>
        <v>0</v>
      </c>
      <c r="T241" s="24">
        <f t="shared" si="498"/>
        <v>0</v>
      </c>
      <c r="U241" s="24">
        <f t="shared" si="22"/>
        <v>0</v>
      </c>
      <c r="V241" s="24">
        <f t="shared" si="23"/>
        <v>693.04643159059447</v>
      </c>
      <c r="W241" s="9"/>
      <c r="X241" s="9"/>
      <c r="Y241" s="9"/>
      <c r="Z241" s="9"/>
    </row>
    <row r="242" spans="1:26" ht="14.25" customHeight="1" x14ac:dyDescent="0.35">
      <c r="A242" s="8">
        <f t="shared" si="436"/>
        <v>224</v>
      </c>
      <c r="B242" s="23">
        <f t="shared" si="431"/>
        <v>45001</v>
      </c>
      <c r="C242" s="5">
        <f t="shared" si="437"/>
        <v>37.473722283517191</v>
      </c>
      <c r="D242" s="20">
        <f t="shared" si="425"/>
        <v>17.074433961194018</v>
      </c>
      <c r="E242" s="20">
        <f t="shared" si="426"/>
        <v>50.777401468180472</v>
      </c>
      <c r="F242" s="20">
        <f t="shared" si="432"/>
        <v>67.851835429374489</v>
      </c>
      <c r="G242" s="24">
        <f t="shared" si="427"/>
        <v>1744.917118402919</v>
      </c>
      <c r="H242" s="20">
        <f t="shared" si="433"/>
        <v>6101.469572389783</v>
      </c>
      <c r="I242" s="4">
        <f t="shared" si="452"/>
        <v>0</v>
      </c>
      <c r="J242" s="4">
        <f t="shared" si="452"/>
        <v>0</v>
      </c>
      <c r="K242" s="24">
        <f t="shared" ref="K242" si="499">IF(I242=1,D242*0.95,0)</f>
        <v>0</v>
      </c>
      <c r="L242" s="20">
        <f t="shared" si="469"/>
        <v>0</v>
      </c>
      <c r="M242" s="20" cm="1">
        <f t="array" ref="M242">_xlfn.IFS(I242=0,D242,I242=1,D242,I242=2,0)</f>
        <v>17.074433961194018</v>
      </c>
      <c r="N242" s="20" cm="1">
        <f t="array" ref="N242">_xlfn.IFS(J242=0,E242,J242=1,E242,J242=2,0)</f>
        <v>50.777401468180472</v>
      </c>
      <c r="O242" s="20">
        <f t="shared" si="429"/>
        <v>2102.8440045539796</v>
      </c>
      <c r="P242" s="24">
        <f t="shared" si="19"/>
        <v>-357.92688615106067</v>
      </c>
      <c r="Q242" s="25">
        <f t="shared" si="20"/>
        <v>-0.20512543683373491</v>
      </c>
      <c r="R242" s="22" cm="1">
        <f t="array" ref="R242">_xlfn.IFS(Q242&gt;0,0.02,AND(Q242&gt;-0.33,Q242&lt;0),(0.02+Q242*0.02/0.33),Q242&lt;-0.33,0)</f>
        <v>7.568155343410007E-3</v>
      </c>
      <c r="S242" s="24">
        <f t="shared" ref="S242:T242" si="500">0.9*0.82*IF(I242=0,M242,0)</f>
        <v>12.600932263361186</v>
      </c>
      <c r="T242" s="24">
        <f t="shared" si="500"/>
        <v>37.473722283517191</v>
      </c>
      <c r="U242" s="24">
        <f t="shared" si="22"/>
        <v>50.074654546878378</v>
      </c>
      <c r="V242" s="24">
        <f t="shared" si="23"/>
        <v>743.12108613747284</v>
      </c>
      <c r="W242" s="9"/>
      <c r="X242" s="9"/>
      <c r="Y242" s="9"/>
      <c r="Z242" s="9"/>
    </row>
    <row r="243" spans="1:26" ht="14.25" customHeight="1" x14ac:dyDescent="0.35">
      <c r="A243" s="8">
        <f t="shared" si="436"/>
        <v>225</v>
      </c>
      <c r="B243" s="23">
        <f t="shared" si="431"/>
        <v>45002</v>
      </c>
      <c r="C243" s="5">
        <f t="shared" si="437"/>
        <v>0</v>
      </c>
      <c r="D243" s="20">
        <f t="shared" si="425"/>
        <v>17.44917118402919</v>
      </c>
      <c r="E243" s="20">
        <f t="shared" si="426"/>
        <v>46.176869546935308</v>
      </c>
      <c r="F243" s="20">
        <f t="shared" si="432"/>
        <v>63.626040730964498</v>
      </c>
      <c r="G243" s="24">
        <f t="shared" si="427"/>
        <v>1761.4938310277466</v>
      </c>
      <c r="H243" s="20">
        <f t="shared" si="433"/>
        <v>6161.9143110841987</v>
      </c>
      <c r="I243" s="4">
        <f t="shared" si="452"/>
        <v>1</v>
      </c>
      <c r="J243" s="4">
        <f t="shared" si="452"/>
        <v>1</v>
      </c>
      <c r="K243" s="24">
        <f t="shared" ref="K243:L258" si="501">IF(I243=1,D243*0.95,0)</f>
        <v>16.576712624827728</v>
      </c>
      <c r="L243" s="20">
        <f t="shared" si="501"/>
        <v>43.868026069588538</v>
      </c>
      <c r="M243" s="20" cm="1">
        <f t="array" ref="M243">_xlfn.IFS(I243=0,D243,I243=1,D243,I243=2,0)</f>
        <v>17.44917118402919</v>
      </c>
      <c r="N243" s="20" cm="1">
        <f t="array" ref="N243">_xlfn.IFS(J243=0,E243,J243=1,E243,J243=2,0)</f>
        <v>46.176869546935308</v>
      </c>
      <c r="O243" s="20">
        <f t="shared" si="429"/>
        <v>2120.2931757380088</v>
      </c>
      <c r="P243" s="24">
        <f t="shared" si="19"/>
        <v>-358.79934471026218</v>
      </c>
      <c r="Q243" s="25">
        <f t="shared" si="20"/>
        <v>-0.20369037824045064</v>
      </c>
      <c r="R243" s="22" cm="1">
        <f t="array" ref="R243">_xlfn.IFS(Q243&gt;0,0.02,AND(Q243&gt;-0.33,Q243&lt;0),(0.02+Q243*0.02/0.33),Q243&lt;-0.33,0)</f>
        <v>7.655128591487842E-3</v>
      </c>
      <c r="S243" s="24">
        <f t="shared" ref="S243:T243" si="502">0.9*0.82*IF(I243=0,M243,0)</f>
        <v>0</v>
      </c>
      <c r="T243" s="24">
        <f t="shared" si="502"/>
        <v>0</v>
      </c>
      <c r="U243" s="24">
        <f t="shared" si="22"/>
        <v>0</v>
      </c>
      <c r="V243" s="24">
        <f t="shared" si="23"/>
        <v>743.12108613747284</v>
      </c>
      <c r="W243" s="9"/>
      <c r="X243" s="9"/>
      <c r="Y243" s="9"/>
      <c r="Z243" s="9"/>
    </row>
    <row r="244" spans="1:26" ht="14.25" customHeight="1" x14ac:dyDescent="0.35">
      <c r="A244" s="8">
        <f t="shared" si="436"/>
        <v>226</v>
      </c>
      <c r="B244" s="23">
        <f t="shared" si="431"/>
        <v>45003</v>
      </c>
      <c r="C244" s="5">
        <f t="shared" si="437"/>
        <v>0</v>
      </c>
      <c r="D244" s="20">
        <f t="shared" si="425"/>
        <v>17.614938310277466</v>
      </c>
      <c r="E244" s="20">
        <f t="shared" si="426"/>
        <v>47.170246421078758</v>
      </c>
      <c r="F244" s="20">
        <f t="shared" si="432"/>
        <v>64.785184731356225</v>
      </c>
      <c r="G244" s="24">
        <f t="shared" si="427"/>
        <v>1778.2280224225103</v>
      </c>
      <c r="H244" s="20">
        <f t="shared" si="433"/>
        <v>6223.4602365789879</v>
      </c>
      <c r="I244" s="4">
        <f t="shared" si="452"/>
        <v>1</v>
      </c>
      <c r="J244" s="4">
        <f t="shared" si="452"/>
        <v>1</v>
      </c>
      <c r="K244" s="24">
        <f t="shared" ref="K244" si="503">IF(I244=1,D244*0.95,0)</f>
        <v>16.734191394763592</v>
      </c>
      <c r="L244" s="20">
        <f t="shared" si="501"/>
        <v>44.811734100024822</v>
      </c>
      <c r="M244" s="20" cm="1">
        <f t="array" ref="M244">_xlfn.IFS(I244=0,D244,I244=1,D244,I244=2,0)</f>
        <v>17.614938310277466</v>
      </c>
      <c r="N244" s="20" cm="1">
        <f t="array" ref="N244">_xlfn.IFS(J244=0,E244,J244=1,E244,J244=2,0)</f>
        <v>47.170246421078758</v>
      </c>
      <c r="O244" s="20">
        <f t="shared" si="429"/>
        <v>2137.9081140482863</v>
      </c>
      <c r="P244" s="24">
        <f t="shared" si="19"/>
        <v>-359.68009162577596</v>
      </c>
      <c r="Q244" s="25">
        <f t="shared" si="20"/>
        <v>-0.20226882440856919</v>
      </c>
      <c r="R244" s="22" cm="1">
        <f t="array" ref="R244">_xlfn.IFS(Q244&gt;0,0.02,AND(Q244&gt;-0.33,Q244&lt;0),(0.02+Q244*0.02/0.33),Q244&lt;-0.33,0)</f>
        <v>7.7412833691776241E-3</v>
      </c>
      <c r="S244" s="24">
        <f t="shared" ref="S244:T244" si="504">0.9*0.82*IF(I244=0,M244,0)</f>
        <v>0</v>
      </c>
      <c r="T244" s="24">
        <f t="shared" si="504"/>
        <v>0</v>
      </c>
      <c r="U244" s="24">
        <f t="shared" si="22"/>
        <v>0</v>
      </c>
      <c r="V244" s="24">
        <f t="shared" si="23"/>
        <v>743.12108613747284</v>
      </c>
      <c r="W244" s="9"/>
      <c r="X244" s="9"/>
      <c r="Y244" s="9"/>
      <c r="Z244" s="9"/>
    </row>
    <row r="245" spans="1:26" ht="14.25" customHeight="1" x14ac:dyDescent="0.35">
      <c r="A245" s="8">
        <f t="shared" si="436"/>
        <v>227</v>
      </c>
      <c r="B245" s="23">
        <f t="shared" si="431"/>
        <v>45004</v>
      </c>
      <c r="C245" s="5">
        <f t="shared" si="437"/>
        <v>0</v>
      </c>
      <c r="D245" s="20">
        <f t="shared" si="425"/>
        <v>17.782280224225104</v>
      </c>
      <c r="E245" s="20">
        <f t="shared" si="426"/>
        <v>48.177569228167158</v>
      </c>
      <c r="F245" s="20">
        <f t="shared" si="432"/>
        <v>65.959849452392262</v>
      </c>
      <c r="G245" s="24">
        <f t="shared" si="427"/>
        <v>1795.1211886355243</v>
      </c>
      <c r="H245" s="20">
        <f t="shared" si="433"/>
        <v>6286.1220935587598</v>
      </c>
      <c r="I245" s="4">
        <f t="shared" si="452"/>
        <v>1</v>
      </c>
      <c r="J245" s="4">
        <f t="shared" si="452"/>
        <v>1</v>
      </c>
      <c r="K245" s="24">
        <f t="shared" ref="K245" si="505">IF(I245=1,D245*0.95,0)</f>
        <v>16.893166213013849</v>
      </c>
      <c r="L245" s="20">
        <f t="shared" si="501"/>
        <v>45.768690766758795</v>
      </c>
      <c r="M245" s="20" cm="1">
        <f t="array" ref="M245">_xlfn.IFS(I245=0,D245,I245=1,D245,I245=2,0)</f>
        <v>17.782280224225104</v>
      </c>
      <c r="N245" s="20" cm="1">
        <f t="array" ref="N245">_xlfn.IFS(J245=0,E245,J245=1,E245,J245=2,0)</f>
        <v>48.177569228167158</v>
      </c>
      <c r="O245" s="20">
        <f t="shared" si="429"/>
        <v>2155.6903942725112</v>
      </c>
      <c r="P245" s="24">
        <f t="shared" si="19"/>
        <v>-360.56920563698691</v>
      </c>
      <c r="Q245" s="25">
        <f t="shared" si="20"/>
        <v>-0.20086064825019218</v>
      </c>
      <c r="R245" s="22" cm="1">
        <f t="array" ref="R245">_xlfn.IFS(Q245&gt;0,0.02,AND(Q245&gt;-0.33,Q245&lt;0),(0.02+Q245*0.02/0.33),Q245&lt;-0.33,0)</f>
        <v>7.8266273787762335E-3</v>
      </c>
      <c r="S245" s="24">
        <f t="shared" ref="S245:T245" si="506">0.9*0.82*IF(I245=0,M245,0)</f>
        <v>0</v>
      </c>
      <c r="T245" s="24">
        <f t="shared" si="506"/>
        <v>0</v>
      </c>
      <c r="U245" s="24">
        <f t="shared" si="22"/>
        <v>0</v>
      </c>
      <c r="V245" s="24">
        <f t="shared" si="23"/>
        <v>743.12108613747284</v>
      </c>
      <c r="W245" s="9"/>
      <c r="X245" s="9"/>
      <c r="Y245" s="9"/>
      <c r="Z245" s="9"/>
    </row>
    <row r="246" spans="1:26" ht="14.25" customHeight="1" x14ac:dyDescent="0.35">
      <c r="A246" s="8">
        <f t="shared" si="436"/>
        <v>228</v>
      </c>
      <c r="B246" s="23">
        <f t="shared" si="431"/>
        <v>45005</v>
      </c>
      <c r="C246" s="5">
        <f t="shared" si="437"/>
        <v>0</v>
      </c>
      <c r="D246" s="20">
        <f t="shared" si="425"/>
        <v>17.951211886355242</v>
      </c>
      <c r="E246" s="20">
        <f t="shared" si="426"/>
        <v>49.199135283777167</v>
      </c>
      <c r="F246" s="20">
        <f t="shared" si="432"/>
        <v>67.150347170132406</v>
      </c>
      <c r="G246" s="24">
        <f t="shared" si="427"/>
        <v>1812.1748399275618</v>
      </c>
      <c r="H246" s="20">
        <f t="shared" si="433"/>
        <v>6349.9149233703856</v>
      </c>
      <c r="I246" s="4">
        <f t="shared" si="452"/>
        <v>1</v>
      </c>
      <c r="J246" s="4">
        <f t="shared" si="452"/>
        <v>1</v>
      </c>
      <c r="K246" s="24">
        <f t="shared" ref="K246" si="507">IF(I246=1,D246*0.95,0)</f>
        <v>17.053651292037479</v>
      </c>
      <c r="L246" s="20">
        <f t="shared" si="501"/>
        <v>46.739178519588307</v>
      </c>
      <c r="M246" s="20" cm="1">
        <f t="array" ref="M246">_xlfn.IFS(I246=0,D246,I246=1,D246,I246=2,0)</f>
        <v>17.951211886355242</v>
      </c>
      <c r="N246" s="20" cm="1">
        <f t="array" ref="N246">_xlfn.IFS(J246=0,E246,J246=1,E246,J246=2,0)</f>
        <v>49.199135283777167</v>
      </c>
      <c r="O246" s="20">
        <f t="shared" si="429"/>
        <v>2173.6416061588666</v>
      </c>
      <c r="P246" s="24">
        <f t="shared" si="19"/>
        <v>-361.46676623130475</v>
      </c>
      <c r="Q246" s="25">
        <f t="shared" si="20"/>
        <v>-0.19946572387339495</v>
      </c>
      <c r="R246" s="22" cm="1">
        <f t="array" ref="R246">_xlfn.IFS(Q246&gt;0,0.02,AND(Q246&gt;-0.33,Q246&lt;0),(0.02+Q246*0.02/0.33),Q246&lt;-0.33,0)</f>
        <v>7.9111682500972759E-3</v>
      </c>
      <c r="S246" s="24">
        <f t="shared" ref="S246:T246" si="508">0.9*0.82*IF(I246=0,M246,0)</f>
        <v>0</v>
      </c>
      <c r="T246" s="24">
        <f t="shared" si="508"/>
        <v>0</v>
      </c>
      <c r="U246" s="24">
        <f t="shared" si="22"/>
        <v>0</v>
      </c>
      <c r="V246" s="24">
        <f t="shared" si="23"/>
        <v>743.12108613747284</v>
      </c>
      <c r="W246" s="9"/>
      <c r="X246" s="9"/>
      <c r="Y246" s="9"/>
      <c r="Z246" s="9"/>
    </row>
    <row r="247" spans="1:26" ht="14.25" customHeight="1" x14ac:dyDescent="0.35">
      <c r="A247" s="8">
        <f t="shared" si="436"/>
        <v>229</v>
      </c>
      <c r="B247" s="23">
        <f t="shared" si="431"/>
        <v>45006</v>
      </c>
      <c r="C247" s="5">
        <f t="shared" si="437"/>
        <v>0</v>
      </c>
      <c r="D247" s="20">
        <f t="shared" si="425"/>
        <v>18.121748399275617</v>
      </c>
      <c r="E247" s="20">
        <f t="shared" si="426"/>
        <v>50.235245332586672</v>
      </c>
      <c r="F247" s="20">
        <f t="shared" si="432"/>
        <v>68.356993731862289</v>
      </c>
      <c r="G247" s="24">
        <f t="shared" si="427"/>
        <v>1829.3905009068737</v>
      </c>
      <c r="H247" s="20">
        <f t="shared" si="433"/>
        <v>6414.8540674156548</v>
      </c>
      <c r="I247" s="4">
        <f t="shared" si="452"/>
        <v>1</v>
      </c>
      <c r="J247" s="4">
        <f t="shared" si="452"/>
        <v>1</v>
      </c>
      <c r="K247" s="24">
        <f t="shared" ref="K247" si="509">IF(I247=1,D247*0.95,0)</f>
        <v>17.215660979311835</v>
      </c>
      <c r="L247" s="20">
        <f t="shared" si="501"/>
        <v>47.723483065957339</v>
      </c>
      <c r="M247" s="20" cm="1">
        <f t="array" ref="M247">_xlfn.IFS(I247=0,D247,I247=1,D247,I247=2,0)</f>
        <v>18.121748399275617</v>
      </c>
      <c r="N247" s="20" cm="1">
        <f t="array" ref="N247">_xlfn.IFS(J247=0,E247,J247=1,E247,J247=2,0)</f>
        <v>50.235245332586672</v>
      </c>
      <c r="O247" s="20">
        <f t="shared" si="429"/>
        <v>2191.7633545581421</v>
      </c>
      <c r="P247" s="24">
        <f t="shared" si="19"/>
        <v>-362.37285365126831</v>
      </c>
      <c r="Q247" s="25">
        <f t="shared" si="20"/>
        <v>-0.1980839265709706</v>
      </c>
      <c r="R247" s="22" cm="1">
        <f t="array" ref="R247">_xlfn.IFS(Q247&gt;0,0.02,AND(Q247&gt;-0.33,Q247&lt;0),(0.02+Q247*0.02/0.33),Q247&lt;-0.33,0)</f>
        <v>7.9949135411532986E-3</v>
      </c>
      <c r="S247" s="24">
        <f t="shared" ref="S247:T247" si="510">0.9*0.82*IF(I247=0,M247,0)</f>
        <v>0</v>
      </c>
      <c r="T247" s="24">
        <f t="shared" si="510"/>
        <v>0</v>
      </c>
      <c r="U247" s="24">
        <f t="shared" si="22"/>
        <v>0</v>
      </c>
      <c r="V247" s="24">
        <f t="shared" si="23"/>
        <v>743.12108613747284</v>
      </c>
      <c r="W247" s="9"/>
      <c r="X247" s="9"/>
      <c r="Y247" s="9"/>
      <c r="Z247" s="9"/>
    </row>
    <row r="248" spans="1:26" ht="14.25" customHeight="1" x14ac:dyDescent="0.35">
      <c r="A248" s="8">
        <f t="shared" si="436"/>
        <v>230</v>
      </c>
      <c r="B248" s="23">
        <f t="shared" si="431"/>
        <v>45007</v>
      </c>
      <c r="C248" s="5">
        <f t="shared" si="437"/>
        <v>0</v>
      </c>
      <c r="D248" s="20">
        <f t="shared" si="425"/>
        <v>18.293905009068737</v>
      </c>
      <c r="E248" s="20">
        <f t="shared" si="426"/>
        <v>51.286203648103736</v>
      </c>
      <c r="F248" s="20">
        <f t="shared" si="432"/>
        <v>69.580108657172474</v>
      </c>
      <c r="G248" s="24">
        <f t="shared" si="427"/>
        <v>1846.7697106654891</v>
      </c>
      <c r="H248" s="20">
        <f t="shared" si="433"/>
        <v>6480.9551706399689</v>
      </c>
      <c r="I248" s="4">
        <f t="shared" si="452"/>
        <v>1</v>
      </c>
      <c r="J248" s="4">
        <f t="shared" si="452"/>
        <v>1</v>
      </c>
      <c r="K248" s="24">
        <f t="shared" ref="K248" si="511">IF(I248=1,D248*0.95,0)</f>
        <v>17.3792097586153</v>
      </c>
      <c r="L248" s="20">
        <f t="shared" si="501"/>
        <v>48.72189346569855</v>
      </c>
      <c r="M248" s="20" cm="1">
        <f t="array" ref="M248">_xlfn.IFS(I248=0,D248,I248=1,D248,I248=2,0)</f>
        <v>18.293905009068737</v>
      </c>
      <c r="N248" s="20" cm="1">
        <f t="array" ref="N248">_xlfn.IFS(J248=0,E248,J248=1,E248,J248=2,0)</f>
        <v>51.286203648103736</v>
      </c>
      <c r="O248" s="20">
        <f t="shared" si="429"/>
        <v>2210.0572595672106</v>
      </c>
      <c r="P248" s="24">
        <f t="shared" si="19"/>
        <v>-363.28754890172149</v>
      </c>
      <c r="Q248" s="25">
        <f t="shared" si="20"/>
        <v>-0.19671513280928227</v>
      </c>
      <c r="R248" s="22" cm="1">
        <f t="array" ref="R248">_xlfn.IFS(Q248&gt;0,0.02,AND(Q248&gt;-0.33,Q248&lt;0),(0.02+Q248*0.02/0.33),Q248&lt;-0.33,0)</f>
        <v>8.0778707388313789E-3</v>
      </c>
      <c r="S248" s="24">
        <f t="shared" ref="S248:T248" si="512">0.9*0.82*IF(I248=0,M248,0)</f>
        <v>0</v>
      </c>
      <c r="T248" s="24">
        <f t="shared" si="512"/>
        <v>0</v>
      </c>
      <c r="U248" s="24">
        <f t="shared" si="22"/>
        <v>0</v>
      </c>
      <c r="V248" s="24">
        <f t="shared" si="23"/>
        <v>743.12108613747284</v>
      </c>
      <c r="W248" s="9"/>
      <c r="X248" s="9"/>
      <c r="Y248" s="9"/>
      <c r="Z248" s="9"/>
    </row>
    <row r="249" spans="1:26" ht="14.25" customHeight="1" x14ac:dyDescent="0.35">
      <c r="A249" s="8">
        <f t="shared" si="436"/>
        <v>231</v>
      </c>
      <c r="B249" s="23">
        <f t="shared" si="431"/>
        <v>45008</v>
      </c>
      <c r="C249" s="5">
        <f t="shared" si="437"/>
        <v>38.636010781851816</v>
      </c>
      <c r="D249" s="20">
        <f t="shared" si="425"/>
        <v>18.467697106654892</v>
      </c>
      <c r="E249" s="20">
        <f t="shared" si="426"/>
        <v>52.352318132590533</v>
      </c>
      <c r="F249" s="20">
        <f t="shared" si="432"/>
        <v>70.820015239245421</v>
      </c>
      <c r="G249" s="24">
        <f t="shared" si="427"/>
        <v>1885.405721447341</v>
      </c>
      <c r="H249" s="20">
        <f t="shared" si="433"/>
        <v>6519.5911814218207</v>
      </c>
      <c r="I249" s="4">
        <f t="shared" si="452"/>
        <v>0</v>
      </c>
      <c r="J249" s="4">
        <f t="shared" si="452"/>
        <v>0</v>
      </c>
      <c r="K249" s="24">
        <f t="shared" ref="K249" si="513">IF(I249=1,D249*0.95,0)</f>
        <v>0</v>
      </c>
      <c r="L249" s="20">
        <f t="shared" si="501"/>
        <v>0</v>
      </c>
      <c r="M249" s="20" cm="1">
        <f t="array" ref="M249">_xlfn.IFS(I249=0,D249,I249=1,D249,I249=2,0)</f>
        <v>18.467697106654892</v>
      </c>
      <c r="N249" s="20" cm="1">
        <f t="array" ref="N249">_xlfn.IFS(J249=0,E249,J249=1,E249,J249=2,0)</f>
        <v>52.352318132590533</v>
      </c>
      <c r="O249" s="20">
        <f t="shared" si="429"/>
        <v>2280.8772748064557</v>
      </c>
      <c r="P249" s="24">
        <f t="shared" si="19"/>
        <v>-395.47155335911475</v>
      </c>
      <c r="Q249" s="25">
        <f t="shared" si="20"/>
        <v>-0.2097540857442233</v>
      </c>
      <c r="R249" s="22" cm="1">
        <f t="array" ref="R249">_xlfn.IFS(Q249&gt;0,0.02,AND(Q249&gt;-0.33,Q249&lt;0),(0.02+Q249*0.02/0.33),Q249&lt;-0.33,0)</f>
        <v>7.2876311670167695E-3</v>
      </c>
      <c r="S249" s="24">
        <f t="shared" ref="S249:T249" si="514">0.9*0.82*IF(I249=0,M249,0)</f>
        <v>13.62916046471131</v>
      </c>
      <c r="T249" s="24">
        <f t="shared" si="514"/>
        <v>38.636010781851816</v>
      </c>
      <c r="U249" s="24">
        <f t="shared" si="22"/>
        <v>52.265171246563128</v>
      </c>
      <c r="V249" s="24">
        <f t="shared" si="23"/>
        <v>795.38625738403596</v>
      </c>
      <c r="W249" s="9"/>
      <c r="X249" s="9"/>
      <c r="Y249" s="9"/>
      <c r="Z249" s="9"/>
    </row>
    <row r="250" spans="1:26" ht="14.25" customHeight="1" x14ac:dyDescent="0.35">
      <c r="A250" s="8">
        <f t="shared" si="436"/>
        <v>232</v>
      </c>
      <c r="B250" s="23">
        <f t="shared" si="431"/>
        <v>45009</v>
      </c>
      <c r="C250" s="5">
        <f t="shared" si="437"/>
        <v>0</v>
      </c>
      <c r="D250" s="20">
        <f t="shared" si="425"/>
        <v>18.854057214473411</v>
      </c>
      <c r="E250" s="20">
        <f t="shared" si="426"/>
        <v>47.512375889937339</v>
      </c>
      <c r="F250" s="20">
        <f t="shared" si="432"/>
        <v>66.366433104410746</v>
      </c>
      <c r="G250" s="24">
        <f t="shared" si="427"/>
        <v>1903.3170758010906</v>
      </c>
      <c r="H250" s="20">
        <f t="shared" si="433"/>
        <v>6582.6392928710111</v>
      </c>
      <c r="I250" s="4">
        <f t="shared" si="452"/>
        <v>1</v>
      </c>
      <c r="J250" s="4">
        <f t="shared" si="452"/>
        <v>1</v>
      </c>
      <c r="K250" s="24">
        <f t="shared" ref="K250" si="515">IF(I250=1,D250*0.95,0)</f>
        <v>17.91135435374974</v>
      </c>
      <c r="L250" s="20">
        <f t="shared" si="501"/>
        <v>45.136757095440473</v>
      </c>
      <c r="M250" s="20" cm="1">
        <f t="array" ref="M250">_xlfn.IFS(I250=0,D250,I250=1,D250,I250=2,0)</f>
        <v>18.854057214473411</v>
      </c>
      <c r="N250" s="20" cm="1">
        <f t="array" ref="N250">_xlfn.IFS(J250=0,E250,J250=1,E250,J250=2,0)</f>
        <v>47.512375889937339</v>
      </c>
      <c r="O250" s="20">
        <f t="shared" si="429"/>
        <v>2299.7313320209291</v>
      </c>
      <c r="P250" s="24">
        <f t="shared" si="19"/>
        <v>-396.41425621983853</v>
      </c>
      <c r="Q250" s="25">
        <f t="shared" si="20"/>
        <v>-0.20827546879071163</v>
      </c>
      <c r="R250" s="22" cm="1">
        <f t="array" ref="R250">_xlfn.IFS(Q250&gt;0,0.02,AND(Q250&gt;-0.33,Q250&lt;0),(0.02+Q250*0.02/0.33),Q250&lt;-0.33,0)</f>
        <v>7.3772443157144475E-3</v>
      </c>
      <c r="S250" s="24">
        <f t="shared" ref="S250:T250" si="516">0.9*0.82*IF(I250=0,M250,0)</f>
        <v>0</v>
      </c>
      <c r="T250" s="24">
        <f t="shared" si="516"/>
        <v>0</v>
      </c>
      <c r="U250" s="24">
        <f t="shared" si="22"/>
        <v>0</v>
      </c>
      <c r="V250" s="24">
        <f t="shared" si="23"/>
        <v>795.38625738403596</v>
      </c>
      <c r="W250" s="9"/>
      <c r="X250" s="9"/>
      <c r="Y250" s="9"/>
      <c r="Z250" s="9"/>
    </row>
    <row r="251" spans="1:26" ht="14.25" customHeight="1" x14ac:dyDescent="0.35">
      <c r="A251" s="8">
        <f t="shared" si="436"/>
        <v>233</v>
      </c>
      <c r="B251" s="23">
        <f t="shared" si="431"/>
        <v>45010</v>
      </c>
      <c r="C251" s="5">
        <f t="shared" si="437"/>
        <v>0</v>
      </c>
      <c r="D251" s="20">
        <f t="shared" si="425"/>
        <v>19.033170758010908</v>
      </c>
      <c r="E251" s="20">
        <f t="shared" si="426"/>
        <v>48.56173830573124</v>
      </c>
      <c r="F251" s="20">
        <f t="shared" si="432"/>
        <v>67.594909063742151</v>
      </c>
      <c r="G251" s="24">
        <f t="shared" si="427"/>
        <v>1921.398588021201</v>
      </c>
      <c r="H251" s="20">
        <f t="shared" si="433"/>
        <v>6646.8544564815656</v>
      </c>
      <c r="I251" s="4">
        <f t="shared" si="452"/>
        <v>1</v>
      </c>
      <c r="J251" s="4">
        <f t="shared" si="452"/>
        <v>1</v>
      </c>
      <c r="K251" s="24">
        <f t="shared" ref="K251" si="517">IF(I251=1,D251*0.95,0)</f>
        <v>18.081512220110362</v>
      </c>
      <c r="L251" s="20">
        <f t="shared" si="501"/>
        <v>46.133651390444676</v>
      </c>
      <c r="M251" s="20" cm="1">
        <f t="array" ref="M251">_xlfn.IFS(I251=0,D251,I251=1,D251,I251=2,0)</f>
        <v>19.033170758010908</v>
      </c>
      <c r="N251" s="20" cm="1">
        <f t="array" ref="N251">_xlfn.IFS(J251=0,E251,J251=1,E251,J251=2,0)</f>
        <v>48.56173830573124</v>
      </c>
      <c r="O251" s="20">
        <f t="shared" si="429"/>
        <v>2318.7645027789399</v>
      </c>
      <c r="P251" s="24">
        <f t="shared" si="19"/>
        <v>-397.36591475773889</v>
      </c>
      <c r="Q251" s="25">
        <f t="shared" si="20"/>
        <v>-0.20681076650887717</v>
      </c>
      <c r="R251" s="22" cm="1">
        <f t="array" ref="R251">_xlfn.IFS(Q251&gt;0,0.02,AND(Q251&gt;-0.33,Q251&lt;0),(0.02+Q251*0.02/0.33),Q251&lt;-0.33,0)</f>
        <v>7.4660141509771422E-3</v>
      </c>
      <c r="S251" s="24">
        <f t="shared" ref="S251:T251" si="518">0.9*0.82*IF(I251=0,M251,0)</f>
        <v>0</v>
      </c>
      <c r="T251" s="24">
        <f t="shared" si="518"/>
        <v>0</v>
      </c>
      <c r="U251" s="24">
        <f t="shared" si="22"/>
        <v>0</v>
      </c>
      <c r="V251" s="24">
        <f t="shared" si="23"/>
        <v>795.38625738403596</v>
      </c>
      <c r="W251" s="9"/>
      <c r="X251" s="9"/>
      <c r="Y251" s="9"/>
      <c r="Z251" s="9"/>
    </row>
    <row r="252" spans="1:26" ht="14.25" customHeight="1" x14ac:dyDescent="0.35">
      <c r="A252" s="8">
        <f t="shared" si="436"/>
        <v>234</v>
      </c>
      <c r="B252" s="23">
        <f t="shared" si="431"/>
        <v>45011</v>
      </c>
      <c r="C252" s="5">
        <f t="shared" si="437"/>
        <v>0</v>
      </c>
      <c r="D252" s="20">
        <f t="shared" si="425"/>
        <v>19.213985880212011</v>
      </c>
      <c r="E252" s="20">
        <f t="shared" si="426"/>
        <v>49.625509431576852</v>
      </c>
      <c r="F252" s="20">
        <f t="shared" si="432"/>
        <v>68.839495311788866</v>
      </c>
      <c r="G252" s="24">
        <f t="shared" si="427"/>
        <v>1939.6518746074025</v>
      </c>
      <c r="H252" s="20">
        <f t="shared" si="433"/>
        <v>6712.251977027765</v>
      </c>
      <c r="I252" s="4">
        <f t="shared" si="452"/>
        <v>1</v>
      </c>
      <c r="J252" s="4">
        <f t="shared" si="452"/>
        <v>1</v>
      </c>
      <c r="K252" s="24">
        <f t="shared" ref="K252" si="519">IF(I252=1,D252*0.95,0)</f>
        <v>18.253286586201408</v>
      </c>
      <c r="L252" s="20">
        <f t="shared" si="501"/>
        <v>47.144233959998004</v>
      </c>
      <c r="M252" s="20" cm="1">
        <f t="array" ref="M252">_xlfn.IFS(I252=0,D252,I252=1,D252,I252=2,0)</f>
        <v>19.213985880212011</v>
      </c>
      <c r="N252" s="20" cm="1">
        <f t="array" ref="N252">_xlfn.IFS(J252=0,E252,J252=1,E252,J252=2,0)</f>
        <v>49.625509431576852</v>
      </c>
      <c r="O252" s="20">
        <f t="shared" si="429"/>
        <v>2337.9784886591519</v>
      </c>
      <c r="P252" s="24">
        <f t="shared" si="19"/>
        <v>-398.3266140517494</v>
      </c>
      <c r="Q252" s="25">
        <f t="shared" si="20"/>
        <v>-0.20535984795332057</v>
      </c>
      <c r="R252" s="22" cm="1">
        <f t="array" ref="R252">_xlfn.IFS(Q252&gt;0,0.02,AND(Q252&gt;-0.33,Q252&lt;0),(0.02+Q252*0.02/0.33),Q252&lt;-0.33,0)</f>
        <v>7.5539486088896622E-3</v>
      </c>
      <c r="S252" s="24">
        <f t="shared" ref="S252:T252" si="520">0.9*0.82*IF(I252=0,M252,0)</f>
        <v>0</v>
      </c>
      <c r="T252" s="24">
        <f t="shared" si="520"/>
        <v>0</v>
      </c>
      <c r="U252" s="24">
        <f t="shared" si="22"/>
        <v>0</v>
      </c>
      <c r="V252" s="24">
        <f t="shared" si="23"/>
        <v>795.38625738403596</v>
      </c>
      <c r="W252" s="9"/>
      <c r="X252" s="9"/>
      <c r="Y252" s="9"/>
      <c r="Z252" s="9"/>
    </row>
    <row r="253" spans="1:26" ht="14.25" customHeight="1" x14ac:dyDescent="0.35">
      <c r="A253" s="8">
        <f t="shared" si="436"/>
        <v>235</v>
      </c>
      <c r="B253" s="23">
        <f t="shared" si="431"/>
        <v>45012</v>
      </c>
      <c r="C253" s="5">
        <f t="shared" si="437"/>
        <v>0</v>
      </c>
      <c r="D253" s="20">
        <f t="shared" si="425"/>
        <v>19.396518746074026</v>
      </c>
      <c r="E253" s="20">
        <f t="shared" si="426"/>
        <v>50.704006484385772</v>
      </c>
      <c r="F253" s="20">
        <f t="shared" si="432"/>
        <v>70.100525230459795</v>
      </c>
      <c r="G253" s="24">
        <f t="shared" si="427"/>
        <v>1958.0785674161727</v>
      </c>
      <c r="H253" s="20">
        <f t="shared" si="433"/>
        <v>6778.8474759967012</v>
      </c>
      <c r="I253" s="4">
        <f t="shared" si="452"/>
        <v>1</v>
      </c>
      <c r="J253" s="4">
        <f t="shared" si="452"/>
        <v>1</v>
      </c>
      <c r="K253" s="24">
        <f t="shared" ref="K253" si="521">IF(I253=1,D253*0.95,0)</f>
        <v>18.426692808770323</v>
      </c>
      <c r="L253" s="20">
        <f t="shared" si="501"/>
        <v>48.168806160166483</v>
      </c>
      <c r="M253" s="20" cm="1">
        <f t="array" ref="M253">_xlfn.IFS(I253=0,D253,I253=1,D253,I253=2,0)</f>
        <v>19.396518746074026</v>
      </c>
      <c r="N253" s="20" cm="1">
        <f t="array" ref="N253">_xlfn.IFS(J253=0,E253,J253=1,E253,J253=2,0)</f>
        <v>50.704006484385772</v>
      </c>
      <c r="O253" s="20">
        <f t="shared" si="429"/>
        <v>2357.3750074052259</v>
      </c>
      <c r="P253" s="24">
        <f t="shared" si="19"/>
        <v>-399.29643998905317</v>
      </c>
      <c r="Q253" s="25">
        <f t="shared" si="20"/>
        <v>-0.2039225834109169</v>
      </c>
      <c r="R253" s="22" cm="1">
        <f t="array" ref="R253">_xlfn.IFS(Q253&gt;0,0.02,AND(Q253&gt;-0.33,Q253&lt;0),(0.02+Q253*0.02/0.33),Q253&lt;-0.33,0)</f>
        <v>7.6410555508535233E-3</v>
      </c>
      <c r="S253" s="24">
        <f t="shared" ref="S253:T253" si="522">0.9*0.82*IF(I253=0,M253,0)</f>
        <v>0</v>
      </c>
      <c r="T253" s="24">
        <f t="shared" si="522"/>
        <v>0</v>
      </c>
      <c r="U253" s="24">
        <f t="shared" si="22"/>
        <v>0</v>
      </c>
      <c r="V253" s="24">
        <f t="shared" si="23"/>
        <v>795.38625738403596</v>
      </c>
      <c r="W253" s="9"/>
      <c r="X253" s="9"/>
      <c r="Y253" s="9"/>
      <c r="Z253" s="9"/>
    </row>
    <row r="254" spans="1:26" ht="14.25" customHeight="1" x14ac:dyDescent="0.35">
      <c r="A254" s="8">
        <f t="shared" si="436"/>
        <v>236</v>
      </c>
      <c r="B254" s="23">
        <f t="shared" si="431"/>
        <v>45013</v>
      </c>
      <c r="C254" s="5">
        <f t="shared" si="437"/>
        <v>0</v>
      </c>
      <c r="D254" s="20">
        <f t="shared" si="425"/>
        <v>19.580785674161728</v>
      </c>
      <c r="E254" s="20">
        <f t="shared" si="426"/>
        <v>51.797550134853992</v>
      </c>
      <c r="F254" s="20">
        <f t="shared" si="432"/>
        <v>71.378335809015724</v>
      </c>
      <c r="G254" s="24">
        <f t="shared" si="427"/>
        <v>1976.6803138066264</v>
      </c>
      <c r="H254" s="20">
        <f t="shared" si="433"/>
        <v>6846.6568950152659</v>
      </c>
      <c r="I254" s="4">
        <f t="shared" si="452"/>
        <v>1</v>
      </c>
      <c r="J254" s="4">
        <f t="shared" si="452"/>
        <v>1</v>
      </c>
      <c r="K254" s="24">
        <f t="shared" ref="K254" si="523">IF(I254=1,D254*0.95,0)</f>
        <v>18.601746390453641</v>
      </c>
      <c r="L254" s="20">
        <f t="shared" si="501"/>
        <v>49.20767262811129</v>
      </c>
      <c r="M254" s="20" cm="1">
        <f t="array" ref="M254">_xlfn.IFS(I254=0,D254,I254=1,D254,I254=2,0)</f>
        <v>19.580785674161728</v>
      </c>
      <c r="N254" s="20" cm="1">
        <f t="array" ref="N254">_xlfn.IFS(J254=0,E254,J254=1,E254,J254=2,0)</f>
        <v>51.797550134853992</v>
      </c>
      <c r="O254" s="20">
        <f t="shared" si="429"/>
        <v>2376.9557930793876</v>
      </c>
      <c r="P254" s="24">
        <f t="shared" si="19"/>
        <v>-400.27547927276123</v>
      </c>
      <c r="Q254" s="25">
        <f t="shared" si="20"/>
        <v>-0.20249884438921931</v>
      </c>
      <c r="R254" s="22" cm="1">
        <f t="array" ref="R254">_xlfn.IFS(Q254&gt;0,0.02,AND(Q254&gt;-0.33,Q254&lt;0),(0.02+Q254*0.02/0.33),Q254&lt;-0.33,0)</f>
        <v>7.727342764289739E-3</v>
      </c>
      <c r="S254" s="24">
        <f t="shared" ref="S254:T254" si="524">0.9*0.82*IF(I254=0,M254,0)</f>
        <v>0</v>
      </c>
      <c r="T254" s="24">
        <f t="shared" si="524"/>
        <v>0</v>
      </c>
      <c r="U254" s="24">
        <f t="shared" si="22"/>
        <v>0</v>
      </c>
      <c r="V254" s="24">
        <f t="shared" si="23"/>
        <v>795.38625738403596</v>
      </c>
      <c r="W254" s="9"/>
      <c r="X254" s="9"/>
      <c r="Y254" s="9"/>
      <c r="Z254" s="9"/>
    </row>
    <row r="255" spans="1:26" ht="14.25" customHeight="1" x14ac:dyDescent="0.35">
      <c r="A255" s="8">
        <f t="shared" si="436"/>
        <v>237</v>
      </c>
      <c r="B255" s="23">
        <f t="shared" si="431"/>
        <v>45014</v>
      </c>
      <c r="C255" s="5">
        <f t="shared" si="437"/>
        <v>0</v>
      </c>
      <c r="D255" s="20">
        <f t="shared" si="425"/>
        <v>19.766803138066265</v>
      </c>
      <c r="E255" s="20">
        <f t="shared" si="426"/>
        <v>52.906464617270665</v>
      </c>
      <c r="F255" s="20">
        <f t="shared" si="432"/>
        <v>72.673267755336923</v>
      </c>
      <c r="G255" s="24">
        <f t="shared" si="427"/>
        <v>1995.4587767877892</v>
      </c>
      <c r="H255" s="20">
        <f t="shared" si="433"/>
        <v>6915.696499382836</v>
      </c>
      <c r="I255" s="4">
        <f t="shared" si="452"/>
        <v>1</v>
      </c>
      <c r="J255" s="4">
        <f t="shared" si="452"/>
        <v>1</v>
      </c>
      <c r="K255" s="24">
        <f t="shared" ref="K255" si="525">IF(I255=1,D255*0.95,0)</f>
        <v>18.778462981162953</v>
      </c>
      <c r="L255" s="20">
        <f t="shared" si="501"/>
        <v>50.261141386407132</v>
      </c>
      <c r="M255" s="20" cm="1">
        <f t="array" ref="M255">_xlfn.IFS(I255=0,D255,I255=1,D255,I255=2,0)</f>
        <v>19.766803138066265</v>
      </c>
      <c r="N255" s="20" cm="1">
        <f t="array" ref="N255">_xlfn.IFS(J255=0,E255,J255=1,E255,J255=2,0)</f>
        <v>52.906464617270665</v>
      </c>
      <c r="O255" s="20">
        <f t="shared" si="429"/>
        <v>2396.7225962174539</v>
      </c>
      <c r="P255" s="24">
        <f t="shared" si="19"/>
        <v>-401.26381942966464</v>
      </c>
      <c r="Q255" s="25">
        <f t="shared" si="20"/>
        <v>-0.20108850360497213</v>
      </c>
      <c r="R255" s="22" cm="1">
        <f t="array" ref="R255">_xlfn.IFS(Q255&gt;0,0.02,AND(Q255&gt;-0.33,Q255&lt;0),(0.02+Q255*0.02/0.33),Q255&lt;-0.33,0)</f>
        <v>7.8128179633350225E-3</v>
      </c>
      <c r="S255" s="24">
        <f t="shared" ref="S255:T255" si="526">0.9*0.82*IF(I255=0,M255,0)</f>
        <v>0</v>
      </c>
      <c r="T255" s="24">
        <f t="shared" si="526"/>
        <v>0</v>
      </c>
      <c r="U255" s="24">
        <f t="shared" si="22"/>
        <v>0</v>
      </c>
      <c r="V255" s="24">
        <f t="shared" si="23"/>
        <v>795.38625738403596</v>
      </c>
      <c r="W255" s="9"/>
      <c r="X255" s="9"/>
      <c r="Y255" s="9"/>
      <c r="Z255" s="9"/>
    </row>
    <row r="256" spans="1:26" ht="14.25" customHeight="1" x14ac:dyDescent="0.35">
      <c r="A256" s="8">
        <f t="shared" si="436"/>
        <v>238</v>
      </c>
      <c r="B256" s="23">
        <f t="shared" si="431"/>
        <v>45015</v>
      </c>
      <c r="C256" s="5">
        <f t="shared" si="437"/>
        <v>39.874935445441302</v>
      </c>
      <c r="D256" s="20">
        <f t="shared" si="425"/>
        <v>19.954587767877893</v>
      </c>
      <c r="E256" s="20">
        <f t="shared" si="426"/>
        <v>54.031077839351354</v>
      </c>
      <c r="F256" s="20">
        <f t="shared" si="432"/>
        <v>73.985665607229251</v>
      </c>
      <c r="G256" s="24">
        <f t="shared" si="427"/>
        <v>2035.3337122332305</v>
      </c>
      <c r="H256" s="20">
        <f t="shared" si="433"/>
        <v>6955.5714348282772</v>
      </c>
      <c r="I256" s="4">
        <f t="shared" si="452"/>
        <v>0</v>
      </c>
      <c r="J256" s="4">
        <f t="shared" si="452"/>
        <v>0</v>
      </c>
      <c r="K256" s="24">
        <f t="shared" ref="K256" si="527">IF(I256=1,D256*0.95,0)</f>
        <v>0</v>
      </c>
      <c r="L256" s="20">
        <f t="shared" si="501"/>
        <v>0</v>
      </c>
      <c r="M256" s="20" cm="1">
        <f t="array" ref="M256">_xlfn.IFS(I256=0,D256,I256=1,D256,I256=2,0)</f>
        <v>19.954587767877893</v>
      </c>
      <c r="N256" s="20" cm="1">
        <f t="array" ref="N256">_xlfn.IFS(J256=0,E256,J256=1,E256,J256=2,0)</f>
        <v>54.031077839351354</v>
      </c>
      <c r="O256" s="20">
        <f t="shared" si="429"/>
        <v>2470.7082618246832</v>
      </c>
      <c r="P256" s="24">
        <f t="shared" si="19"/>
        <v>-435.37454959145271</v>
      </c>
      <c r="Q256" s="25">
        <f t="shared" si="20"/>
        <v>-0.21390818958810759</v>
      </c>
      <c r="R256" s="22" cm="1">
        <f t="array" ref="R256">_xlfn.IFS(Q256&gt;0,0.02,AND(Q256&gt;-0.33,Q256&lt;0),(0.02+Q256*0.02/0.33),Q256&lt;-0.33,0)</f>
        <v>7.0358672976904499E-3</v>
      </c>
      <c r="S256" s="24">
        <f t="shared" ref="S256:T256" si="528">0.9*0.82*IF(I256=0,M256,0)</f>
        <v>14.726485772693884</v>
      </c>
      <c r="T256" s="24">
        <f t="shared" si="528"/>
        <v>39.874935445441302</v>
      </c>
      <c r="U256" s="24">
        <f t="shared" si="22"/>
        <v>54.601421218135187</v>
      </c>
      <c r="V256" s="24">
        <f t="shared" si="23"/>
        <v>849.98767860217117</v>
      </c>
      <c r="W256" s="9"/>
      <c r="X256" s="9"/>
      <c r="Y256" s="9"/>
      <c r="Z256" s="9"/>
    </row>
    <row r="257" spans="1:26" ht="14.25" customHeight="1" x14ac:dyDescent="0.35">
      <c r="A257" s="8">
        <f t="shared" si="436"/>
        <v>239</v>
      </c>
      <c r="B257" s="23">
        <f t="shared" si="431"/>
        <v>45016</v>
      </c>
      <c r="C257" s="5">
        <f t="shared" si="437"/>
        <v>0</v>
      </c>
      <c r="D257" s="20">
        <f t="shared" si="425"/>
        <v>20.353337122332306</v>
      </c>
      <c r="E257" s="20">
        <f t="shared" si="426"/>
        <v>48.938477595058117</v>
      </c>
      <c r="F257" s="20">
        <f t="shared" si="432"/>
        <v>69.291814717390423</v>
      </c>
      <c r="G257" s="24">
        <f t="shared" si="427"/>
        <v>2054.6693824994463</v>
      </c>
      <c r="H257" s="20">
        <f t="shared" si="433"/>
        <v>7021.3986588097987</v>
      </c>
      <c r="I257" s="4">
        <f t="shared" si="452"/>
        <v>1</v>
      </c>
      <c r="J257" s="4">
        <f t="shared" si="452"/>
        <v>1</v>
      </c>
      <c r="K257" s="24">
        <f t="shared" ref="K257" si="529">IF(I257=1,D257*0.95,0)</f>
        <v>19.33567026621569</v>
      </c>
      <c r="L257" s="20">
        <f t="shared" si="501"/>
        <v>46.491553715305209</v>
      </c>
      <c r="M257" s="20" cm="1">
        <f t="array" ref="M257">_xlfn.IFS(I257=0,D257,I257=1,D257,I257=2,0)</f>
        <v>20.353337122332306</v>
      </c>
      <c r="N257" s="20" cm="1">
        <f t="array" ref="N257">_xlfn.IFS(J257=0,E257,J257=1,E257,J257=2,0)</f>
        <v>48.938477595058117</v>
      </c>
      <c r="O257" s="20">
        <f t="shared" si="429"/>
        <v>2491.0615989470157</v>
      </c>
      <c r="P257" s="24">
        <f t="shared" si="19"/>
        <v>-436.39221644756935</v>
      </c>
      <c r="Q257" s="25">
        <f t="shared" si="20"/>
        <v>-0.21239048002784308</v>
      </c>
      <c r="R257" s="22" cm="1">
        <f t="array" ref="R257">_xlfn.IFS(Q257&gt;0,0.02,AND(Q257&gt;-0.33,Q257&lt;0),(0.02+Q257*0.02/0.33),Q257&lt;-0.33,0)</f>
        <v>7.1278496952822366E-3</v>
      </c>
      <c r="S257" s="24">
        <f t="shared" ref="S257:T257" si="530">0.9*0.82*IF(I257=0,M257,0)</f>
        <v>0</v>
      </c>
      <c r="T257" s="24">
        <f t="shared" si="530"/>
        <v>0</v>
      </c>
      <c r="U257" s="24">
        <f t="shared" si="22"/>
        <v>0</v>
      </c>
      <c r="V257" s="24">
        <f t="shared" si="23"/>
        <v>849.98767860217117</v>
      </c>
      <c r="W257" s="9"/>
      <c r="X257" s="9"/>
      <c r="Y257" s="9"/>
      <c r="Z257" s="9"/>
    </row>
    <row r="258" spans="1:26" ht="14.25" customHeight="1" x14ac:dyDescent="0.35">
      <c r="A258" s="8">
        <f t="shared" si="436"/>
        <v>240</v>
      </c>
      <c r="B258" s="23">
        <f t="shared" si="431"/>
        <v>45017</v>
      </c>
      <c r="C258" s="5">
        <f t="shared" si="437"/>
        <v>0</v>
      </c>
      <c r="D258" s="20">
        <f t="shared" si="425"/>
        <v>20.546693824994463</v>
      </c>
      <c r="E258" s="20">
        <f t="shared" si="426"/>
        <v>50.047474290652531</v>
      </c>
      <c r="F258" s="20">
        <f t="shared" si="432"/>
        <v>70.594168115646994</v>
      </c>
      <c r="G258" s="24">
        <f t="shared" si="427"/>
        <v>2074.1887416331911</v>
      </c>
      <c r="H258" s="20">
        <f t="shared" si="433"/>
        <v>7088.4631185196631</v>
      </c>
      <c r="I258" s="4">
        <f t="shared" si="452"/>
        <v>1</v>
      </c>
      <c r="J258" s="4">
        <f t="shared" si="452"/>
        <v>1</v>
      </c>
      <c r="K258" s="24">
        <f t="shared" ref="K258" si="531">IF(I258=1,D258*0.95,0)</f>
        <v>19.519359133744739</v>
      </c>
      <c r="L258" s="20">
        <f t="shared" si="501"/>
        <v>47.5451005761199</v>
      </c>
      <c r="M258" s="20" cm="1">
        <f t="array" ref="M258">_xlfn.IFS(I258=0,D258,I258=1,D258,I258=2,0)</f>
        <v>20.546693824994463</v>
      </c>
      <c r="N258" s="20" cm="1">
        <f t="array" ref="N258">_xlfn.IFS(J258=0,E258,J258=1,E258,J258=2,0)</f>
        <v>50.047474290652531</v>
      </c>
      <c r="O258" s="20">
        <f t="shared" si="429"/>
        <v>2511.6082927720099</v>
      </c>
      <c r="P258" s="24">
        <f t="shared" si="19"/>
        <v>-437.41955113881886</v>
      </c>
      <c r="Q258" s="25">
        <f t="shared" si="20"/>
        <v>-0.2108870530241139</v>
      </c>
      <c r="R258" s="22" cm="1">
        <f t="array" ref="R258">_xlfn.IFS(Q258&gt;0,0.02,AND(Q258&gt;-0.33,Q258&lt;0),(0.02+Q258*0.02/0.33),Q258&lt;-0.33,0)</f>
        <v>7.218966483387039E-3</v>
      </c>
      <c r="S258" s="24">
        <f t="shared" ref="S258:T258" si="532">0.9*0.82*IF(I258=0,M258,0)</f>
        <v>0</v>
      </c>
      <c r="T258" s="24">
        <f t="shared" si="532"/>
        <v>0</v>
      </c>
      <c r="U258" s="24">
        <f t="shared" si="22"/>
        <v>0</v>
      </c>
      <c r="V258" s="24">
        <f t="shared" si="23"/>
        <v>849.98767860217117</v>
      </c>
      <c r="W258" s="9"/>
      <c r="X258" s="9"/>
      <c r="Y258" s="9"/>
      <c r="Z258" s="9"/>
    </row>
    <row r="259" spans="1:26" ht="14.25" customHeight="1" x14ac:dyDescent="0.35">
      <c r="A259" s="8">
        <f t="shared" si="436"/>
        <v>241</v>
      </c>
      <c r="B259" s="23">
        <f t="shared" si="431"/>
        <v>45018</v>
      </c>
      <c r="C259" s="5">
        <f t="shared" si="437"/>
        <v>0</v>
      </c>
      <c r="D259" s="20">
        <f t="shared" si="425"/>
        <v>20.74188741633191</v>
      </c>
      <c r="E259" s="20">
        <f t="shared" si="426"/>
        <v>51.171377671318616</v>
      </c>
      <c r="F259" s="20">
        <f t="shared" si="432"/>
        <v>71.913265087650529</v>
      </c>
      <c r="G259" s="24">
        <f t="shared" si="427"/>
        <v>2093.8935346787061</v>
      </c>
      <c r="H259" s="20">
        <f t="shared" si="433"/>
        <v>7156.780720352931</v>
      </c>
      <c r="I259" s="4">
        <f t="shared" si="452"/>
        <v>1</v>
      </c>
      <c r="J259" s="4">
        <f t="shared" si="452"/>
        <v>1</v>
      </c>
      <c r="K259" s="24">
        <f t="shared" ref="K259:L274" si="533">IF(I259=1,D259*0.95,0)</f>
        <v>19.704793045515313</v>
      </c>
      <c r="L259" s="20">
        <f t="shared" si="533"/>
        <v>48.612808787752684</v>
      </c>
      <c r="M259" s="20" cm="1">
        <f t="array" ref="M259">_xlfn.IFS(I259=0,D259,I259=1,D259,I259=2,0)</f>
        <v>20.74188741633191</v>
      </c>
      <c r="N259" s="20" cm="1">
        <f t="array" ref="N259">_xlfn.IFS(J259=0,E259,J259=1,E259,J259=2,0)</f>
        <v>51.171377671318616</v>
      </c>
      <c r="O259" s="20">
        <f t="shared" si="429"/>
        <v>2532.3501801883417</v>
      </c>
      <c r="P259" s="24">
        <f t="shared" si="19"/>
        <v>-438.45664550963556</v>
      </c>
      <c r="Q259" s="25">
        <f t="shared" si="20"/>
        <v>-0.2093977741695037</v>
      </c>
      <c r="R259" s="22" cm="1">
        <f t="array" ref="R259">_xlfn.IFS(Q259&gt;0,0.02,AND(Q259&gt;-0.33,Q259&lt;0),(0.02+Q259*0.02/0.33),Q259&lt;-0.33,0)</f>
        <v>7.3092258079088691E-3</v>
      </c>
      <c r="S259" s="24">
        <f t="shared" ref="S259:T259" si="534">0.9*0.82*IF(I259=0,M259,0)</f>
        <v>0</v>
      </c>
      <c r="T259" s="24">
        <f t="shared" si="534"/>
        <v>0</v>
      </c>
      <c r="U259" s="24">
        <f t="shared" si="22"/>
        <v>0</v>
      </c>
      <c r="V259" s="24">
        <f t="shared" si="23"/>
        <v>849.98767860217117</v>
      </c>
      <c r="W259" s="9"/>
      <c r="X259" s="9"/>
      <c r="Y259" s="9"/>
      <c r="Z259" s="9"/>
    </row>
    <row r="260" spans="1:26" ht="14.25" customHeight="1" x14ac:dyDescent="0.35">
      <c r="A260" s="8">
        <f t="shared" si="436"/>
        <v>242</v>
      </c>
      <c r="B260" s="23">
        <f t="shared" si="431"/>
        <v>45019</v>
      </c>
      <c r="C260" s="5">
        <f t="shared" si="437"/>
        <v>0</v>
      </c>
      <c r="D260" s="20">
        <f t="shared" si="425"/>
        <v>20.938935346787062</v>
      </c>
      <c r="E260" s="20">
        <f t="shared" si="426"/>
        <v>52.310526342748268</v>
      </c>
      <c r="F260" s="20">
        <f t="shared" si="432"/>
        <v>73.249461689535337</v>
      </c>
      <c r="G260" s="24">
        <f t="shared" si="427"/>
        <v>2113.7855232581537</v>
      </c>
      <c r="H260" s="20">
        <f t="shared" si="433"/>
        <v>7226.3677089579896</v>
      </c>
      <c r="I260" s="4">
        <f t="shared" si="452"/>
        <v>1</v>
      </c>
      <c r="J260" s="4">
        <f t="shared" si="452"/>
        <v>1</v>
      </c>
      <c r="K260" s="24">
        <f t="shared" ref="K260" si="535">IF(I260=1,D260*0.95,0)</f>
        <v>19.891988579447709</v>
      </c>
      <c r="L260" s="20">
        <f t="shared" si="533"/>
        <v>49.695000025610852</v>
      </c>
      <c r="M260" s="20" cm="1">
        <f t="array" ref="M260">_xlfn.IFS(I260=0,D260,I260=1,D260,I260=2,0)</f>
        <v>20.938935346787062</v>
      </c>
      <c r="N260" s="20" cm="1">
        <f t="array" ref="N260">_xlfn.IFS(J260=0,E260,J260=1,E260,J260=2,0)</f>
        <v>52.310526342748268</v>
      </c>
      <c r="O260" s="20">
        <f t="shared" si="429"/>
        <v>2553.289115535129</v>
      </c>
      <c r="P260" s="24">
        <f t="shared" si="19"/>
        <v>-439.50359227697527</v>
      </c>
      <c r="Q260" s="25">
        <f t="shared" si="20"/>
        <v>-0.20792251032145009</v>
      </c>
      <c r="R260" s="22" cm="1">
        <f t="array" ref="R260">_xlfn.IFS(Q260&gt;0,0.02,AND(Q260&gt;-0.33,Q260&lt;0),(0.02+Q260*0.02/0.33),Q260&lt;-0.33,0)</f>
        <v>7.3986357380939356E-3</v>
      </c>
      <c r="S260" s="24">
        <f t="shared" ref="S260:T260" si="536">0.9*0.82*IF(I260=0,M260,0)</f>
        <v>0</v>
      </c>
      <c r="T260" s="24">
        <f t="shared" si="536"/>
        <v>0</v>
      </c>
      <c r="U260" s="24">
        <f t="shared" si="22"/>
        <v>0</v>
      </c>
      <c r="V260" s="24">
        <f t="shared" si="23"/>
        <v>849.98767860217117</v>
      </c>
      <c r="W260" s="9"/>
      <c r="X260" s="9"/>
      <c r="Y260" s="9"/>
      <c r="Z260" s="9"/>
    </row>
    <row r="261" spans="1:26" ht="14.25" customHeight="1" x14ac:dyDescent="0.35">
      <c r="A261" s="8">
        <f t="shared" si="436"/>
        <v>243</v>
      </c>
      <c r="B261" s="23">
        <f t="shared" si="431"/>
        <v>45020</v>
      </c>
      <c r="C261" s="5">
        <f t="shared" si="437"/>
        <v>0</v>
      </c>
      <c r="D261" s="20">
        <f t="shared" si="425"/>
        <v>21.137855232581536</v>
      </c>
      <c r="E261" s="20">
        <f t="shared" si="426"/>
        <v>53.465262388104577</v>
      </c>
      <c r="F261" s="20">
        <f t="shared" si="432"/>
        <v>74.603117620686106</v>
      </c>
      <c r="G261" s="24">
        <f t="shared" si="427"/>
        <v>2133.866485729106</v>
      </c>
      <c r="H261" s="20">
        <f t="shared" si="433"/>
        <v>7297.2406706976417</v>
      </c>
      <c r="I261" s="4">
        <f t="shared" si="452"/>
        <v>1</v>
      </c>
      <c r="J261" s="4">
        <f t="shared" si="452"/>
        <v>1</v>
      </c>
      <c r="K261" s="24">
        <f t="shared" ref="K261" si="537">IF(I261=1,D261*0.95,0)</f>
        <v>20.080962470952457</v>
      </c>
      <c r="L261" s="20">
        <f t="shared" si="533"/>
        <v>50.791999268699342</v>
      </c>
      <c r="M261" s="20" cm="1">
        <f t="array" ref="M261">_xlfn.IFS(I261=0,D261,I261=1,D261,I261=2,0)</f>
        <v>21.137855232581536</v>
      </c>
      <c r="N261" s="20" cm="1">
        <f t="array" ref="N261">_xlfn.IFS(J261=0,E261,J261=1,E261,J261=2,0)</f>
        <v>53.465262388104577</v>
      </c>
      <c r="O261" s="20">
        <f t="shared" si="429"/>
        <v>2574.4269707677104</v>
      </c>
      <c r="P261" s="24">
        <f t="shared" si="19"/>
        <v>-440.56048503860438</v>
      </c>
      <c r="Q261" s="25">
        <f t="shared" si="20"/>
        <v>-0.20646112959034188</v>
      </c>
      <c r="R261" s="22" cm="1">
        <f t="array" ref="R261">_xlfn.IFS(Q261&gt;0,0.02,AND(Q261&gt;-0.33,Q261&lt;0),(0.02+Q261*0.02/0.33),Q261&lt;-0.33,0)</f>
        <v>7.4872042672520078E-3</v>
      </c>
      <c r="S261" s="24">
        <f t="shared" ref="S261:T261" si="538">0.9*0.82*IF(I261=0,M261,0)</f>
        <v>0</v>
      </c>
      <c r="T261" s="24">
        <f t="shared" si="538"/>
        <v>0</v>
      </c>
      <c r="U261" s="24">
        <f t="shared" si="22"/>
        <v>0</v>
      </c>
      <c r="V261" s="24">
        <f t="shared" si="23"/>
        <v>849.98767860217117</v>
      </c>
      <c r="W261" s="9"/>
      <c r="X261" s="9"/>
      <c r="Y261" s="9"/>
      <c r="Z261" s="9"/>
    </row>
    <row r="262" spans="1:26" ht="14.25" customHeight="1" x14ac:dyDescent="0.35">
      <c r="A262" s="8">
        <f t="shared" si="436"/>
        <v>244</v>
      </c>
      <c r="B262" s="23">
        <f t="shared" si="431"/>
        <v>45021</v>
      </c>
      <c r="C262" s="5">
        <f t="shared" si="437"/>
        <v>0</v>
      </c>
      <c r="D262" s="20">
        <f t="shared" si="425"/>
        <v>21.338664857291061</v>
      </c>
      <c r="E262" s="20">
        <f t="shared" si="426"/>
        <v>54.635931488812282</v>
      </c>
      <c r="F262" s="20">
        <f t="shared" si="432"/>
        <v>75.97459634610334</v>
      </c>
      <c r="G262" s="24">
        <f t="shared" si="427"/>
        <v>2154.1382173435327</v>
      </c>
      <c r="H262" s="20">
        <f t="shared" si="433"/>
        <v>7369.4165372264397</v>
      </c>
      <c r="I262" s="4">
        <f t="shared" si="452"/>
        <v>1</v>
      </c>
      <c r="J262" s="4">
        <f t="shared" si="452"/>
        <v>1</v>
      </c>
      <c r="K262" s="24">
        <f t="shared" ref="K262" si="539">IF(I262=1,D262*0.95,0)</f>
        <v>20.271731614426507</v>
      </c>
      <c r="L262" s="20">
        <f t="shared" si="533"/>
        <v>51.904134914371667</v>
      </c>
      <c r="M262" s="20" cm="1">
        <f t="array" ref="M262">_xlfn.IFS(I262=0,D262,I262=1,D262,I262=2,0)</f>
        <v>21.338664857291061</v>
      </c>
      <c r="N262" s="20" cm="1">
        <f t="array" ref="N262">_xlfn.IFS(J262=0,E262,J262=1,E262,J262=2,0)</f>
        <v>54.635931488812282</v>
      </c>
      <c r="O262" s="20">
        <f t="shared" si="429"/>
        <v>2595.7656356250013</v>
      </c>
      <c r="P262" s="24">
        <f t="shared" si="19"/>
        <v>-441.62741828146864</v>
      </c>
      <c r="Q262" s="25">
        <f t="shared" si="20"/>
        <v>-0.2050135013277283</v>
      </c>
      <c r="R262" s="22" cm="1">
        <f t="array" ref="R262">_xlfn.IFS(Q262&gt;0,0.02,AND(Q262&gt;-0.33,Q262&lt;0),(0.02+Q262*0.02/0.33),Q262&lt;-0.33,0)</f>
        <v>7.5749393134710123E-3</v>
      </c>
      <c r="S262" s="24">
        <f t="shared" ref="S262:T262" si="540">0.9*0.82*IF(I262=0,M262,0)</f>
        <v>0</v>
      </c>
      <c r="T262" s="24">
        <f t="shared" si="540"/>
        <v>0</v>
      </c>
      <c r="U262" s="24">
        <f t="shared" si="22"/>
        <v>0</v>
      </c>
      <c r="V262" s="24">
        <f t="shared" si="23"/>
        <v>849.98767860217117</v>
      </c>
      <c r="W262" s="9"/>
      <c r="X262" s="9"/>
      <c r="Y262" s="9"/>
      <c r="Z262" s="9"/>
    </row>
    <row r="263" spans="1:26" ht="14.25" customHeight="1" x14ac:dyDescent="0.35">
      <c r="A263" s="8">
        <f t="shared" si="436"/>
        <v>245</v>
      </c>
      <c r="B263" s="23">
        <f t="shared" si="431"/>
        <v>45022</v>
      </c>
      <c r="C263" s="5">
        <f t="shared" si="437"/>
        <v>41.197287687342815</v>
      </c>
      <c r="D263" s="20">
        <f t="shared" si="425"/>
        <v>21.541382173435327</v>
      </c>
      <c r="E263" s="20">
        <f t="shared" si="426"/>
        <v>55.822883045179971</v>
      </c>
      <c r="F263" s="20">
        <f t="shared" si="432"/>
        <v>77.364265218615301</v>
      </c>
      <c r="G263" s="24">
        <f t="shared" si="427"/>
        <v>2195.3355050308755</v>
      </c>
      <c r="H263" s="20">
        <f t="shared" si="433"/>
        <v>7410.6138249137821</v>
      </c>
      <c r="I263" s="4">
        <f t="shared" si="452"/>
        <v>0</v>
      </c>
      <c r="J263" s="4">
        <f t="shared" si="452"/>
        <v>0</v>
      </c>
      <c r="K263" s="24">
        <f t="shared" ref="K263" si="541">IF(I263=1,D263*0.95,0)</f>
        <v>0</v>
      </c>
      <c r="L263" s="20">
        <f t="shared" si="533"/>
        <v>0</v>
      </c>
      <c r="M263" s="20" cm="1">
        <f t="array" ref="M263">_xlfn.IFS(I263=0,D263,I263=1,D263,I263=2,0)</f>
        <v>21.541382173435327</v>
      </c>
      <c r="N263" s="20" cm="1">
        <f t="array" ref="N263">_xlfn.IFS(J263=0,E263,J263=1,E263,J263=2,0)</f>
        <v>55.822883045179971</v>
      </c>
      <c r="O263" s="20">
        <f t="shared" si="429"/>
        <v>2673.1299008436167</v>
      </c>
      <c r="P263" s="24">
        <f t="shared" si="19"/>
        <v>-477.79439581274119</v>
      </c>
      <c r="Q263" s="25">
        <f t="shared" si="20"/>
        <v>-0.21764071811247884</v>
      </c>
      <c r="R263" s="22" cm="1">
        <f t="array" ref="R263">_xlfn.IFS(Q263&gt;0,0.02,AND(Q263&gt;-0.33,Q263&lt;0),(0.02+Q263*0.02/0.33),Q263&lt;-0.33,0)</f>
        <v>6.8096534477285562E-3</v>
      </c>
      <c r="S263" s="24">
        <f t="shared" ref="S263:T263" si="542">0.9*0.82*IF(I263=0,M263,0)</f>
        <v>15.897540043995271</v>
      </c>
      <c r="T263" s="24">
        <f t="shared" si="542"/>
        <v>41.197287687342815</v>
      </c>
      <c r="U263" s="24">
        <f t="shared" si="22"/>
        <v>57.094827731338086</v>
      </c>
      <c r="V263" s="24">
        <f t="shared" si="23"/>
        <v>907.08250633350929</v>
      </c>
      <c r="W263" s="9"/>
      <c r="X263" s="9"/>
      <c r="Y263" s="9"/>
      <c r="Z263" s="9"/>
    </row>
    <row r="264" spans="1:26" ht="14.25" customHeight="1" x14ac:dyDescent="0.35">
      <c r="A264" s="8">
        <f t="shared" si="436"/>
        <v>246</v>
      </c>
      <c r="B264" s="23">
        <f t="shared" si="431"/>
        <v>45023</v>
      </c>
      <c r="C264" s="5">
        <f t="shared" si="437"/>
        <v>0</v>
      </c>
      <c r="D264" s="20">
        <f t="shared" si="425"/>
        <v>21.953355050308755</v>
      </c>
      <c r="E264" s="20">
        <f t="shared" si="426"/>
        <v>50.463711982609041</v>
      </c>
      <c r="F264" s="20">
        <f t="shared" si="432"/>
        <v>72.417067032917799</v>
      </c>
      <c r="G264" s="24">
        <f t="shared" si="427"/>
        <v>2216.1911923286689</v>
      </c>
      <c r="H264" s="20">
        <f t="shared" si="433"/>
        <v>7479.4100385950542</v>
      </c>
      <c r="I264" s="4">
        <f t="shared" si="452"/>
        <v>1</v>
      </c>
      <c r="J264" s="4">
        <f t="shared" si="452"/>
        <v>1</v>
      </c>
      <c r="K264" s="24">
        <f t="shared" ref="K264" si="543">IF(I264=1,D264*0.95,0)</f>
        <v>20.855687297793317</v>
      </c>
      <c r="L264" s="20">
        <f t="shared" si="533"/>
        <v>47.940526383478584</v>
      </c>
      <c r="M264" s="20" cm="1">
        <f t="array" ref="M264">_xlfn.IFS(I264=0,D264,I264=1,D264,I264=2,0)</f>
        <v>21.953355050308755</v>
      </c>
      <c r="N264" s="20" cm="1">
        <f t="array" ref="N264">_xlfn.IFS(J264=0,E264,J264=1,E264,J264=2,0)</f>
        <v>50.463711982609041</v>
      </c>
      <c r="O264" s="20">
        <f t="shared" si="429"/>
        <v>2695.0832558939255</v>
      </c>
      <c r="P264" s="24">
        <f t="shared" si="19"/>
        <v>-478.89206356525665</v>
      </c>
      <c r="Q264" s="25">
        <f t="shared" si="20"/>
        <v>-0.21608788322187109</v>
      </c>
      <c r="R264" s="22" cm="1">
        <f t="array" ref="R264">_xlfn.IFS(Q264&gt;0,0.02,AND(Q264&gt;-0.33,Q264&lt;0),(0.02+Q264*0.02/0.33),Q264&lt;-0.33,0)</f>
        <v>6.9037646532199362E-3</v>
      </c>
      <c r="S264" s="24">
        <f t="shared" ref="S264:T264" si="544">0.9*0.82*IF(I264=0,M264,0)</f>
        <v>0</v>
      </c>
      <c r="T264" s="24">
        <f t="shared" si="544"/>
        <v>0</v>
      </c>
      <c r="U264" s="24">
        <f t="shared" si="22"/>
        <v>0</v>
      </c>
      <c r="V264" s="24">
        <f t="shared" si="23"/>
        <v>907.08250633350929</v>
      </c>
      <c r="W264" s="9"/>
      <c r="X264" s="9"/>
      <c r="Y264" s="9"/>
      <c r="Z264" s="9"/>
    </row>
    <row r="265" spans="1:26" ht="14.25" customHeight="1" x14ac:dyDescent="0.35">
      <c r="A265" s="8">
        <f t="shared" si="436"/>
        <v>247</v>
      </c>
      <c r="B265" s="23">
        <f t="shared" si="431"/>
        <v>45024</v>
      </c>
      <c r="C265" s="5">
        <f t="shared" si="437"/>
        <v>0</v>
      </c>
      <c r="D265" s="20">
        <f t="shared" si="425"/>
        <v>22.161911923286688</v>
      </c>
      <c r="E265" s="20">
        <f t="shared" si="426"/>
        <v>51.636086651390897</v>
      </c>
      <c r="F265" s="20">
        <f t="shared" si="432"/>
        <v>73.797998574677592</v>
      </c>
      <c r="G265" s="24">
        <f t="shared" si="427"/>
        <v>2237.245008655791</v>
      </c>
      <c r="H265" s="20">
        <f t="shared" si="433"/>
        <v>7549.5181372409979</v>
      </c>
      <c r="I265" s="4">
        <f t="shared" si="452"/>
        <v>1</v>
      </c>
      <c r="J265" s="4">
        <f t="shared" si="452"/>
        <v>1</v>
      </c>
      <c r="K265" s="24">
        <f t="shared" ref="K265" si="545">IF(I265=1,D265*0.95,0)</f>
        <v>21.053816327122352</v>
      </c>
      <c r="L265" s="20">
        <f t="shared" si="533"/>
        <v>49.05428231882135</v>
      </c>
      <c r="M265" s="20" cm="1">
        <f t="array" ref="M265">_xlfn.IFS(I265=0,D265,I265=1,D265,I265=2,0)</f>
        <v>22.161911923286688</v>
      </c>
      <c r="N265" s="20" cm="1">
        <f t="array" ref="N265">_xlfn.IFS(J265=0,E265,J265=1,E265,J265=2,0)</f>
        <v>51.636086651390897</v>
      </c>
      <c r="O265" s="20">
        <f t="shared" si="429"/>
        <v>2717.2451678172124</v>
      </c>
      <c r="P265" s="24">
        <f t="shared" si="19"/>
        <v>-480.00015916142138</v>
      </c>
      <c r="Q265" s="25">
        <f t="shared" si="20"/>
        <v>-0.21454966143820831</v>
      </c>
      <c r="R265" s="22" cm="1">
        <f t="array" ref="R265">_xlfn.IFS(Q265&gt;0,0.02,AND(Q265&gt;-0.33,Q265&lt;0),(0.02+Q265*0.02/0.33),Q265&lt;-0.33,0)</f>
        <v>6.9969902158661633E-3</v>
      </c>
      <c r="S265" s="24">
        <f t="shared" ref="S265:T265" si="546">0.9*0.82*IF(I265=0,M265,0)</f>
        <v>0</v>
      </c>
      <c r="T265" s="24">
        <f t="shared" si="546"/>
        <v>0</v>
      </c>
      <c r="U265" s="24">
        <f t="shared" si="22"/>
        <v>0</v>
      </c>
      <c r="V265" s="24">
        <f t="shared" si="23"/>
        <v>907.08250633350929</v>
      </c>
      <c r="W265" s="9"/>
      <c r="X265" s="9"/>
      <c r="Y265" s="9"/>
      <c r="Z265" s="9"/>
    </row>
    <row r="266" spans="1:26" ht="14.25" customHeight="1" x14ac:dyDescent="0.35">
      <c r="A266" s="8">
        <f t="shared" si="436"/>
        <v>248</v>
      </c>
      <c r="B266" s="23">
        <f t="shared" si="431"/>
        <v>45025</v>
      </c>
      <c r="C266" s="5">
        <f t="shared" si="437"/>
        <v>0</v>
      </c>
      <c r="D266" s="20">
        <f t="shared" si="425"/>
        <v>22.372450086557912</v>
      </c>
      <c r="E266" s="20">
        <f t="shared" si="426"/>
        <v>52.823904540779402</v>
      </c>
      <c r="F266" s="20">
        <f t="shared" si="432"/>
        <v>75.196354627337314</v>
      </c>
      <c r="G266" s="24">
        <f t="shared" si="427"/>
        <v>2258.4988362380209</v>
      </c>
      <c r="H266" s="20">
        <f t="shared" si="433"/>
        <v>7620.9546741369686</v>
      </c>
      <c r="I266" s="4">
        <f t="shared" si="452"/>
        <v>1</v>
      </c>
      <c r="J266" s="4">
        <f t="shared" si="452"/>
        <v>1</v>
      </c>
      <c r="K266" s="24">
        <f t="shared" ref="K266" si="547">IF(I266=1,D266*0.95,0)</f>
        <v>21.253827582230016</v>
      </c>
      <c r="L266" s="20">
        <f t="shared" si="533"/>
        <v>50.182709313740432</v>
      </c>
      <c r="M266" s="20" cm="1">
        <f t="array" ref="M266">_xlfn.IFS(I266=0,D266,I266=1,D266,I266=2,0)</f>
        <v>22.372450086557912</v>
      </c>
      <c r="N266" s="20" cm="1">
        <f t="array" ref="N266">_xlfn.IFS(J266=0,E266,J266=1,E266,J266=2,0)</f>
        <v>52.823904540779402</v>
      </c>
      <c r="O266" s="20">
        <f t="shared" si="429"/>
        <v>2739.6176179037702</v>
      </c>
      <c r="P266" s="24">
        <f t="shared" si="19"/>
        <v>-481.11878166574934</v>
      </c>
      <c r="Q266" s="25">
        <f t="shared" si="20"/>
        <v>-0.21302591524339609</v>
      </c>
      <c r="R266" s="22" cm="1">
        <f t="array" ref="R266">_xlfn.IFS(Q266&gt;0,0.02,AND(Q266&gt;-0.33,Q266&lt;0),(0.02+Q266*0.02/0.33),Q266&lt;-0.33,0)</f>
        <v>7.0893384700972065E-3</v>
      </c>
      <c r="S266" s="24">
        <f t="shared" ref="S266:T266" si="548">0.9*0.82*IF(I266=0,M266,0)</f>
        <v>0</v>
      </c>
      <c r="T266" s="24">
        <f t="shared" si="548"/>
        <v>0</v>
      </c>
      <c r="U266" s="24">
        <f t="shared" si="22"/>
        <v>0</v>
      </c>
      <c r="V266" s="24">
        <f t="shared" si="23"/>
        <v>907.08250633350929</v>
      </c>
      <c r="W266" s="9"/>
      <c r="X266" s="9"/>
      <c r="Y266" s="9"/>
      <c r="Z266" s="9"/>
    </row>
    <row r="267" spans="1:26" ht="14.25" customHeight="1" x14ac:dyDescent="0.35">
      <c r="A267" s="8">
        <f t="shared" si="436"/>
        <v>249</v>
      </c>
      <c r="B267" s="23">
        <f t="shared" si="431"/>
        <v>45026</v>
      </c>
      <c r="C267" s="5">
        <f t="shared" si="437"/>
        <v>0</v>
      </c>
      <c r="D267" s="20">
        <f t="shared" si="425"/>
        <v>22.584988362380209</v>
      </c>
      <c r="E267" s="20">
        <f t="shared" si="426"/>
        <v>54.027527150226334</v>
      </c>
      <c r="F267" s="20">
        <f t="shared" si="432"/>
        <v>76.612515512606535</v>
      </c>
      <c r="G267" s="24">
        <f t="shared" si="427"/>
        <v>2279.954575182282</v>
      </c>
      <c r="H267" s="20">
        <f t="shared" si="433"/>
        <v>7693.7365638739457</v>
      </c>
      <c r="I267" s="4">
        <f t="shared" si="452"/>
        <v>1</v>
      </c>
      <c r="J267" s="4">
        <f t="shared" si="452"/>
        <v>1</v>
      </c>
      <c r="K267" s="24">
        <f t="shared" ref="K267" si="549">IF(I267=1,D267*0.95,0)</f>
        <v>21.455738944261196</v>
      </c>
      <c r="L267" s="20">
        <f t="shared" si="533"/>
        <v>51.326150792715012</v>
      </c>
      <c r="M267" s="20" cm="1">
        <f t="array" ref="M267">_xlfn.IFS(I267=0,D267,I267=1,D267,I267=2,0)</f>
        <v>22.584988362380209</v>
      </c>
      <c r="N267" s="20" cm="1">
        <f t="array" ref="N267">_xlfn.IFS(J267=0,E267,J267=1,E267,J267=2,0)</f>
        <v>54.027527150226334</v>
      </c>
      <c r="O267" s="20">
        <f t="shared" si="429"/>
        <v>2762.2026062661503</v>
      </c>
      <c r="P267" s="24">
        <f t="shared" si="19"/>
        <v>-482.24803108386823</v>
      </c>
      <c r="Q267" s="25">
        <f t="shared" si="20"/>
        <v>-0.21151650841346809</v>
      </c>
      <c r="R267" s="22" cm="1">
        <f t="array" ref="R267">_xlfn.IFS(Q267&gt;0,0.02,AND(Q267&gt;-0.33,Q267&lt;0),(0.02+Q267*0.02/0.33),Q267&lt;-0.33,0)</f>
        <v>7.1808176719110259E-3</v>
      </c>
      <c r="S267" s="24">
        <f t="shared" ref="S267:T267" si="550">0.9*0.82*IF(I267=0,M267,0)</f>
        <v>0</v>
      </c>
      <c r="T267" s="24">
        <f t="shared" si="550"/>
        <v>0</v>
      </c>
      <c r="U267" s="24">
        <f t="shared" si="22"/>
        <v>0</v>
      </c>
      <c r="V267" s="24">
        <f t="shared" si="23"/>
        <v>907.08250633350929</v>
      </c>
      <c r="W267" s="9"/>
      <c r="X267" s="9"/>
      <c r="Y267" s="9"/>
      <c r="Z267" s="9"/>
    </row>
    <row r="268" spans="1:26" ht="14.25" customHeight="1" x14ac:dyDescent="0.35">
      <c r="A268" s="8">
        <f t="shared" si="436"/>
        <v>250</v>
      </c>
      <c r="B268" s="23">
        <f t="shared" si="431"/>
        <v>45027</v>
      </c>
      <c r="C268" s="5">
        <f t="shared" si="437"/>
        <v>0</v>
      </c>
      <c r="D268" s="20">
        <f t="shared" si="425"/>
        <v>22.799545751822819</v>
      </c>
      <c r="E268" s="20">
        <f t="shared" si="426"/>
        <v>55.247319480894042</v>
      </c>
      <c r="F268" s="20">
        <f t="shared" si="432"/>
        <v>78.046865232716868</v>
      </c>
      <c r="G268" s="24">
        <f t="shared" si="427"/>
        <v>2301.6141436465136</v>
      </c>
      <c r="H268" s="20">
        <f t="shared" si="433"/>
        <v>7767.881085845027</v>
      </c>
      <c r="I268" s="4">
        <f t="shared" si="452"/>
        <v>1</v>
      </c>
      <c r="J268" s="4">
        <f t="shared" si="452"/>
        <v>1</v>
      </c>
      <c r="K268" s="24">
        <f t="shared" ref="K268" si="551">IF(I268=1,D268*0.95,0)</f>
        <v>21.659568464231679</v>
      </c>
      <c r="L268" s="20">
        <f t="shared" si="533"/>
        <v>52.484953506849337</v>
      </c>
      <c r="M268" s="20" cm="1">
        <f t="array" ref="M268">_xlfn.IFS(I268=0,D268,I268=1,D268,I268=2,0)</f>
        <v>22.799545751822819</v>
      </c>
      <c r="N268" s="20" cm="1">
        <f t="array" ref="N268">_xlfn.IFS(J268=0,E268,J268=1,E268,J268=2,0)</f>
        <v>55.247319480894042</v>
      </c>
      <c r="O268" s="20">
        <f t="shared" si="429"/>
        <v>2785.002152017973</v>
      </c>
      <c r="P268" s="24">
        <f t="shared" si="19"/>
        <v>-483.38800837145936</v>
      </c>
      <c r="Q268" s="25">
        <f t="shared" si="20"/>
        <v>-0.21002130600640723</v>
      </c>
      <c r="R268" s="22" cm="1">
        <f t="array" ref="R268">_xlfn.IFS(Q268&gt;0,0.02,AND(Q268&gt;-0.33,Q268&lt;0),(0.02+Q268*0.02/0.33),Q268&lt;-0.33,0)</f>
        <v>7.2714359996116848E-3</v>
      </c>
      <c r="S268" s="24">
        <f t="shared" ref="S268:T268" si="552">0.9*0.82*IF(I268=0,M268,0)</f>
        <v>0</v>
      </c>
      <c r="T268" s="24">
        <f t="shared" si="552"/>
        <v>0</v>
      </c>
      <c r="U268" s="24">
        <f t="shared" si="22"/>
        <v>0</v>
      </c>
      <c r="V268" s="24">
        <f t="shared" si="23"/>
        <v>907.08250633350929</v>
      </c>
      <c r="W268" s="9"/>
      <c r="X268" s="9"/>
      <c r="Y268" s="9"/>
      <c r="Z268" s="9"/>
    </row>
    <row r="269" spans="1:26" ht="14.25" customHeight="1" x14ac:dyDescent="0.35">
      <c r="A269" s="8">
        <f t="shared" si="436"/>
        <v>251</v>
      </c>
      <c r="B269" s="23">
        <f t="shared" si="431"/>
        <v>45028</v>
      </c>
      <c r="C269" s="5">
        <f t="shared" si="437"/>
        <v>0</v>
      </c>
      <c r="D269" s="20">
        <f t="shared" si="425"/>
        <v>23.016141436465137</v>
      </c>
      <c r="E269" s="20">
        <f t="shared" si="426"/>
        <v>56.483650168316231</v>
      </c>
      <c r="F269" s="20">
        <f t="shared" si="432"/>
        <v>79.499791604781365</v>
      </c>
      <c r="G269" s="24">
        <f t="shared" si="427"/>
        <v>2323.4794780111556</v>
      </c>
      <c r="H269" s="20">
        <f t="shared" si="433"/>
        <v>7843.4058878695696</v>
      </c>
      <c r="I269" s="4">
        <f t="shared" si="452"/>
        <v>1</v>
      </c>
      <c r="J269" s="4">
        <f t="shared" si="452"/>
        <v>1</v>
      </c>
      <c r="K269" s="24">
        <f t="shared" ref="K269" si="553">IF(I269=1,D269*0.95,0)</f>
        <v>21.865334364641878</v>
      </c>
      <c r="L269" s="20">
        <f t="shared" si="533"/>
        <v>53.659467659900415</v>
      </c>
      <c r="M269" s="20" cm="1">
        <f t="array" ref="M269">_xlfn.IFS(I269=0,D269,I269=1,D269,I269=2,0)</f>
        <v>23.016141436465137</v>
      </c>
      <c r="N269" s="20" cm="1">
        <f t="array" ref="N269">_xlfn.IFS(J269=0,E269,J269=1,E269,J269=2,0)</f>
        <v>56.483650168316231</v>
      </c>
      <c r="O269" s="20">
        <f t="shared" si="429"/>
        <v>2808.0182934544382</v>
      </c>
      <c r="P269" s="24">
        <f t="shared" si="19"/>
        <v>-484.5388154432826</v>
      </c>
      <c r="Q269" s="25">
        <f t="shared" si="20"/>
        <v>-0.20854017435008143</v>
      </c>
      <c r="R269" s="22" cm="1">
        <f t="array" ref="R269">_xlfn.IFS(Q269&gt;0,0.02,AND(Q269&gt;-0.33,Q269&lt;0),(0.02+Q269*0.02/0.33),Q269&lt;-0.33,0)</f>
        <v>7.3612015545405189E-3</v>
      </c>
      <c r="S269" s="24">
        <f t="shared" ref="S269:T269" si="554">0.9*0.82*IF(I269=0,M269,0)</f>
        <v>0</v>
      </c>
      <c r="T269" s="24">
        <f t="shared" si="554"/>
        <v>0</v>
      </c>
      <c r="U269" s="24">
        <f t="shared" si="22"/>
        <v>0</v>
      </c>
      <c r="V269" s="24">
        <f t="shared" si="23"/>
        <v>907.08250633350929</v>
      </c>
      <c r="W269" s="9"/>
      <c r="X269" s="9"/>
      <c r="Y269" s="9"/>
      <c r="Z269" s="9"/>
    </row>
    <row r="270" spans="1:26" ht="14.25" customHeight="1" x14ac:dyDescent="0.35">
      <c r="A270" s="8">
        <f t="shared" si="436"/>
        <v>252</v>
      </c>
      <c r="B270" s="23">
        <f t="shared" si="431"/>
        <v>45029</v>
      </c>
      <c r="C270" s="5">
        <f t="shared" si="437"/>
        <v>42.609826011632173</v>
      </c>
      <c r="D270" s="20">
        <f t="shared" si="425"/>
        <v>23.234794780111557</v>
      </c>
      <c r="E270" s="20">
        <f t="shared" si="426"/>
        <v>57.736891614677738</v>
      </c>
      <c r="F270" s="20">
        <f t="shared" si="432"/>
        <v>80.971686394789288</v>
      </c>
      <c r="G270" s="24">
        <f t="shared" si="427"/>
        <v>2366.0893040227879</v>
      </c>
      <c r="H270" s="20">
        <f t="shared" si="433"/>
        <v>7886.0157138812019</v>
      </c>
      <c r="I270" s="4">
        <f t="shared" si="452"/>
        <v>0</v>
      </c>
      <c r="J270" s="4">
        <f t="shared" si="452"/>
        <v>0</v>
      </c>
      <c r="K270" s="24">
        <f t="shared" ref="K270" si="555">IF(I270=1,D270*0.95,0)</f>
        <v>0</v>
      </c>
      <c r="L270" s="20">
        <f t="shared" si="533"/>
        <v>0</v>
      </c>
      <c r="M270" s="20" cm="1">
        <f t="array" ref="M270">_xlfn.IFS(I270=0,D270,I270=1,D270,I270=2,0)</f>
        <v>23.234794780111557</v>
      </c>
      <c r="N270" s="20" cm="1">
        <f t="array" ref="N270">_xlfn.IFS(J270=0,E270,J270=1,E270,J270=2,0)</f>
        <v>57.736891614677738</v>
      </c>
      <c r="O270" s="20">
        <f t="shared" si="429"/>
        <v>2888.9899798492279</v>
      </c>
      <c r="P270" s="24">
        <f t="shared" si="19"/>
        <v>-522.90067582643997</v>
      </c>
      <c r="Q270" s="25">
        <f t="shared" si="20"/>
        <v>-0.22099786129687177</v>
      </c>
      <c r="R270" s="22" cm="1">
        <f t="array" ref="R270">_xlfn.IFS(Q270&gt;0,0.02,AND(Q270&gt;-0.33,Q270&lt;0),(0.02+Q270*0.02/0.33),Q270&lt;-0.33,0)</f>
        <v>6.6061902244320143E-3</v>
      </c>
      <c r="S270" s="24">
        <f t="shared" ref="S270:T270" si="556">0.9*0.82*IF(I270=0,M270,0)</f>
        <v>17.14727854772233</v>
      </c>
      <c r="T270" s="24">
        <f t="shared" si="556"/>
        <v>42.609826011632173</v>
      </c>
      <c r="U270" s="24">
        <f t="shared" si="22"/>
        <v>59.757104559354502</v>
      </c>
      <c r="V270" s="24">
        <f t="shared" si="23"/>
        <v>966.83961089286379</v>
      </c>
      <c r="W270" s="9"/>
      <c r="X270" s="9"/>
      <c r="Y270" s="9"/>
      <c r="Z270" s="9"/>
    </row>
    <row r="271" spans="1:26" ht="14.25" customHeight="1" x14ac:dyDescent="0.35">
      <c r="A271" s="8">
        <f t="shared" si="436"/>
        <v>253</v>
      </c>
      <c r="B271" s="23">
        <f t="shared" si="431"/>
        <v>45030</v>
      </c>
      <c r="C271" s="5">
        <f t="shared" si="437"/>
        <v>0</v>
      </c>
      <c r="D271" s="20">
        <f t="shared" si="425"/>
        <v>23.660893040227879</v>
      </c>
      <c r="E271" s="20">
        <f t="shared" si="426"/>
        <v>52.096519918759249</v>
      </c>
      <c r="F271" s="20">
        <f t="shared" si="432"/>
        <v>75.757412958987132</v>
      </c>
      <c r="G271" s="24">
        <f t="shared" si="427"/>
        <v>2388.5671524110044</v>
      </c>
      <c r="H271" s="20">
        <f t="shared" si="433"/>
        <v>7957.9852561922398</v>
      </c>
      <c r="I271" s="4">
        <f t="shared" si="452"/>
        <v>1</v>
      </c>
      <c r="J271" s="4">
        <f t="shared" si="452"/>
        <v>1</v>
      </c>
      <c r="K271" s="24">
        <f t="shared" ref="K271" si="557">IF(I271=1,D271*0.95,0)</f>
        <v>22.477848388216483</v>
      </c>
      <c r="L271" s="20">
        <f t="shared" si="533"/>
        <v>49.491693922821284</v>
      </c>
      <c r="M271" s="20" cm="1">
        <f t="array" ref="M271">_xlfn.IFS(I271=0,D271,I271=1,D271,I271=2,0)</f>
        <v>23.660893040227879</v>
      </c>
      <c r="N271" s="20" cm="1">
        <f t="array" ref="N271">_xlfn.IFS(J271=0,E271,J271=1,E271,J271=2,0)</f>
        <v>52.096519918759249</v>
      </c>
      <c r="O271" s="20">
        <f t="shared" si="429"/>
        <v>2912.650872889456</v>
      </c>
      <c r="P271" s="24">
        <f t="shared" si="19"/>
        <v>-524.0837204784516</v>
      </c>
      <c r="Q271" s="25">
        <f t="shared" si="20"/>
        <v>-0.21941343367694094</v>
      </c>
      <c r="R271" s="22" cm="1">
        <f t="array" ref="R271">_xlfn.IFS(Q271&gt;0,0.02,AND(Q271&gt;-0.33,Q271&lt;0),(0.02+Q271*0.02/0.33),Q271&lt;-0.33,0)</f>
        <v>6.7022161407914588E-3</v>
      </c>
      <c r="S271" s="24">
        <f t="shared" ref="S271:T271" si="558">0.9*0.82*IF(I271=0,M271,0)</f>
        <v>0</v>
      </c>
      <c r="T271" s="24">
        <f t="shared" si="558"/>
        <v>0</v>
      </c>
      <c r="U271" s="24">
        <f t="shared" si="22"/>
        <v>0</v>
      </c>
      <c r="V271" s="24">
        <f t="shared" si="23"/>
        <v>966.83961089286379</v>
      </c>
      <c r="W271" s="9"/>
      <c r="X271" s="9"/>
      <c r="Y271" s="9"/>
      <c r="Z271" s="9"/>
    </row>
    <row r="272" spans="1:26" ht="14.25" customHeight="1" x14ac:dyDescent="0.35">
      <c r="A272" s="8">
        <f t="shared" si="436"/>
        <v>254</v>
      </c>
      <c r="B272" s="23">
        <f t="shared" si="431"/>
        <v>45031</v>
      </c>
      <c r="C272" s="5">
        <f t="shared" si="437"/>
        <v>0</v>
      </c>
      <c r="D272" s="20">
        <f t="shared" si="425"/>
        <v>23.885671524110045</v>
      </c>
      <c r="E272" s="20">
        <f t="shared" si="426"/>
        <v>53.336137232232083</v>
      </c>
      <c r="F272" s="20">
        <f t="shared" si="432"/>
        <v>77.221808756342128</v>
      </c>
      <c r="G272" s="24">
        <f t="shared" si="427"/>
        <v>2411.2585403589087</v>
      </c>
      <c r="H272" s="20">
        <f t="shared" si="433"/>
        <v>8031.3459745107648</v>
      </c>
      <c r="I272" s="4">
        <f t="shared" si="452"/>
        <v>1</v>
      </c>
      <c r="J272" s="4">
        <f t="shared" si="452"/>
        <v>1</v>
      </c>
      <c r="K272" s="24">
        <f t="shared" ref="K272" si="559">IF(I272=1,D272*0.95,0)</f>
        <v>22.691387947904541</v>
      </c>
      <c r="L272" s="20">
        <f t="shared" si="533"/>
        <v>50.669330370620479</v>
      </c>
      <c r="M272" s="20" cm="1">
        <f t="array" ref="M272">_xlfn.IFS(I272=0,D272,I272=1,D272,I272=2,0)</f>
        <v>23.885671524110045</v>
      </c>
      <c r="N272" s="20" cm="1">
        <f t="array" ref="N272">_xlfn.IFS(J272=0,E272,J272=1,E272,J272=2,0)</f>
        <v>53.336137232232083</v>
      </c>
      <c r="O272" s="20">
        <f t="shared" si="429"/>
        <v>2936.5365444135659</v>
      </c>
      <c r="P272" s="24">
        <f t="shared" si="19"/>
        <v>-525.27800405465723</v>
      </c>
      <c r="Q272" s="25">
        <f t="shared" si="20"/>
        <v>-0.21784391647047155</v>
      </c>
      <c r="R272" s="22" cm="1">
        <f t="array" ref="R272">_xlfn.IFS(Q272&gt;0,0.02,AND(Q272&gt;-0.33,Q272&lt;0),(0.02+Q272*0.02/0.33),Q272&lt;-0.33,0)</f>
        <v>6.7973383957289982E-3</v>
      </c>
      <c r="S272" s="24">
        <f t="shared" ref="S272:T272" si="560">0.9*0.82*IF(I272=0,M272,0)</f>
        <v>0</v>
      </c>
      <c r="T272" s="24">
        <f t="shared" si="560"/>
        <v>0</v>
      </c>
      <c r="U272" s="24">
        <f t="shared" si="22"/>
        <v>0</v>
      </c>
      <c r="V272" s="24">
        <f t="shared" si="23"/>
        <v>966.83961089286379</v>
      </c>
      <c r="W272" s="9"/>
      <c r="X272" s="9"/>
      <c r="Y272" s="9"/>
      <c r="Z272" s="9"/>
    </row>
    <row r="273" spans="1:26" ht="14.25" customHeight="1" x14ac:dyDescent="0.35">
      <c r="A273" s="8">
        <f t="shared" si="436"/>
        <v>255</v>
      </c>
      <c r="B273" s="23">
        <f t="shared" si="431"/>
        <v>45032</v>
      </c>
      <c r="C273" s="5">
        <f t="shared" si="437"/>
        <v>0</v>
      </c>
      <c r="D273" s="20">
        <f t="shared" si="425"/>
        <v>24.112585403589087</v>
      </c>
      <c r="E273" s="20">
        <f t="shared" si="426"/>
        <v>54.591776361925547</v>
      </c>
      <c r="F273" s="20">
        <f t="shared" si="432"/>
        <v>78.704361765514633</v>
      </c>
      <c r="G273" s="24">
        <f t="shared" si="427"/>
        <v>2434.1654964923182</v>
      </c>
      <c r="H273" s="20">
        <f t="shared" si="433"/>
        <v>8106.1151181880041</v>
      </c>
      <c r="I273" s="4">
        <f t="shared" si="452"/>
        <v>1</v>
      </c>
      <c r="J273" s="4">
        <f t="shared" si="452"/>
        <v>1</v>
      </c>
      <c r="K273" s="24">
        <f t="shared" ref="K273" si="561">IF(I273=1,D273*0.95,0)</f>
        <v>22.906956133409633</v>
      </c>
      <c r="L273" s="20">
        <f t="shared" si="533"/>
        <v>51.862187543829265</v>
      </c>
      <c r="M273" s="20" cm="1">
        <f t="array" ref="M273">_xlfn.IFS(I273=0,D273,I273=1,D273,I273=2,0)</f>
        <v>24.112585403589087</v>
      </c>
      <c r="N273" s="20" cm="1">
        <f t="array" ref="N273">_xlfn.IFS(J273=0,E273,J273=1,E273,J273=2,0)</f>
        <v>54.591776361925547</v>
      </c>
      <c r="O273" s="20">
        <f t="shared" si="429"/>
        <v>2960.649129817155</v>
      </c>
      <c r="P273" s="24">
        <f t="shared" ref="P273:P383" si="562">G273-O273</f>
        <v>-526.48363332483677</v>
      </c>
      <c r="Q273" s="25">
        <f t="shared" ref="Q273:Q383" si="563">P273/G273</f>
        <v>-0.216289169361537</v>
      </c>
      <c r="R273" s="22" cm="1">
        <f t="array" ref="R273">_xlfn.IFS(Q273&gt;0,0.02,AND(Q273&gt;-0.33,Q273&lt;0),(0.02+Q273*0.02/0.33),Q273&lt;-0.33,0)</f>
        <v>6.8915654932401819E-3</v>
      </c>
      <c r="S273" s="24">
        <f t="shared" ref="S273:T273" si="564">0.9*0.82*IF(I273=0,M273,0)</f>
        <v>0</v>
      </c>
      <c r="T273" s="24">
        <f t="shared" si="564"/>
        <v>0</v>
      </c>
      <c r="U273" s="24">
        <f t="shared" ref="U273:U383" si="565">S273+T273</f>
        <v>0</v>
      </c>
      <c r="V273" s="24">
        <f t="shared" ref="V273:V383" si="566">V272+U273</f>
        <v>966.83961089286379</v>
      </c>
      <c r="W273" s="9"/>
      <c r="X273" s="9"/>
      <c r="Y273" s="9"/>
      <c r="Z273" s="9"/>
    </row>
    <row r="274" spans="1:26" ht="14.25" customHeight="1" x14ac:dyDescent="0.35">
      <c r="A274" s="8">
        <f t="shared" si="436"/>
        <v>256</v>
      </c>
      <c r="B274" s="23">
        <f t="shared" si="431"/>
        <v>45033</v>
      </c>
      <c r="C274" s="5">
        <f t="shared" si="437"/>
        <v>0</v>
      </c>
      <c r="D274" s="20">
        <f t="shared" ref="D274:D337" si="567">D273-M273+(A274-A273)*G273*0.01</f>
        <v>24.341654964923183</v>
      </c>
      <c r="E274" s="20">
        <f t="shared" ref="E274:E337" si="568">E273-N273+(A274-A273)*H273*R273</f>
        <v>55.863823232737005</v>
      </c>
      <c r="F274" s="20">
        <f t="shared" si="432"/>
        <v>80.205478197660184</v>
      </c>
      <c r="G274" s="24">
        <f t="shared" ref="G274:G337" si="569">C274+G273+K274</f>
        <v>2457.290068708995</v>
      </c>
      <c r="H274" s="20">
        <f t="shared" si="433"/>
        <v>8182.3103224757815</v>
      </c>
      <c r="I274" s="4">
        <f t="shared" si="452"/>
        <v>1</v>
      </c>
      <c r="J274" s="4">
        <f t="shared" si="452"/>
        <v>1</v>
      </c>
      <c r="K274" s="24">
        <f t="shared" ref="K274" si="570">IF(I274=1,D274*0.95,0)</f>
        <v>23.124572216677024</v>
      </c>
      <c r="L274" s="20">
        <f t="shared" si="533"/>
        <v>53.07063207110015</v>
      </c>
      <c r="M274" s="20" cm="1">
        <f t="array" ref="M274">_xlfn.IFS(I274=0,D274,I274=1,D274,I274=2,0)</f>
        <v>24.341654964923183</v>
      </c>
      <c r="N274" s="20" cm="1">
        <f t="array" ref="N274">_xlfn.IFS(J274=0,E274,J274=1,E274,J274=2,0)</f>
        <v>55.863823232737005</v>
      </c>
      <c r="O274" s="20">
        <f t="shared" ref="O274:O337" si="571">O273+M274+N274-(L274/0.95)</f>
        <v>2984.9907847820782</v>
      </c>
      <c r="P274" s="24">
        <f t="shared" si="562"/>
        <v>-527.70071607308319</v>
      </c>
      <c r="Q274" s="25">
        <f t="shared" si="563"/>
        <v>-0.21474905335466776</v>
      </c>
      <c r="R274" s="22" cm="1">
        <f t="array" ref="R274">_xlfn.IFS(Q274&gt;0,0.02,AND(Q274&gt;-0.33,Q274&lt;0),(0.02+Q274*0.02/0.33),Q274&lt;-0.33,0)</f>
        <v>6.9849058572928648E-3</v>
      </c>
      <c r="S274" s="24">
        <f t="shared" ref="S274:T274" si="572">0.9*0.82*IF(I274=0,M274,0)</f>
        <v>0</v>
      </c>
      <c r="T274" s="24">
        <f t="shared" si="572"/>
        <v>0</v>
      </c>
      <c r="U274" s="24">
        <f t="shared" si="565"/>
        <v>0</v>
      </c>
      <c r="V274" s="24">
        <f t="shared" si="566"/>
        <v>966.83961089286379</v>
      </c>
      <c r="W274" s="9"/>
      <c r="X274" s="9"/>
      <c r="Y274" s="9"/>
      <c r="Z274" s="9"/>
    </row>
    <row r="275" spans="1:26" ht="14.25" customHeight="1" x14ac:dyDescent="0.35">
      <c r="A275" s="8">
        <f t="shared" si="436"/>
        <v>257</v>
      </c>
      <c r="B275" s="23">
        <f t="shared" ref="B275:B338" si="573">$B$18+A275</f>
        <v>45034</v>
      </c>
      <c r="C275" s="5">
        <f t="shared" si="437"/>
        <v>0</v>
      </c>
      <c r="D275" s="20">
        <f t="shared" si="567"/>
        <v>24.572900687089952</v>
      </c>
      <c r="E275" s="20">
        <f t="shared" si="568"/>
        <v>57.152667297648954</v>
      </c>
      <c r="F275" s="20">
        <f t="shared" ref="F275:F338" si="574">D275+E275</f>
        <v>81.725567984738902</v>
      </c>
      <c r="G275" s="24">
        <f t="shared" si="569"/>
        <v>2480.6343243617303</v>
      </c>
      <c r="H275" s="20">
        <f t="shared" ref="H275:H338" si="575">IF(Q275&lt;-0.33,G275,H274+C275+K275+L275)</f>
        <v>8259.9496120612839</v>
      </c>
      <c r="I275" s="4">
        <f t="shared" si="452"/>
        <v>1</v>
      </c>
      <c r="J275" s="4">
        <f t="shared" si="452"/>
        <v>1</v>
      </c>
      <c r="K275" s="24">
        <f t="shared" ref="K275:L290" si="576">IF(I275=1,D275*0.95,0)</f>
        <v>23.344255652735452</v>
      </c>
      <c r="L275" s="20">
        <f t="shared" si="576"/>
        <v>54.295033932766501</v>
      </c>
      <c r="M275" s="20" cm="1">
        <f t="array" ref="M275">_xlfn.IFS(I275=0,D275,I275=1,D275,I275=2,0)</f>
        <v>24.572900687089952</v>
      </c>
      <c r="N275" s="20" cm="1">
        <f t="array" ref="N275">_xlfn.IFS(J275=0,E275,J275=1,E275,J275=2,0)</f>
        <v>57.152667297648954</v>
      </c>
      <c r="O275" s="20">
        <f t="shared" si="571"/>
        <v>3009.5636854691684</v>
      </c>
      <c r="P275" s="24">
        <f t="shared" si="562"/>
        <v>-528.92936110743813</v>
      </c>
      <c r="Q275" s="25">
        <f t="shared" si="563"/>
        <v>-0.21322343076242492</v>
      </c>
      <c r="R275" s="22" cm="1">
        <f t="array" ref="R275">_xlfn.IFS(Q275&gt;0,0.02,AND(Q275&gt;-0.33,Q275&lt;0),(0.02+Q275*0.02/0.33),Q275&lt;-0.33,0)</f>
        <v>7.0773678325803096E-3</v>
      </c>
      <c r="S275" s="24">
        <f t="shared" ref="S275:T275" si="577">0.9*0.82*IF(I275=0,M275,0)</f>
        <v>0</v>
      </c>
      <c r="T275" s="24">
        <f t="shared" si="577"/>
        <v>0</v>
      </c>
      <c r="U275" s="24">
        <f t="shared" si="565"/>
        <v>0</v>
      </c>
      <c r="V275" s="24">
        <f t="shared" si="566"/>
        <v>966.83961089286379</v>
      </c>
      <c r="W275" s="9"/>
      <c r="X275" s="9"/>
      <c r="Y275" s="9"/>
      <c r="Z275" s="9"/>
    </row>
    <row r="276" spans="1:26" ht="14.25" customHeight="1" x14ac:dyDescent="0.35">
      <c r="A276" s="8">
        <f t="shared" ref="A276:A339" si="578">A275+$D$4</f>
        <v>258</v>
      </c>
      <c r="B276" s="23">
        <f t="shared" si="573"/>
        <v>45035</v>
      </c>
      <c r="C276" s="5">
        <f t="shared" ref="C276:C339" si="579">T276</f>
        <v>0</v>
      </c>
      <c r="D276" s="20">
        <f t="shared" si="567"/>
        <v>24.806343243617302</v>
      </c>
      <c r="E276" s="20">
        <f t="shared" si="568"/>
        <v>58.458701683136738</v>
      </c>
      <c r="F276" s="20">
        <f t="shared" si="574"/>
        <v>83.265044926754044</v>
      </c>
      <c r="G276" s="24">
        <f t="shared" si="569"/>
        <v>2504.2003504431668</v>
      </c>
      <c r="H276" s="20">
        <f t="shared" si="575"/>
        <v>8339.0514047417</v>
      </c>
      <c r="I276" s="4">
        <f t="shared" si="452"/>
        <v>1</v>
      </c>
      <c r="J276" s="4">
        <f t="shared" si="452"/>
        <v>1</v>
      </c>
      <c r="K276" s="24">
        <f t="shared" ref="K276" si="580">IF(I276=1,D276*0.95,0)</f>
        <v>23.566026081436437</v>
      </c>
      <c r="L276" s="20">
        <f t="shared" si="576"/>
        <v>55.535766598979897</v>
      </c>
      <c r="M276" s="20" cm="1">
        <f t="array" ref="M276">_xlfn.IFS(I276=0,D276,I276=1,D276,I276=2,0)</f>
        <v>24.806343243617302</v>
      </c>
      <c r="N276" s="20" cm="1">
        <f t="array" ref="N276">_xlfn.IFS(J276=0,E276,J276=1,E276,J276=2,0)</f>
        <v>58.458701683136738</v>
      </c>
      <c r="O276" s="20">
        <f t="shared" si="571"/>
        <v>3034.3700287127858</v>
      </c>
      <c r="P276" s="24">
        <f t="shared" si="562"/>
        <v>-530.169678269619</v>
      </c>
      <c r="Q276" s="25">
        <f t="shared" si="563"/>
        <v>-0.21171216519309055</v>
      </c>
      <c r="R276" s="22" cm="1">
        <f t="array" ref="R276">_xlfn.IFS(Q276&gt;0,0.02,AND(Q276&gt;-0.33,Q276&lt;0),(0.02+Q276*0.02/0.33),Q276&lt;-0.33,0)</f>
        <v>7.1689596852672396E-3</v>
      </c>
      <c r="S276" s="24">
        <f t="shared" ref="S276:T276" si="581">0.9*0.82*IF(I276=0,M276,0)</f>
        <v>0</v>
      </c>
      <c r="T276" s="24">
        <f t="shared" si="581"/>
        <v>0</v>
      </c>
      <c r="U276" s="24">
        <f t="shared" si="565"/>
        <v>0</v>
      </c>
      <c r="V276" s="24">
        <f t="shared" si="566"/>
        <v>966.83961089286379</v>
      </c>
      <c r="W276" s="9"/>
      <c r="X276" s="9"/>
      <c r="Y276" s="9"/>
      <c r="Z276" s="9"/>
    </row>
    <row r="277" spans="1:26" ht="14.25" customHeight="1" x14ac:dyDescent="0.35">
      <c r="A277" s="8">
        <f t="shared" si="578"/>
        <v>259</v>
      </c>
      <c r="B277" s="23">
        <f t="shared" si="573"/>
        <v>45036</v>
      </c>
      <c r="C277" s="5">
        <f t="shared" si="579"/>
        <v>44.119354620465721</v>
      </c>
      <c r="D277" s="20">
        <f t="shared" si="567"/>
        <v>25.042003504431669</v>
      </c>
      <c r="E277" s="20">
        <f t="shared" si="568"/>
        <v>59.782323333964392</v>
      </c>
      <c r="F277" s="20">
        <f t="shared" si="574"/>
        <v>84.824326838396061</v>
      </c>
      <c r="G277" s="24">
        <f t="shared" si="569"/>
        <v>2548.3197050636327</v>
      </c>
      <c r="H277" s="20">
        <f t="shared" si="575"/>
        <v>8383.170759362165</v>
      </c>
      <c r="I277" s="4">
        <f t="shared" si="452"/>
        <v>0</v>
      </c>
      <c r="J277" s="4">
        <f t="shared" si="452"/>
        <v>0</v>
      </c>
      <c r="K277" s="24">
        <f t="shared" ref="K277" si="582">IF(I277=1,D277*0.95,0)</f>
        <v>0</v>
      </c>
      <c r="L277" s="20">
        <f t="shared" si="576"/>
        <v>0</v>
      </c>
      <c r="M277" s="20" cm="1">
        <f t="array" ref="M277">_xlfn.IFS(I277=0,D277,I277=1,D277,I277=2,0)</f>
        <v>25.042003504431669</v>
      </c>
      <c r="N277" s="20" cm="1">
        <f t="array" ref="N277">_xlfn.IFS(J277=0,E277,J277=1,E277,J277=2,0)</f>
        <v>59.782323333964392</v>
      </c>
      <c r="O277" s="20">
        <f t="shared" si="571"/>
        <v>3119.1943555511821</v>
      </c>
      <c r="P277" s="24">
        <f t="shared" si="562"/>
        <v>-570.87465048754939</v>
      </c>
      <c r="Q277" s="25">
        <f t="shared" si="563"/>
        <v>-0.22402002753155117</v>
      </c>
      <c r="R277" s="22" cm="1">
        <f t="array" ref="R277">_xlfn.IFS(Q277&gt;0,0.02,AND(Q277&gt;-0.33,Q277&lt;0),(0.02+Q277*0.02/0.33),Q277&lt;-0.33,0)</f>
        <v>6.4230286344514453E-3</v>
      </c>
      <c r="S277" s="24">
        <f t="shared" ref="S277:T277" si="583">0.9*0.82*IF(I277=0,M277,0)</f>
        <v>18.480998586270573</v>
      </c>
      <c r="T277" s="24">
        <f t="shared" si="583"/>
        <v>44.119354620465721</v>
      </c>
      <c r="U277" s="24">
        <f t="shared" si="565"/>
        <v>62.600353206736294</v>
      </c>
      <c r="V277" s="24">
        <f t="shared" si="566"/>
        <v>1029.4399640996</v>
      </c>
      <c r="W277" s="9"/>
      <c r="X277" s="9"/>
      <c r="Y277" s="9"/>
      <c r="Z277" s="9"/>
    </row>
    <row r="278" spans="1:26" ht="14.25" customHeight="1" x14ac:dyDescent="0.35">
      <c r="A278" s="8">
        <f t="shared" si="578"/>
        <v>260</v>
      </c>
      <c r="B278" s="23">
        <f t="shared" si="573"/>
        <v>45037</v>
      </c>
      <c r="C278" s="5">
        <f t="shared" si="579"/>
        <v>0</v>
      </c>
      <c r="D278" s="20">
        <f t="shared" si="567"/>
        <v>25.483197050636328</v>
      </c>
      <c r="E278" s="20">
        <f t="shared" si="568"/>
        <v>53.845345834879254</v>
      </c>
      <c r="F278" s="20">
        <f t="shared" si="574"/>
        <v>79.328542885515589</v>
      </c>
      <c r="G278" s="24">
        <f t="shared" si="569"/>
        <v>2572.5287422617371</v>
      </c>
      <c r="H278" s="20">
        <f t="shared" si="575"/>
        <v>8458.5328751034049</v>
      </c>
      <c r="I278" s="4">
        <f t="shared" si="452"/>
        <v>1</v>
      </c>
      <c r="J278" s="4">
        <f t="shared" si="452"/>
        <v>1</v>
      </c>
      <c r="K278" s="24">
        <f t="shared" ref="K278" si="584">IF(I278=1,D278*0.95,0)</f>
        <v>24.209037198104511</v>
      </c>
      <c r="L278" s="20">
        <f t="shared" si="576"/>
        <v>51.153078543135287</v>
      </c>
      <c r="M278" s="20" cm="1">
        <f t="array" ref="M278">_xlfn.IFS(I278=0,D278,I278=1,D278,I278=2,0)</f>
        <v>25.483197050636328</v>
      </c>
      <c r="N278" s="20" cm="1">
        <f t="array" ref="N278">_xlfn.IFS(J278=0,E278,J278=1,E278,J278=2,0)</f>
        <v>53.845345834879254</v>
      </c>
      <c r="O278" s="20">
        <f t="shared" si="571"/>
        <v>3144.6775526018182</v>
      </c>
      <c r="P278" s="24">
        <f t="shared" si="562"/>
        <v>-572.14881034008113</v>
      </c>
      <c r="Q278" s="25">
        <f t="shared" si="563"/>
        <v>-0.22240715951614776</v>
      </c>
      <c r="R278" s="22" cm="1">
        <f t="array" ref="R278">_xlfn.IFS(Q278&gt;0,0.02,AND(Q278&gt;-0.33,Q278&lt;0),(0.02+Q278*0.02/0.33),Q278&lt;-0.33,0)</f>
        <v>6.5207782111425614E-3</v>
      </c>
      <c r="S278" s="24">
        <f t="shared" ref="S278:T278" si="585">0.9*0.82*IF(I278=0,M278,0)</f>
        <v>0</v>
      </c>
      <c r="T278" s="24">
        <f t="shared" si="585"/>
        <v>0</v>
      </c>
      <c r="U278" s="24">
        <f t="shared" si="565"/>
        <v>0</v>
      </c>
      <c r="V278" s="24">
        <f t="shared" si="566"/>
        <v>1029.4399640996</v>
      </c>
      <c r="W278" s="9"/>
      <c r="X278" s="9"/>
      <c r="Y278" s="9"/>
      <c r="Z278" s="9"/>
    </row>
    <row r="279" spans="1:26" ht="14.25" customHeight="1" x14ac:dyDescent="0.35">
      <c r="A279" s="8">
        <f t="shared" si="578"/>
        <v>261</v>
      </c>
      <c r="B279" s="23">
        <f t="shared" si="573"/>
        <v>45038</v>
      </c>
      <c r="C279" s="5">
        <f t="shared" si="579"/>
        <v>0</v>
      </c>
      <c r="D279" s="20">
        <f t="shared" si="567"/>
        <v>25.72528742261737</v>
      </c>
      <c r="E279" s="20">
        <f t="shared" si="568"/>
        <v>55.156216870207331</v>
      </c>
      <c r="F279" s="20">
        <f t="shared" si="574"/>
        <v>80.881504292824701</v>
      </c>
      <c r="G279" s="24">
        <f t="shared" si="569"/>
        <v>2596.9677653132235</v>
      </c>
      <c r="H279" s="20">
        <f t="shared" si="575"/>
        <v>8535.3703041815897</v>
      </c>
      <c r="I279" s="4">
        <f t="shared" si="452"/>
        <v>1</v>
      </c>
      <c r="J279" s="4">
        <f t="shared" si="452"/>
        <v>1</v>
      </c>
      <c r="K279" s="24">
        <f t="shared" ref="K279" si="586">IF(I279=1,D279*0.95,0)</f>
        <v>24.439023051486501</v>
      </c>
      <c r="L279" s="20">
        <f t="shared" si="576"/>
        <v>52.398406026696961</v>
      </c>
      <c r="M279" s="20" cm="1">
        <f t="array" ref="M279">_xlfn.IFS(I279=0,D279,I279=1,D279,I279=2,0)</f>
        <v>25.72528742261737</v>
      </c>
      <c r="N279" s="20" cm="1">
        <f t="array" ref="N279">_xlfn.IFS(J279=0,E279,J279=1,E279,J279=2,0)</f>
        <v>55.156216870207331</v>
      </c>
      <c r="O279" s="20">
        <f t="shared" si="571"/>
        <v>3170.4028400244356</v>
      </c>
      <c r="P279" s="24">
        <f t="shared" si="562"/>
        <v>-573.43507471121211</v>
      </c>
      <c r="Q279" s="25">
        <f t="shared" si="563"/>
        <v>-0.22080946955537178</v>
      </c>
      <c r="R279" s="22" cm="1">
        <f t="array" ref="R279">_xlfn.IFS(Q279&gt;0,0.02,AND(Q279&gt;-0.33,Q279&lt;0),(0.02+Q279*0.02/0.33),Q279&lt;-0.33,0)</f>
        <v>6.6176079057350453E-3</v>
      </c>
      <c r="S279" s="24">
        <f t="shared" ref="S279:T279" si="587">0.9*0.82*IF(I279=0,M279,0)</f>
        <v>0</v>
      </c>
      <c r="T279" s="24">
        <f t="shared" si="587"/>
        <v>0</v>
      </c>
      <c r="U279" s="24">
        <f t="shared" si="565"/>
        <v>0</v>
      </c>
      <c r="V279" s="24">
        <f t="shared" si="566"/>
        <v>1029.4399640996</v>
      </c>
      <c r="W279" s="9"/>
      <c r="X279" s="9"/>
      <c r="Y279" s="9"/>
      <c r="Z279" s="9"/>
    </row>
    <row r="280" spans="1:26" ht="14.25" customHeight="1" x14ac:dyDescent="0.35">
      <c r="A280" s="8">
        <f t="shared" si="578"/>
        <v>262</v>
      </c>
      <c r="B280" s="23">
        <f t="shared" si="573"/>
        <v>45039</v>
      </c>
      <c r="C280" s="5">
        <f t="shared" si="579"/>
        <v>0</v>
      </c>
      <c r="D280" s="20">
        <f t="shared" si="567"/>
        <v>25.969677653132237</v>
      </c>
      <c r="E280" s="20">
        <f t="shared" si="568"/>
        <v>56.483734003328223</v>
      </c>
      <c r="F280" s="20">
        <f t="shared" si="574"/>
        <v>82.45341165646046</v>
      </c>
      <c r="G280" s="24">
        <f t="shared" si="569"/>
        <v>2621.6389590836993</v>
      </c>
      <c r="H280" s="20">
        <f t="shared" si="575"/>
        <v>8613.7010452552258</v>
      </c>
      <c r="I280" s="4">
        <f t="shared" si="452"/>
        <v>1</v>
      </c>
      <c r="J280" s="4">
        <f t="shared" si="452"/>
        <v>1</v>
      </c>
      <c r="K280" s="24">
        <f t="shared" ref="K280" si="588">IF(I280=1,D280*0.95,0)</f>
        <v>24.671193770475625</v>
      </c>
      <c r="L280" s="20">
        <f t="shared" si="576"/>
        <v>53.659547303161808</v>
      </c>
      <c r="M280" s="20" cm="1">
        <f t="array" ref="M280">_xlfn.IFS(I280=0,D280,I280=1,D280,I280=2,0)</f>
        <v>25.969677653132237</v>
      </c>
      <c r="N280" s="20" cm="1">
        <f t="array" ref="N280">_xlfn.IFS(J280=0,E280,J280=1,E280,J280=2,0)</f>
        <v>56.483734003328223</v>
      </c>
      <c r="O280" s="20">
        <f t="shared" si="571"/>
        <v>3196.3725176775679</v>
      </c>
      <c r="P280" s="24">
        <f t="shared" si="562"/>
        <v>-574.73355859386857</v>
      </c>
      <c r="Q280" s="25">
        <f t="shared" si="563"/>
        <v>-0.21922681481463269</v>
      </c>
      <c r="R280" s="22" cm="1">
        <f t="array" ref="R280">_xlfn.IFS(Q280&gt;0,0.02,AND(Q280&gt;-0.33,Q280&lt;0),(0.02+Q280*0.02/0.33),Q280&lt;-0.33,0)</f>
        <v>6.7135263748707465E-3</v>
      </c>
      <c r="S280" s="24">
        <f t="shared" ref="S280:T280" si="589">0.9*0.82*IF(I280=0,M280,0)</f>
        <v>0</v>
      </c>
      <c r="T280" s="24">
        <f t="shared" si="589"/>
        <v>0</v>
      </c>
      <c r="U280" s="24">
        <f t="shared" si="565"/>
        <v>0</v>
      </c>
      <c r="V280" s="24">
        <f t="shared" si="566"/>
        <v>1029.4399640996</v>
      </c>
      <c r="W280" s="9"/>
      <c r="X280" s="9"/>
      <c r="Y280" s="9"/>
      <c r="Z280" s="9"/>
    </row>
    <row r="281" spans="1:26" ht="14.25" customHeight="1" x14ac:dyDescent="0.35">
      <c r="A281" s="8">
        <f t="shared" si="578"/>
        <v>263</v>
      </c>
      <c r="B281" s="23">
        <f t="shared" si="573"/>
        <v>45040</v>
      </c>
      <c r="C281" s="5">
        <f t="shared" si="579"/>
        <v>0</v>
      </c>
      <c r="D281" s="20">
        <f t="shared" si="567"/>
        <v>26.216389590836993</v>
      </c>
      <c r="E281" s="20">
        <f t="shared" si="568"/>
        <v>57.828309152572679</v>
      </c>
      <c r="F281" s="20">
        <f t="shared" si="574"/>
        <v>84.044698743409668</v>
      </c>
      <c r="G281" s="24">
        <f t="shared" si="569"/>
        <v>2646.5445291949945</v>
      </c>
      <c r="H281" s="20">
        <f t="shared" si="575"/>
        <v>8693.5435090614646</v>
      </c>
      <c r="I281" s="4">
        <f t="shared" si="452"/>
        <v>1</v>
      </c>
      <c r="J281" s="4">
        <f t="shared" si="452"/>
        <v>1</v>
      </c>
      <c r="K281" s="24">
        <f t="shared" ref="K281" si="590">IF(I281=1,D281*0.95,0)</f>
        <v>24.905570111295141</v>
      </c>
      <c r="L281" s="20">
        <f t="shared" si="576"/>
        <v>54.93689369494404</v>
      </c>
      <c r="M281" s="20" cm="1">
        <f t="array" ref="M281">_xlfn.IFS(I281=0,D281,I281=1,D281,I281=2,0)</f>
        <v>26.216389590836993</v>
      </c>
      <c r="N281" s="20" cm="1">
        <f t="array" ref="N281">_xlfn.IFS(J281=0,E281,J281=1,E281,J281=2,0)</f>
        <v>57.828309152572679</v>
      </c>
      <c r="O281" s="20">
        <f t="shared" si="571"/>
        <v>3222.5889072684049</v>
      </c>
      <c r="P281" s="24">
        <f t="shared" si="562"/>
        <v>-576.04437807341037</v>
      </c>
      <c r="Q281" s="25">
        <f t="shared" si="563"/>
        <v>-0.21765905380349942</v>
      </c>
      <c r="R281" s="22" cm="1">
        <f t="array" ref="R281">_xlfn.IFS(Q281&gt;0,0.02,AND(Q281&gt;-0.33,Q281&lt;0),(0.02+Q281*0.02/0.33),Q281&lt;-0.33,0)</f>
        <v>6.8085421937273093E-3</v>
      </c>
      <c r="S281" s="24">
        <f t="shared" ref="S281:T281" si="591">0.9*0.82*IF(I281=0,M281,0)</f>
        <v>0</v>
      </c>
      <c r="T281" s="24">
        <f t="shared" si="591"/>
        <v>0</v>
      </c>
      <c r="U281" s="24">
        <f t="shared" si="565"/>
        <v>0</v>
      </c>
      <c r="V281" s="24">
        <f t="shared" si="566"/>
        <v>1029.4399640996</v>
      </c>
      <c r="W281" s="9"/>
      <c r="X281" s="9"/>
      <c r="Y281" s="9"/>
      <c r="Z281" s="9"/>
    </row>
    <row r="282" spans="1:26" ht="14.25" customHeight="1" x14ac:dyDescent="0.35">
      <c r="A282" s="8">
        <f t="shared" si="578"/>
        <v>264</v>
      </c>
      <c r="B282" s="23">
        <f t="shared" si="573"/>
        <v>45041</v>
      </c>
      <c r="C282" s="5">
        <f t="shared" si="579"/>
        <v>0</v>
      </c>
      <c r="D282" s="20">
        <f t="shared" si="567"/>
        <v>26.465445291949948</v>
      </c>
      <c r="E282" s="20">
        <f t="shared" si="568"/>
        <v>59.190357794449156</v>
      </c>
      <c r="F282" s="20">
        <f t="shared" si="574"/>
        <v>85.655803086399104</v>
      </c>
      <c r="G282" s="24">
        <f t="shared" si="569"/>
        <v>2671.6867022223469</v>
      </c>
      <c r="H282" s="20">
        <f t="shared" si="575"/>
        <v>8774.9165219935439</v>
      </c>
      <c r="I282" s="4">
        <f t="shared" si="452"/>
        <v>1</v>
      </c>
      <c r="J282" s="4">
        <f t="shared" si="452"/>
        <v>1</v>
      </c>
      <c r="K282" s="24">
        <f t="shared" ref="K282" si="592">IF(I282=1,D282*0.95,0)</f>
        <v>25.142173027352449</v>
      </c>
      <c r="L282" s="20">
        <f t="shared" si="576"/>
        <v>56.230839904726693</v>
      </c>
      <c r="M282" s="20" cm="1">
        <f t="array" ref="M282">_xlfn.IFS(I282=0,D282,I282=1,D282,I282=2,0)</f>
        <v>26.465445291949948</v>
      </c>
      <c r="N282" s="20" cm="1">
        <f t="array" ref="N282">_xlfn.IFS(J282=0,E282,J282=1,E282,J282=2,0)</f>
        <v>59.190357794449156</v>
      </c>
      <c r="O282" s="20">
        <f t="shared" si="571"/>
        <v>3249.0543525603548</v>
      </c>
      <c r="P282" s="24">
        <f t="shared" si="562"/>
        <v>-577.36765033800793</v>
      </c>
      <c r="Q282" s="25">
        <f t="shared" si="563"/>
        <v>-0.21610604636305047</v>
      </c>
      <c r="R282" s="22" cm="1">
        <f t="array" ref="R282">_xlfn.IFS(Q282&gt;0,0.02,AND(Q282&gt;-0.33,Q282&lt;0),(0.02+Q282*0.02/0.33),Q282&lt;-0.33,0)</f>
        <v>6.90266385678482E-3</v>
      </c>
      <c r="S282" s="24">
        <f t="shared" ref="S282:T282" si="593">0.9*0.82*IF(I282=0,M282,0)</f>
        <v>0</v>
      </c>
      <c r="T282" s="24">
        <f t="shared" si="593"/>
        <v>0</v>
      </c>
      <c r="U282" s="24">
        <f t="shared" si="565"/>
        <v>0</v>
      </c>
      <c r="V282" s="24">
        <f t="shared" si="566"/>
        <v>1029.4399640996</v>
      </c>
      <c r="W282" s="9"/>
      <c r="X282" s="9"/>
      <c r="Y282" s="9"/>
      <c r="Z282" s="9"/>
    </row>
    <row r="283" spans="1:26" ht="14.25" customHeight="1" x14ac:dyDescent="0.35">
      <c r="A283" s="8">
        <f t="shared" si="578"/>
        <v>265</v>
      </c>
      <c r="B283" s="23">
        <f t="shared" si="573"/>
        <v>45042</v>
      </c>
      <c r="C283" s="5">
        <f t="shared" si="579"/>
        <v>0</v>
      </c>
      <c r="D283" s="20">
        <f t="shared" si="567"/>
        <v>26.716867022223468</v>
      </c>
      <c r="E283" s="20">
        <f t="shared" si="568"/>
        <v>60.570299122668793</v>
      </c>
      <c r="F283" s="20">
        <f t="shared" si="574"/>
        <v>87.287166144892268</v>
      </c>
      <c r="G283" s="24">
        <f t="shared" si="569"/>
        <v>2697.0677258934593</v>
      </c>
      <c r="H283" s="20">
        <f t="shared" si="575"/>
        <v>8857.8393298311912</v>
      </c>
      <c r="I283" s="4">
        <f t="shared" ref="I283:J346" si="594">I276</f>
        <v>1</v>
      </c>
      <c r="J283" s="4">
        <f t="shared" si="594"/>
        <v>1</v>
      </c>
      <c r="K283" s="24">
        <f t="shared" ref="K283" si="595">IF(I283=1,D283*0.95,0)</f>
        <v>25.381023671112292</v>
      </c>
      <c r="L283" s="20">
        <f t="shared" si="576"/>
        <v>57.541784166535351</v>
      </c>
      <c r="M283" s="20" cm="1">
        <f t="array" ref="M283">_xlfn.IFS(I283=0,D283,I283=1,D283,I283=2,0)</f>
        <v>26.716867022223468</v>
      </c>
      <c r="N283" s="20" cm="1">
        <f t="array" ref="N283">_xlfn.IFS(J283=0,E283,J283=1,E283,J283=2,0)</f>
        <v>60.570299122668793</v>
      </c>
      <c r="O283" s="20">
        <f t="shared" si="571"/>
        <v>3275.7712195825784</v>
      </c>
      <c r="P283" s="24">
        <f t="shared" si="562"/>
        <v>-578.70349368911911</v>
      </c>
      <c r="Q283" s="25">
        <f t="shared" si="563"/>
        <v>-0.21456765365334371</v>
      </c>
      <c r="R283" s="22" cm="1">
        <f t="array" ref="R283">_xlfn.IFS(Q283&gt;0,0.02,AND(Q283&gt;-0.33,Q283&lt;0),(0.02+Q283*0.02/0.33),Q283&lt;-0.33,0)</f>
        <v>6.9958997785852309E-3</v>
      </c>
      <c r="S283" s="24">
        <f t="shared" ref="S283:T283" si="596">0.9*0.82*IF(I283=0,M283,0)</f>
        <v>0</v>
      </c>
      <c r="T283" s="24">
        <f t="shared" si="596"/>
        <v>0</v>
      </c>
      <c r="U283" s="24">
        <f t="shared" si="565"/>
        <v>0</v>
      </c>
      <c r="V283" s="24">
        <f t="shared" si="566"/>
        <v>1029.4399640996</v>
      </c>
      <c r="W283" s="9"/>
      <c r="X283" s="9"/>
      <c r="Y283" s="9"/>
      <c r="Z283" s="9"/>
    </row>
    <row r="284" spans="1:26" ht="14.25" customHeight="1" x14ac:dyDescent="0.35">
      <c r="A284" s="8">
        <f t="shared" si="578"/>
        <v>266</v>
      </c>
      <c r="B284" s="23">
        <f t="shared" si="573"/>
        <v>45043</v>
      </c>
      <c r="C284" s="5">
        <f t="shared" si="579"/>
        <v>45.732794480256466</v>
      </c>
      <c r="D284" s="20">
        <f t="shared" si="567"/>
        <v>26.970677258934593</v>
      </c>
      <c r="E284" s="20">
        <f t="shared" si="568"/>
        <v>61.968556206309579</v>
      </c>
      <c r="F284" s="20">
        <f t="shared" si="574"/>
        <v>88.939233465244172</v>
      </c>
      <c r="G284" s="24">
        <f t="shared" si="569"/>
        <v>2742.8005203737157</v>
      </c>
      <c r="H284" s="20">
        <f t="shared" si="575"/>
        <v>8903.5721243114476</v>
      </c>
      <c r="I284" s="4">
        <f t="shared" si="594"/>
        <v>0</v>
      </c>
      <c r="J284" s="4">
        <f t="shared" si="594"/>
        <v>0</v>
      </c>
      <c r="K284" s="24">
        <f t="shared" ref="K284" si="597">IF(I284=1,D284*0.95,0)</f>
        <v>0</v>
      </c>
      <c r="L284" s="20">
        <f t="shared" si="576"/>
        <v>0</v>
      </c>
      <c r="M284" s="20" cm="1">
        <f t="array" ref="M284">_xlfn.IFS(I284=0,D284,I284=1,D284,I284=2,0)</f>
        <v>26.970677258934593</v>
      </c>
      <c r="N284" s="20" cm="1">
        <f t="array" ref="N284">_xlfn.IFS(J284=0,E284,J284=1,E284,J284=2,0)</f>
        <v>61.968556206309579</v>
      </c>
      <c r="O284" s="20">
        <f t="shared" si="571"/>
        <v>3364.7104530478227</v>
      </c>
      <c r="P284" s="24">
        <f t="shared" si="562"/>
        <v>-621.90993267410704</v>
      </c>
      <c r="Q284" s="25">
        <f t="shared" si="563"/>
        <v>-0.22674267707568094</v>
      </c>
      <c r="R284" s="22" cm="1">
        <f t="array" ref="R284">_xlfn.IFS(Q284&gt;0,0.02,AND(Q284&gt;-0.33,Q284&lt;0),(0.02+Q284*0.02/0.33),Q284&lt;-0.33,0)</f>
        <v>6.2580195711708538E-3</v>
      </c>
      <c r="S284" s="24">
        <f t="shared" ref="S284:T284" si="598">0.9*0.82*IF(I284=0,M284,0)</f>
        <v>19.904359817093731</v>
      </c>
      <c r="T284" s="24">
        <f t="shared" si="598"/>
        <v>45.732794480256466</v>
      </c>
      <c r="U284" s="24">
        <f t="shared" si="565"/>
        <v>65.637154297350193</v>
      </c>
      <c r="V284" s="24">
        <f t="shared" si="566"/>
        <v>1095.0771183969503</v>
      </c>
      <c r="W284" s="9"/>
      <c r="X284" s="9"/>
      <c r="Y284" s="9"/>
      <c r="Z284" s="9"/>
    </row>
    <row r="285" spans="1:26" ht="14.25" customHeight="1" x14ac:dyDescent="0.35">
      <c r="A285" s="8">
        <f t="shared" si="578"/>
        <v>267</v>
      </c>
      <c r="B285" s="23">
        <f t="shared" si="573"/>
        <v>45044</v>
      </c>
      <c r="C285" s="5">
        <f t="shared" si="579"/>
        <v>0</v>
      </c>
      <c r="D285" s="20">
        <f t="shared" si="567"/>
        <v>27.428005203737158</v>
      </c>
      <c r="E285" s="20">
        <f t="shared" si="568"/>
        <v>55.71872860727229</v>
      </c>
      <c r="F285" s="20">
        <f t="shared" si="574"/>
        <v>83.146733811009454</v>
      </c>
      <c r="G285" s="24">
        <f t="shared" si="569"/>
        <v>2768.8571253172659</v>
      </c>
      <c r="H285" s="20">
        <f t="shared" si="575"/>
        <v>8982.5615214319077</v>
      </c>
      <c r="I285" s="4">
        <f t="shared" si="594"/>
        <v>1</v>
      </c>
      <c r="J285" s="4">
        <f t="shared" si="594"/>
        <v>1</v>
      </c>
      <c r="K285" s="24">
        <f t="shared" ref="K285" si="599">IF(I285=1,D285*0.95,0)</f>
        <v>26.056604943550298</v>
      </c>
      <c r="L285" s="20">
        <f t="shared" si="576"/>
        <v>52.93279217690867</v>
      </c>
      <c r="M285" s="20" cm="1">
        <f t="array" ref="M285">_xlfn.IFS(I285=0,D285,I285=1,D285,I285=2,0)</f>
        <v>27.428005203737158</v>
      </c>
      <c r="N285" s="20" cm="1">
        <f t="array" ref="N285">_xlfn.IFS(J285=0,E285,J285=1,E285,J285=2,0)</f>
        <v>55.71872860727229</v>
      </c>
      <c r="O285" s="20">
        <f t="shared" si="571"/>
        <v>3392.1384582515598</v>
      </c>
      <c r="P285" s="24">
        <f t="shared" si="562"/>
        <v>-623.28133293429391</v>
      </c>
      <c r="Q285" s="25">
        <f t="shared" si="563"/>
        <v>-0.22510418729636547</v>
      </c>
      <c r="R285" s="22" cm="1">
        <f t="array" ref="R285">_xlfn.IFS(Q285&gt;0,0.02,AND(Q285&gt;-0.33,Q285&lt;0),(0.02+Q285*0.02/0.33),Q285&lt;-0.33,0)</f>
        <v>6.3573219820384583E-3</v>
      </c>
      <c r="S285" s="24">
        <f t="shared" ref="S285:T285" si="600">0.9*0.82*IF(I285=0,M285,0)</f>
        <v>0</v>
      </c>
      <c r="T285" s="24">
        <f t="shared" si="600"/>
        <v>0</v>
      </c>
      <c r="U285" s="24">
        <f t="shared" si="565"/>
        <v>0</v>
      </c>
      <c r="V285" s="24">
        <f t="shared" si="566"/>
        <v>1095.0771183969503</v>
      </c>
      <c r="W285" s="9"/>
      <c r="X285" s="9"/>
      <c r="Y285" s="9"/>
      <c r="Z285" s="9"/>
    </row>
    <row r="286" spans="1:26" ht="14.25" customHeight="1" x14ac:dyDescent="0.35">
      <c r="A286" s="8">
        <f t="shared" si="578"/>
        <v>268</v>
      </c>
      <c r="B286" s="23">
        <f t="shared" si="573"/>
        <v>45045</v>
      </c>
      <c r="C286" s="5">
        <f t="shared" si="579"/>
        <v>0</v>
      </c>
      <c r="D286" s="20">
        <f t="shared" si="567"/>
        <v>27.688571253172658</v>
      </c>
      <c r="E286" s="20">
        <f t="shared" si="568"/>
        <v>57.105035815211885</v>
      </c>
      <c r="F286" s="20">
        <f t="shared" si="574"/>
        <v>84.793607068384546</v>
      </c>
      <c r="G286" s="24">
        <f t="shared" si="569"/>
        <v>2795.1612680077797</v>
      </c>
      <c r="H286" s="20">
        <f t="shared" si="575"/>
        <v>9063.115448146873</v>
      </c>
      <c r="I286" s="4">
        <f t="shared" si="594"/>
        <v>1</v>
      </c>
      <c r="J286" s="4">
        <f t="shared" si="594"/>
        <v>1</v>
      </c>
      <c r="K286" s="24">
        <f t="shared" ref="K286" si="601">IF(I286=1,D286*0.95,0)</f>
        <v>26.304142690514023</v>
      </c>
      <c r="L286" s="20">
        <f t="shared" si="576"/>
        <v>54.249784024451287</v>
      </c>
      <c r="M286" s="20" cm="1">
        <f t="array" ref="M286">_xlfn.IFS(I286=0,D286,I286=1,D286,I286=2,0)</f>
        <v>27.688571253172658</v>
      </c>
      <c r="N286" s="20" cm="1">
        <f t="array" ref="N286">_xlfn.IFS(J286=0,E286,J286=1,E286,J286=2,0)</f>
        <v>57.105035815211885</v>
      </c>
      <c r="O286" s="20">
        <f t="shared" si="571"/>
        <v>3419.8270295047323</v>
      </c>
      <c r="P286" s="24">
        <f t="shared" si="562"/>
        <v>-624.66576149695265</v>
      </c>
      <c r="Q286" s="25">
        <f t="shared" si="563"/>
        <v>-0.22348111668783113</v>
      </c>
      <c r="R286" s="22" cm="1">
        <f t="array" ref="R286">_xlfn.IFS(Q286&gt;0,0.02,AND(Q286&gt;-0.33,Q286&lt;0),(0.02+Q286*0.02/0.33),Q286&lt;-0.33,0)</f>
        <v>6.455689897707206E-3</v>
      </c>
      <c r="S286" s="24">
        <f t="shared" ref="S286:T286" si="602">0.9*0.82*IF(I286=0,M286,0)</f>
        <v>0</v>
      </c>
      <c r="T286" s="24">
        <f t="shared" si="602"/>
        <v>0</v>
      </c>
      <c r="U286" s="24">
        <f t="shared" si="565"/>
        <v>0</v>
      </c>
      <c r="V286" s="24">
        <f t="shared" si="566"/>
        <v>1095.0771183969503</v>
      </c>
      <c r="W286" s="9"/>
      <c r="X286" s="9"/>
      <c r="Y286" s="9"/>
      <c r="Z286" s="9"/>
    </row>
    <row r="287" spans="1:26" ht="14.25" customHeight="1" x14ac:dyDescent="0.35">
      <c r="A287" s="8">
        <f t="shared" si="578"/>
        <v>269</v>
      </c>
      <c r="B287" s="23">
        <f t="shared" si="573"/>
        <v>45046</v>
      </c>
      <c r="C287" s="5">
        <f t="shared" si="579"/>
        <v>0</v>
      </c>
      <c r="D287" s="20">
        <f t="shared" si="567"/>
        <v>27.951612680077798</v>
      </c>
      <c r="E287" s="20">
        <f t="shared" si="568"/>
        <v>58.508662840355882</v>
      </c>
      <c r="F287" s="20">
        <f t="shared" si="574"/>
        <v>86.460275520433683</v>
      </c>
      <c r="G287" s="24">
        <f t="shared" si="569"/>
        <v>2821.7153000538538</v>
      </c>
      <c r="H287" s="20">
        <f t="shared" si="575"/>
        <v>9145.2527098912851</v>
      </c>
      <c r="I287" s="4">
        <f t="shared" si="594"/>
        <v>1</v>
      </c>
      <c r="J287" s="4">
        <f t="shared" si="594"/>
        <v>1</v>
      </c>
      <c r="K287" s="24">
        <f t="shared" ref="K287" si="603">IF(I287=1,D287*0.95,0)</f>
        <v>26.554032046073907</v>
      </c>
      <c r="L287" s="20">
        <f t="shared" si="576"/>
        <v>55.583229698338087</v>
      </c>
      <c r="M287" s="20" cm="1">
        <f t="array" ref="M287">_xlfn.IFS(I287=0,D287,I287=1,D287,I287=2,0)</f>
        <v>27.951612680077798</v>
      </c>
      <c r="N287" s="20" cm="1">
        <f t="array" ref="N287">_xlfn.IFS(J287=0,E287,J287=1,E287,J287=2,0)</f>
        <v>58.508662840355882</v>
      </c>
      <c r="O287" s="20">
        <f t="shared" si="571"/>
        <v>3447.77864218481</v>
      </c>
      <c r="P287" s="24">
        <f t="shared" si="562"/>
        <v>-626.06334213095624</v>
      </c>
      <c r="Q287" s="25">
        <f t="shared" si="563"/>
        <v>-0.22187332014643985</v>
      </c>
      <c r="R287" s="22" cm="1">
        <f t="array" ref="R287">_xlfn.IFS(Q287&gt;0,0.02,AND(Q287&gt;-0.33,Q287&lt;0),(0.02+Q287*0.02/0.33),Q287&lt;-0.33,0)</f>
        <v>6.5531321123369797E-3</v>
      </c>
      <c r="S287" s="24">
        <f t="shared" ref="S287:T287" si="604">0.9*0.82*IF(I287=0,M287,0)</f>
        <v>0</v>
      </c>
      <c r="T287" s="24">
        <f t="shared" si="604"/>
        <v>0</v>
      </c>
      <c r="U287" s="24">
        <f t="shared" si="565"/>
        <v>0</v>
      </c>
      <c r="V287" s="24">
        <f t="shared" si="566"/>
        <v>1095.0771183969503</v>
      </c>
      <c r="W287" s="9"/>
      <c r="X287" s="9"/>
      <c r="Y287" s="9"/>
      <c r="Z287" s="9"/>
    </row>
    <row r="288" spans="1:26" ht="14.25" customHeight="1" x14ac:dyDescent="0.35">
      <c r="A288" s="8">
        <f t="shared" si="578"/>
        <v>270</v>
      </c>
      <c r="B288" s="23">
        <f t="shared" si="573"/>
        <v>45047</v>
      </c>
      <c r="C288" s="5">
        <f t="shared" si="579"/>
        <v>0</v>
      </c>
      <c r="D288" s="20">
        <f t="shared" si="567"/>
        <v>28.217153000538538</v>
      </c>
      <c r="E288" s="20">
        <f t="shared" si="568"/>
        <v>59.930049208625363</v>
      </c>
      <c r="F288" s="20">
        <f t="shared" si="574"/>
        <v>88.147202209163908</v>
      </c>
      <c r="G288" s="24">
        <f t="shared" si="569"/>
        <v>2848.5215954043651</v>
      </c>
      <c r="H288" s="20">
        <f t="shared" si="575"/>
        <v>9228.9925519899916</v>
      </c>
      <c r="I288" s="4">
        <f t="shared" si="594"/>
        <v>1</v>
      </c>
      <c r="J288" s="4">
        <f t="shared" si="594"/>
        <v>1</v>
      </c>
      <c r="K288" s="24">
        <f t="shared" ref="K288" si="605">IF(I288=1,D288*0.95,0)</f>
        <v>26.806295350511611</v>
      </c>
      <c r="L288" s="20">
        <f t="shared" si="576"/>
        <v>56.93354674819409</v>
      </c>
      <c r="M288" s="20" cm="1">
        <f t="array" ref="M288">_xlfn.IFS(I288=0,D288,I288=1,D288,I288=2,0)</f>
        <v>28.217153000538538</v>
      </c>
      <c r="N288" s="20" cm="1">
        <f t="array" ref="N288">_xlfn.IFS(J288=0,E288,J288=1,E288,J288=2,0)</f>
        <v>59.930049208625363</v>
      </c>
      <c r="O288" s="20">
        <f t="shared" si="571"/>
        <v>3475.9957951853485</v>
      </c>
      <c r="P288" s="24">
        <f t="shared" si="562"/>
        <v>-627.47419978098333</v>
      </c>
      <c r="Q288" s="25">
        <f t="shared" si="563"/>
        <v>-0.22028065393406629</v>
      </c>
      <c r="R288" s="22" cm="1">
        <f t="array" ref="R288">_xlfn.IFS(Q288&gt;0,0.02,AND(Q288&gt;-0.33,Q288&lt;0),(0.02+Q288*0.02/0.33),Q288&lt;-0.33,0)</f>
        <v>6.6496573373293153E-3</v>
      </c>
      <c r="S288" s="24">
        <f t="shared" ref="S288:T288" si="606">0.9*0.82*IF(I288=0,M288,0)</f>
        <v>0</v>
      </c>
      <c r="T288" s="24">
        <f t="shared" si="606"/>
        <v>0</v>
      </c>
      <c r="U288" s="24">
        <f t="shared" si="565"/>
        <v>0</v>
      </c>
      <c r="V288" s="24">
        <f t="shared" si="566"/>
        <v>1095.0771183969503</v>
      </c>
      <c r="W288" s="9"/>
      <c r="X288" s="9"/>
      <c r="Y288" s="9"/>
      <c r="Z288" s="9"/>
    </row>
    <row r="289" spans="1:26" ht="14.25" customHeight="1" x14ac:dyDescent="0.35">
      <c r="A289" s="8">
        <f t="shared" si="578"/>
        <v>271</v>
      </c>
      <c r="B289" s="23">
        <f t="shared" si="573"/>
        <v>45048</v>
      </c>
      <c r="C289" s="5">
        <f t="shared" si="579"/>
        <v>0</v>
      </c>
      <c r="D289" s="20">
        <f t="shared" si="567"/>
        <v>28.485215954043653</v>
      </c>
      <c r="E289" s="20">
        <f t="shared" si="568"/>
        <v>61.36963803949785</v>
      </c>
      <c r="F289" s="20">
        <f t="shared" si="574"/>
        <v>89.854853993541496</v>
      </c>
      <c r="G289" s="24">
        <f t="shared" si="569"/>
        <v>2875.5825505607067</v>
      </c>
      <c r="H289" s="20">
        <f t="shared" si="575"/>
        <v>9314.3546632838552</v>
      </c>
      <c r="I289" s="4">
        <f t="shared" si="594"/>
        <v>1</v>
      </c>
      <c r="J289" s="4">
        <f t="shared" si="594"/>
        <v>1</v>
      </c>
      <c r="K289" s="24">
        <f t="shared" ref="K289" si="607">IF(I289=1,D289*0.95,0)</f>
        <v>27.060955156341468</v>
      </c>
      <c r="L289" s="20">
        <f t="shared" si="576"/>
        <v>58.301156137522952</v>
      </c>
      <c r="M289" s="20" cm="1">
        <f t="array" ref="M289">_xlfn.IFS(I289=0,D289,I289=1,D289,I289=2,0)</f>
        <v>28.485215954043653</v>
      </c>
      <c r="N289" s="20" cm="1">
        <f t="array" ref="N289">_xlfn.IFS(J289=0,E289,J289=1,E289,J289=2,0)</f>
        <v>61.36963803949785</v>
      </c>
      <c r="O289" s="20">
        <f t="shared" si="571"/>
        <v>3504.4810111393922</v>
      </c>
      <c r="P289" s="24">
        <f t="shared" si="562"/>
        <v>-628.89846057868544</v>
      </c>
      <c r="Q289" s="25">
        <f t="shared" si="563"/>
        <v>-0.21870297566524641</v>
      </c>
      <c r="R289" s="22" cm="1">
        <f t="array" ref="R289">_xlfn.IFS(Q289&gt;0,0.02,AND(Q289&gt;-0.33,Q289&lt;0),(0.02+Q289*0.02/0.33),Q289&lt;-0.33,0)</f>
        <v>6.7452742021062786E-3</v>
      </c>
      <c r="S289" s="24">
        <f t="shared" ref="S289:T289" si="608">0.9*0.82*IF(I289=0,M289,0)</f>
        <v>0</v>
      </c>
      <c r="T289" s="24">
        <f t="shared" si="608"/>
        <v>0</v>
      </c>
      <c r="U289" s="24">
        <f t="shared" si="565"/>
        <v>0</v>
      </c>
      <c r="V289" s="24">
        <f t="shared" si="566"/>
        <v>1095.0771183969503</v>
      </c>
      <c r="W289" s="9"/>
      <c r="X289" s="9"/>
      <c r="Y289" s="9"/>
      <c r="Z289" s="9"/>
    </row>
    <row r="290" spans="1:26" ht="14.25" customHeight="1" x14ac:dyDescent="0.35">
      <c r="A290" s="8">
        <f t="shared" si="578"/>
        <v>272</v>
      </c>
      <c r="B290" s="23">
        <f t="shared" si="573"/>
        <v>45049</v>
      </c>
      <c r="C290" s="5">
        <f t="shared" si="579"/>
        <v>0</v>
      </c>
      <c r="D290" s="20">
        <f t="shared" si="567"/>
        <v>28.755825505607067</v>
      </c>
      <c r="E290" s="20">
        <f t="shared" si="568"/>
        <v>62.827876219516902</v>
      </c>
      <c r="F290" s="20">
        <f t="shared" si="574"/>
        <v>91.583701725123973</v>
      </c>
      <c r="G290" s="24">
        <f t="shared" si="569"/>
        <v>2902.9005847910335</v>
      </c>
      <c r="H290" s="20">
        <f t="shared" si="575"/>
        <v>9401.3591799227233</v>
      </c>
      <c r="I290" s="4">
        <f t="shared" si="594"/>
        <v>1</v>
      </c>
      <c r="J290" s="4">
        <f t="shared" si="594"/>
        <v>1</v>
      </c>
      <c r="K290" s="24">
        <f t="shared" ref="K290" si="609">IF(I290=1,D290*0.95,0)</f>
        <v>27.318034230326713</v>
      </c>
      <c r="L290" s="20">
        <f t="shared" si="576"/>
        <v>59.686482408541053</v>
      </c>
      <c r="M290" s="20" cm="1">
        <f t="array" ref="M290">_xlfn.IFS(I290=0,D290,I290=1,D290,I290=2,0)</f>
        <v>28.755825505607067</v>
      </c>
      <c r="N290" s="20" cm="1">
        <f t="array" ref="N290">_xlfn.IFS(J290=0,E290,J290=1,E290,J290=2,0)</f>
        <v>62.827876219516902</v>
      </c>
      <c r="O290" s="20">
        <f t="shared" si="571"/>
        <v>3533.2368366449991</v>
      </c>
      <c r="P290" s="24">
        <f t="shared" si="562"/>
        <v>-630.33625185396568</v>
      </c>
      <c r="Q290" s="25">
        <f t="shared" si="563"/>
        <v>-0.21714014429444911</v>
      </c>
      <c r="R290" s="22" cm="1">
        <f t="array" ref="R290">_xlfn.IFS(Q290&gt;0,0.02,AND(Q290&gt;-0.33,Q290&lt;0),(0.02+Q290*0.02/0.33),Q290&lt;-0.33,0)</f>
        <v>6.8399912548818727E-3</v>
      </c>
      <c r="S290" s="24">
        <f t="shared" ref="S290:T290" si="610">0.9*0.82*IF(I290=0,M290,0)</f>
        <v>0</v>
      </c>
      <c r="T290" s="24">
        <f t="shared" si="610"/>
        <v>0</v>
      </c>
      <c r="U290" s="24">
        <f t="shared" si="565"/>
        <v>0</v>
      </c>
      <c r="V290" s="24">
        <f t="shared" si="566"/>
        <v>1095.0771183969503</v>
      </c>
      <c r="W290" s="9"/>
      <c r="X290" s="9"/>
      <c r="Y290" s="9"/>
      <c r="Z290" s="9"/>
    </row>
    <row r="291" spans="1:26" ht="14.25" customHeight="1" x14ac:dyDescent="0.35">
      <c r="A291" s="8">
        <f t="shared" si="578"/>
        <v>273</v>
      </c>
      <c r="B291" s="23">
        <f t="shared" si="573"/>
        <v>45050</v>
      </c>
      <c r="C291" s="5">
        <f t="shared" si="579"/>
        <v>47.457248356110028</v>
      </c>
      <c r="D291" s="20">
        <f t="shared" si="567"/>
        <v>29.029005847910334</v>
      </c>
      <c r="E291" s="20">
        <f t="shared" si="568"/>
        <v>64.305214574674835</v>
      </c>
      <c r="F291" s="20">
        <f t="shared" si="574"/>
        <v>93.334220422585162</v>
      </c>
      <c r="G291" s="24">
        <f t="shared" si="569"/>
        <v>2950.3578331471435</v>
      </c>
      <c r="H291" s="20">
        <f t="shared" si="575"/>
        <v>9448.816428278833</v>
      </c>
      <c r="I291" s="4">
        <f t="shared" si="594"/>
        <v>0</v>
      </c>
      <c r="J291" s="4">
        <f t="shared" si="594"/>
        <v>0</v>
      </c>
      <c r="K291" s="24">
        <f t="shared" ref="K291:L306" si="611">IF(I291=1,D291*0.95,0)</f>
        <v>0</v>
      </c>
      <c r="L291" s="20">
        <f t="shared" si="611"/>
        <v>0</v>
      </c>
      <c r="M291" s="20" cm="1">
        <f t="array" ref="M291">_xlfn.IFS(I291=0,D291,I291=1,D291,I291=2,0)</f>
        <v>29.029005847910334</v>
      </c>
      <c r="N291" s="20" cm="1">
        <f t="array" ref="N291">_xlfn.IFS(J291=0,E291,J291=1,E291,J291=2,0)</f>
        <v>64.305214574674835</v>
      </c>
      <c r="O291" s="20">
        <f t="shared" si="571"/>
        <v>3626.5710570675842</v>
      </c>
      <c r="P291" s="24">
        <f t="shared" si="562"/>
        <v>-676.21322392044067</v>
      </c>
      <c r="Q291" s="25">
        <f t="shared" si="563"/>
        <v>-0.22919702021334976</v>
      </c>
      <c r="R291" s="22" cm="1">
        <f t="array" ref="R291">_xlfn.IFS(Q291&gt;0,0.02,AND(Q291&gt;-0.33,Q291&lt;0),(0.02+Q291*0.02/0.33),Q291&lt;-0.33,0)</f>
        <v>6.1092715022212259E-3</v>
      </c>
      <c r="S291" s="24">
        <f t="shared" ref="S291:T291" si="612">0.9*0.82*IF(I291=0,M291,0)</f>
        <v>21.423406315757827</v>
      </c>
      <c r="T291" s="24">
        <f t="shared" si="612"/>
        <v>47.457248356110028</v>
      </c>
      <c r="U291" s="24">
        <f t="shared" si="565"/>
        <v>68.880654671867859</v>
      </c>
      <c r="V291" s="24">
        <f t="shared" si="566"/>
        <v>1163.9577730688181</v>
      </c>
      <c r="W291" s="9"/>
      <c r="X291" s="9"/>
      <c r="Y291" s="9"/>
      <c r="Z291" s="9"/>
    </row>
    <row r="292" spans="1:26" ht="14.25" customHeight="1" x14ac:dyDescent="0.35">
      <c r="A292" s="8">
        <f t="shared" si="578"/>
        <v>274</v>
      </c>
      <c r="B292" s="23">
        <f t="shared" si="573"/>
        <v>45051</v>
      </c>
      <c r="C292" s="5">
        <f t="shared" si="579"/>
        <v>0</v>
      </c>
      <c r="D292" s="20">
        <f t="shared" si="567"/>
        <v>29.503578331471434</v>
      </c>
      <c r="E292" s="20">
        <f t="shared" si="568"/>
        <v>57.725384935003625</v>
      </c>
      <c r="F292" s="20">
        <f t="shared" si="574"/>
        <v>87.228963266475063</v>
      </c>
      <c r="G292" s="24">
        <f t="shared" si="569"/>
        <v>2978.3862325620412</v>
      </c>
      <c r="H292" s="20">
        <f t="shared" si="575"/>
        <v>9531.6839433819841</v>
      </c>
      <c r="I292" s="4">
        <f t="shared" si="594"/>
        <v>1</v>
      </c>
      <c r="J292" s="4">
        <f t="shared" si="594"/>
        <v>1</v>
      </c>
      <c r="K292" s="24">
        <f t="shared" ref="K292" si="613">IF(I292=1,D292*0.95,0)</f>
        <v>28.028399414897862</v>
      </c>
      <c r="L292" s="20">
        <f t="shared" si="611"/>
        <v>54.839115688253443</v>
      </c>
      <c r="M292" s="20" cm="1">
        <f t="array" ref="M292">_xlfn.IFS(I292=0,D292,I292=1,D292,I292=2,0)</f>
        <v>29.503578331471434</v>
      </c>
      <c r="N292" s="20" cm="1">
        <f t="array" ref="N292">_xlfn.IFS(J292=0,E292,J292=1,E292,J292=2,0)</f>
        <v>57.725384935003625</v>
      </c>
      <c r="O292" s="20">
        <f t="shared" si="571"/>
        <v>3656.0746353990558</v>
      </c>
      <c r="P292" s="24">
        <f t="shared" si="562"/>
        <v>-677.68840283701456</v>
      </c>
      <c r="Q292" s="25">
        <f t="shared" si="563"/>
        <v>-0.22753543359420494</v>
      </c>
      <c r="R292" s="22" cm="1">
        <f t="array" ref="R292">_xlfn.IFS(Q292&gt;0,0.02,AND(Q292&gt;-0.33,Q292&lt;0),(0.02+Q292*0.02/0.33),Q292&lt;-0.33,0)</f>
        <v>6.2099737215633374E-3</v>
      </c>
      <c r="S292" s="24">
        <f t="shared" ref="S292:T292" si="614">0.9*0.82*IF(I292=0,M292,0)</f>
        <v>0</v>
      </c>
      <c r="T292" s="24">
        <f t="shared" si="614"/>
        <v>0</v>
      </c>
      <c r="U292" s="24">
        <f t="shared" si="565"/>
        <v>0</v>
      </c>
      <c r="V292" s="24">
        <f t="shared" si="566"/>
        <v>1163.9577730688181</v>
      </c>
      <c r="W292" s="9"/>
      <c r="X292" s="9"/>
      <c r="Y292" s="9"/>
      <c r="Z292" s="9"/>
    </row>
    <row r="293" spans="1:26" ht="14.25" customHeight="1" x14ac:dyDescent="0.35">
      <c r="A293" s="8">
        <f t="shared" si="578"/>
        <v>275</v>
      </c>
      <c r="B293" s="23">
        <f t="shared" si="573"/>
        <v>45052</v>
      </c>
      <c r="C293" s="5">
        <f t="shared" si="579"/>
        <v>0</v>
      </c>
      <c r="D293" s="20">
        <f t="shared" si="567"/>
        <v>29.783862325620412</v>
      </c>
      <c r="E293" s="20">
        <f t="shared" si="568"/>
        <v>59.191506810649329</v>
      </c>
      <c r="F293" s="20">
        <f t="shared" si="574"/>
        <v>88.975369136269734</v>
      </c>
      <c r="G293" s="24">
        <f t="shared" si="569"/>
        <v>3006.6809017713804</v>
      </c>
      <c r="H293" s="20">
        <f t="shared" si="575"/>
        <v>9616.2105440614396</v>
      </c>
      <c r="I293" s="4">
        <f t="shared" si="594"/>
        <v>1</v>
      </c>
      <c r="J293" s="4">
        <f t="shared" si="594"/>
        <v>1</v>
      </c>
      <c r="K293" s="24">
        <f t="shared" ref="K293" si="615">IF(I293=1,D293*0.95,0)</f>
        <v>28.294669209339389</v>
      </c>
      <c r="L293" s="20">
        <f t="shared" si="611"/>
        <v>56.231931470116862</v>
      </c>
      <c r="M293" s="20" cm="1">
        <f t="array" ref="M293">_xlfn.IFS(I293=0,D293,I293=1,D293,I293=2,0)</f>
        <v>29.783862325620412</v>
      </c>
      <c r="N293" s="20" cm="1">
        <f t="array" ref="N293">_xlfn.IFS(J293=0,E293,J293=1,E293,J293=2,0)</f>
        <v>59.191506810649329</v>
      </c>
      <c r="O293" s="20">
        <f t="shared" si="571"/>
        <v>3685.858497724676</v>
      </c>
      <c r="P293" s="24">
        <f t="shared" si="562"/>
        <v>-679.17759595329562</v>
      </c>
      <c r="Q293" s="25">
        <f t="shared" si="563"/>
        <v>-0.22588948350094598</v>
      </c>
      <c r="R293" s="22" cm="1">
        <f t="array" ref="R293">_xlfn.IFS(Q293&gt;0,0.02,AND(Q293&gt;-0.33,Q293&lt;0),(0.02+Q293*0.02/0.33),Q293&lt;-0.33,0)</f>
        <v>6.309728272669941E-3</v>
      </c>
      <c r="S293" s="24">
        <f t="shared" ref="S293:T293" si="616">0.9*0.82*IF(I293=0,M293,0)</f>
        <v>0</v>
      </c>
      <c r="T293" s="24">
        <f t="shared" si="616"/>
        <v>0</v>
      </c>
      <c r="U293" s="24">
        <f t="shared" si="565"/>
        <v>0</v>
      </c>
      <c r="V293" s="24">
        <f t="shared" si="566"/>
        <v>1163.9577730688181</v>
      </c>
      <c r="W293" s="9"/>
      <c r="X293" s="9"/>
      <c r="Y293" s="9"/>
      <c r="Z293" s="9"/>
    </row>
    <row r="294" spans="1:26" ht="14.25" customHeight="1" x14ac:dyDescent="0.35">
      <c r="A294" s="8">
        <f t="shared" si="578"/>
        <v>276</v>
      </c>
      <c r="B294" s="23">
        <f t="shared" si="573"/>
        <v>45053</v>
      </c>
      <c r="C294" s="5">
        <f t="shared" si="579"/>
        <v>0</v>
      </c>
      <c r="D294" s="20">
        <f t="shared" si="567"/>
        <v>30.066809017713805</v>
      </c>
      <c r="E294" s="20">
        <f t="shared" si="568"/>
        <v>60.675675545811259</v>
      </c>
      <c r="F294" s="20">
        <f t="shared" si="574"/>
        <v>90.742484563525068</v>
      </c>
      <c r="G294" s="24">
        <f t="shared" si="569"/>
        <v>3035.2443703382087</v>
      </c>
      <c r="H294" s="20">
        <f t="shared" si="575"/>
        <v>9702.4159043967884</v>
      </c>
      <c r="I294" s="4">
        <f t="shared" si="594"/>
        <v>1</v>
      </c>
      <c r="J294" s="4">
        <f t="shared" si="594"/>
        <v>1</v>
      </c>
      <c r="K294" s="24">
        <f t="shared" ref="K294" si="617">IF(I294=1,D294*0.95,0)</f>
        <v>28.563468566828114</v>
      </c>
      <c r="L294" s="20">
        <f t="shared" si="611"/>
        <v>57.641891768520694</v>
      </c>
      <c r="M294" s="20" cm="1">
        <f t="array" ref="M294">_xlfn.IFS(I294=0,D294,I294=1,D294,I294=2,0)</f>
        <v>30.066809017713805</v>
      </c>
      <c r="N294" s="20" cm="1">
        <f t="array" ref="N294">_xlfn.IFS(J294=0,E294,J294=1,E294,J294=2,0)</f>
        <v>60.675675545811259</v>
      </c>
      <c r="O294" s="20">
        <f t="shared" si="571"/>
        <v>3715.9253067423897</v>
      </c>
      <c r="P294" s="24">
        <f t="shared" si="562"/>
        <v>-680.68093640418101</v>
      </c>
      <c r="Q294" s="25">
        <f t="shared" si="563"/>
        <v>-0.22425902278449319</v>
      </c>
      <c r="R294" s="22" cm="1">
        <f t="array" ref="R294">_xlfn.IFS(Q294&gt;0,0.02,AND(Q294&gt;-0.33,Q294&lt;0),(0.02+Q294*0.02/0.33),Q294&lt;-0.33,0)</f>
        <v>6.408544073667078E-3</v>
      </c>
      <c r="S294" s="24">
        <f t="shared" ref="S294:T294" si="618">0.9*0.82*IF(I294=0,M294,0)</f>
        <v>0</v>
      </c>
      <c r="T294" s="24">
        <f t="shared" si="618"/>
        <v>0</v>
      </c>
      <c r="U294" s="24">
        <f t="shared" si="565"/>
        <v>0</v>
      </c>
      <c r="V294" s="24">
        <f t="shared" si="566"/>
        <v>1163.9577730688181</v>
      </c>
      <c r="W294" s="9"/>
      <c r="X294" s="9"/>
      <c r="Y294" s="9"/>
      <c r="Z294" s="9"/>
    </row>
    <row r="295" spans="1:26" ht="14.25" customHeight="1" x14ac:dyDescent="0.35">
      <c r="A295" s="8">
        <f t="shared" si="578"/>
        <v>277</v>
      </c>
      <c r="B295" s="23">
        <f t="shared" si="573"/>
        <v>45054</v>
      </c>
      <c r="C295" s="5">
        <f t="shared" si="579"/>
        <v>0</v>
      </c>
      <c r="D295" s="20">
        <f t="shared" si="567"/>
        <v>30.352443703382086</v>
      </c>
      <c r="E295" s="20">
        <f t="shared" si="568"/>
        <v>62.178359944375238</v>
      </c>
      <c r="F295" s="20">
        <f t="shared" si="574"/>
        <v>92.530803647757324</v>
      </c>
      <c r="G295" s="24">
        <f t="shared" si="569"/>
        <v>3064.0791918564219</v>
      </c>
      <c r="H295" s="20">
        <f t="shared" si="575"/>
        <v>9790.3201678621572</v>
      </c>
      <c r="I295" s="4">
        <f t="shared" si="594"/>
        <v>1</v>
      </c>
      <c r="J295" s="4">
        <f t="shared" si="594"/>
        <v>1</v>
      </c>
      <c r="K295" s="24">
        <f t="shared" ref="K295" si="619">IF(I295=1,D295*0.95,0)</f>
        <v>28.83482151821298</v>
      </c>
      <c r="L295" s="20">
        <f t="shared" si="611"/>
        <v>59.06944194715647</v>
      </c>
      <c r="M295" s="20" cm="1">
        <f t="array" ref="M295">_xlfn.IFS(I295=0,D295,I295=1,D295,I295=2,0)</f>
        <v>30.352443703382086</v>
      </c>
      <c r="N295" s="20" cm="1">
        <f t="array" ref="N295">_xlfn.IFS(J295=0,E295,J295=1,E295,J295=2,0)</f>
        <v>62.178359944375238</v>
      </c>
      <c r="O295" s="20">
        <f t="shared" si="571"/>
        <v>3746.2777504457717</v>
      </c>
      <c r="P295" s="24">
        <f t="shared" si="562"/>
        <v>-682.19855858934989</v>
      </c>
      <c r="Q295" s="25">
        <f t="shared" si="563"/>
        <v>-0.22264390568052808</v>
      </c>
      <c r="R295" s="22" cm="1">
        <f t="array" ref="R295">_xlfn.IFS(Q295&gt;0,0.02,AND(Q295&gt;-0.33,Q295&lt;0),(0.02+Q295*0.02/0.33),Q295&lt;-0.33,0)</f>
        <v>6.5064299587558761E-3</v>
      </c>
      <c r="S295" s="24">
        <f t="shared" ref="S295:T295" si="620">0.9*0.82*IF(I295=0,M295,0)</f>
        <v>0</v>
      </c>
      <c r="T295" s="24">
        <f t="shared" si="620"/>
        <v>0</v>
      </c>
      <c r="U295" s="24">
        <f t="shared" si="565"/>
        <v>0</v>
      </c>
      <c r="V295" s="24">
        <f t="shared" si="566"/>
        <v>1163.9577730688181</v>
      </c>
      <c r="W295" s="9"/>
      <c r="X295" s="9"/>
      <c r="Y295" s="9"/>
      <c r="Z295" s="9"/>
    </row>
    <row r="296" spans="1:26" ht="14.25" customHeight="1" x14ac:dyDescent="0.35">
      <c r="A296" s="8">
        <f t="shared" si="578"/>
        <v>278</v>
      </c>
      <c r="B296" s="23">
        <f t="shared" si="573"/>
        <v>45055</v>
      </c>
      <c r="C296" s="5">
        <f t="shared" si="579"/>
        <v>0</v>
      </c>
      <c r="D296" s="20">
        <f t="shared" si="567"/>
        <v>30.640791918564219</v>
      </c>
      <c r="E296" s="20">
        <f t="shared" si="568"/>
        <v>63.700032445990196</v>
      </c>
      <c r="F296" s="20">
        <f t="shared" si="574"/>
        <v>94.340824364554408</v>
      </c>
      <c r="G296" s="24">
        <f t="shared" si="569"/>
        <v>3093.1879441790579</v>
      </c>
      <c r="H296" s="20">
        <f t="shared" si="575"/>
        <v>9879.9439510084831</v>
      </c>
      <c r="I296" s="4">
        <f t="shared" si="594"/>
        <v>1</v>
      </c>
      <c r="J296" s="4">
        <f t="shared" si="594"/>
        <v>1</v>
      </c>
      <c r="K296" s="24">
        <f t="shared" ref="K296" si="621">IF(I296=1,D296*0.95,0)</f>
        <v>29.108752322636008</v>
      </c>
      <c r="L296" s="20">
        <f t="shared" si="611"/>
        <v>60.515030823690687</v>
      </c>
      <c r="M296" s="20" cm="1">
        <f t="array" ref="M296">_xlfn.IFS(I296=0,D296,I296=1,D296,I296=2,0)</f>
        <v>30.640791918564219</v>
      </c>
      <c r="N296" s="20" cm="1">
        <f t="array" ref="N296">_xlfn.IFS(J296=0,E296,J296=1,E296,J296=2,0)</f>
        <v>63.700032445990196</v>
      </c>
      <c r="O296" s="20">
        <f t="shared" si="571"/>
        <v>3776.9185423643357</v>
      </c>
      <c r="P296" s="24">
        <f t="shared" si="562"/>
        <v>-683.73059818527781</v>
      </c>
      <c r="Q296" s="25">
        <f t="shared" si="563"/>
        <v>-0.22104398779646159</v>
      </c>
      <c r="R296" s="22" cm="1">
        <f t="array" ref="R296">_xlfn.IFS(Q296&gt;0,0.02,AND(Q296&gt;-0.33,Q296&lt;0),(0.02+Q296*0.02/0.33),Q296&lt;-0.33,0)</f>
        <v>6.6033946790023303E-3</v>
      </c>
      <c r="S296" s="24">
        <f t="shared" ref="S296:T296" si="622">0.9*0.82*IF(I296=0,M296,0)</f>
        <v>0</v>
      </c>
      <c r="T296" s="24">
        <f t="shared" si="622"/>
        <v>0</v>
      </c>
      <c r="U296" s="24">
        <f t="shared" si="565"/>
        <v>0</v>
      </c>
      <c r="V296" s="24">
        <f t="shared" si="566"/>
        <v>1163.9577730688181</v>
      </c>
      <c r="W296" s="9"/>
      <c r="X296" s="9"/>
      <c r="Y296" s="9"/>
      <c r="Z296" s="9"/>
    </row>
    <row r="297" spans="1:26" ht="14.25" customHeight="1" x14ac:dyDescent="0.35">
      <c r="A297" s="8">
        <f t="shared" si="578"/>
        <v>279</v>
      </c>
      <c r="B297" s="23">
        <f t="shared" si="573"/>
        <v>45056</v>
      </c>
      <c r="C297" s="5">
        <f t="shared" si="579"/>
        <v>0</v>
      </c>
      <c r="D297" s="20">
        <f t="shared" si="567"/>
        <v>30.931879441790581</v>
      </c>
      <c r="E297" s="20">
        <f t="shared" si="568"/>
        <v>65.241169314930673</v>
      </c>
      <c r="F297" s="20">
        <f t="shared" si="574"/>
        <v>96.173048756721258</v>
      </c>
      <c r="G297" s="24">
        <f t="shared" si="569"/>
        <v>3122.573229648759</v>
      </c>
      <c r="H297" s="20">
        <f t="shared" si="575"/>
        <v>9971.3083473273691</v>
      </c>
      <c r="I297" s="4">
        <f t="shared" si="594"/>
        <v>1</v>
      </c>
      <c r="J297" s="4">
        <f t="shared" si="594"/>
        <v>1</v>
      </c>
      <c r="K297" s="24">
        <f t="shared" ref="K297" si="623">IF(I297=1,D297*0.95,0)</f>
        <v>29.385285469701049</v>
      </c>
      <c r="L297" s="20">
        <f t="shared" si="611"/>
        <v>61.979110849184138</v>
      </c>
      <c r="M297" s="20" cm="1">
        <f t="array" ref="M297">_xlfn.IFS(I297=0,D297,I297=1,D297,I297=2,0)</f>
        <v>30.931879441790581</v>
      </c>
      <c r="N297" s="20" cm="1">
        <f t="array" ref="N297">_xlfn.IFS(J297=0,E297,J297=1,E297,J297=2,0)</f>
        <v>65.241169314930673</v>
      </c>
      <c r="O297" s="20">
        <f t="shared" si="571"/>
        <v>3807.8504218061262</v>
      </c>
      <c r="P297" s="24">
        <f t="shared" si="562"/>
        <v>-685.27719215736715</v>
      </c>
      <c r="Q297" s="25">
        <f t="shared" si="563"/>
        <v>-0.21945912609852553</v>
      </c>
      <c r="R297" s="22" cm="1">
        <f t="array" ref="R297">_xlfn.IFS(Q297&gt;0,0.02,AND(Q297&gt;-0.33,Q297&lt;0),(0.02+Q297*0.02/0.33),Q297&lt;-0.33,0)</f>
        <v>6.6994469031196671E-3</v>
      </c>
      <c r="S297" s="24">
        <f t="shared" ref="S297:T297" si="624">0.9*0.82*IF(I297=0,M297,0)</f>
        <v>0</v>
      </c>
      <c r="T297" s="24">
        <f t="shared" si="624"/>
        <v>0</v>
      </c>
      <c r="U297" s="24">
        <f t="shared" si="565"/>
        <v>0</v>
      </c>
      <c r="V297" s="24">
        <f t="shared" si="566"/>
        <v>1163.9577730688181</v>
      </c>
      <c r="W297" s="9"/>
      <c r="X297" s="9"/>
      <c r="Y297" s="9"/>
      <c r="Z297" s="9"/>
    </row>
    <row r="298" spans="1:26" ht="14.25" customHeight="1" x14ac:dyDescent="0.35">
      <c r="A298" s="8">
        <f t="shared" si="578"/>
        <v>280</v>
      </c>
      <c r="B298" s="23">
        <f t="shared" si="573"/>
        <v>45057</v>
      </c>
      <c r="C298" s="5">
        <f t="shared" si="579"/>
        <v>49.300061110734582</v>
      </c>
      <c r="D298" s="20">
        <f t="shared" si="567"/>
        <v>31.225732296487593</v>
      </c>
      <c r="E298" s="20">
        <f t="shared" si="568"/>
        <v>66.802250827553635</v>
      </c>
      <c r="F298" s="20">
        <f t="shared" si="574"/>
        <v>98.027983124041228</v>
      </c>
      <c r="G298" s="24">
        <f t="shared" si="569"/>
        <v>3171.8732907594936</v>
      </c>
      <c r="H298" s="20">
        <f t="shared" si="575"/>
        <v>10020.608408438104</v>
      </c>
      <c r="I298" s="4">
        <f t="shared" si="594"/>
        <v>0</v>
      </c>
      <c r="J298" s="4">
        <f t="shared" si="594"/>
        <v>0</v>
      </c>
      <c r="K298" s="24">
        <f t="shared" ref="K298" si="625">IF(I298=1,D298*0.95,0)</f>
        <v>0</v>
      </c>
      <c r="L298" s="20">
        <f t="shared" si="611"/>
        <v>0</v>
      </c>
      <c r="M298" s="20" cm="1">
        <f t="array" ref="M298">_xlfn.IFS(I298=0,D298,I298=1,D298,I298=2,0)</f>
        <v>31.225732296487593</v>
      </c>
      <c r="N298" s="20" cm="1">
        <f t="array" ref="N298">_xlfn.IFS(J298=0,E298,J298=1,E298,J298=2,0)</f>
        <v>66.802250827553635</v>
      </c>
      <c r="O298" s="20">
        <f t="shared" si="571"/>
        <v>3905.8784049301671</v>
      </c>
      <c r="P298" s="24">
        <f t="shared" si="562"/>
        <v>-734.00511417067355</v>
      </c>
      <c r="Q298" s="25">
        <f t="shared" si="563"/>
        <v>-0.23141060404557293</v>
      </c>
      <c r="R298" s="22" cm="1">
        <f t="array" ref="R298">_xlfn.IFS(Q298&gt;0,0.02,AND(Q298&gt;-0.33,Q298&lt;0),(0.02+Q298*0.02/0.33),Q298&lt;-0.33,0)</f>
        <v>5.9751149063289148E-3</v>
      </c>
      <c r="S298" s="24">
        <f t="shared" ref="S298:T298" si="626">0.9*0.82*IF(I298=0,M298,0)</f>
        <v>23.044590434807844</v>
      </c>
      <c r="T298" s="24">
        <f t="shared" si="626"/>
        <v>49.300061110734582</v>
      </c>
      <c r="U298" s="24">
        <f t="shared" si="565"/>
        <v>72.344651545542433</v>
      </c>
      <c r="V298" s="24">
        <f t="shared" si="566"/>
        <v>1236.3024246143605</v>
      </c>
      <c r="W298" s="9"/>
      <c r="X298" s="9"/>
      <c r="Y298" s="9"/>
      <c r="Z298" s="9"/>
    </row>
    <row r="299" spans="1:26" ht="14.25" customHeight="1" x14ac:dyDescent="0.35">
      <c r="A299" s="8">
        <f t="shared" si="578"/>
        <v>281</v>
      </c>
      <c r="B299" s="23">
        <f t="shared" si="573"/>
        <v>45058</v>
      </c>
      <c r="C299" s="5">
        <f t="shared" si="579"/>
        <v>0</v>
      </c>
      <c r="D299" s="20">
        <f t="shared" si="567"/>
        <v>31.718732907594937</v>
      </c>
      <c r="E299" s="20">
        <f t="shared" si="568"/>
        <v>59.874286671743377</v>
      </c>
      <c r="F299" s="20">
        <f t="shared" si="574"/>
        <v>91.593019579338318</v>
      </c>
      <c r="G299" s="24">
        <f t="shared" si="569"/>
        <v>3202.0060870217089</v>
      </c>
      <c r="H299" s="20">
        <f t="shared" si="575"/>
        <v>10107.621777038474</v>
      </c>
      <c r="I299" s="4">
        <f t="shared" si="594"/>
        <v>1</v>
      </c>
      <c r="J299" s="4">
        <f t="shared" si="594"/>
        <v>1</v>
      </c>
      <c r="K299" s="24">
        <f t="shared" ref="K299" si="627">IF(I299=1,D299*0.95,0)</f>
        <v>30.132796262215187</v>
      </c>
      <c r="L299" s="20">
        <f t="shared" si="611"/>
        <v>56.880572338156206</v>
      </c>
      <c r="M299" s="20" cm="1">
        <f t="array" ref="M299">_xlfn.IFS(I299=0,D299,I299=1,D299,I299=2,0)</f>
        <v>31.718732907594937</v>
      </c>
      <c r="N299" s="20" cm="1">
        <f t="array" ref="N299">_xlfn.IFS(J299=0,E299,J299=1,E299,J299=2,0)</f>
        <v>59.874286671743377</v>
      </c>
      <c r="O299" s="20">
        <f t="shared" si="571"/>
        <v>3937.5971378377621</v>
      </c>
      <c r="P299" s="24">
        <f t="shared" si="562"/>
        <v>-735.59105081605321</v>
      </c>
      <c r="Q299" s="25">
        <f t="shared" si="563"/>
        <v>-0.22972818627595135</v>
      </c>
      <c r="R299" s="22" cm="1">
        <f t="array" ref="R299">_xlfn.IFS(Q299&gt;0,0.02,AND(Q299&gt;-0.33,Q299&lt;0),(0.02+Q299*0.02/0.33),Q299&lt;-0.33,0)</f>
        <v>6.0770796196393129E-3</v>
      </c>
      <c r="S299" s="24">
        <f t="shared" ref="S299:T299" si="628">0.9*0.82*IF(I299=0,M299,0)</f>
        <v>0</v>
      </c>
      <c r="T299" s="24">
        <f t="shared" si="628"/>
        <v>0</v>
      </c>
      <c r="U299" s="24">
        <f t="shared" si="565"/>
        <v>0</v>
      </c>
      <c r="V299" s="24">
        <f t="shared" si="566"/>
        <v>1236.3024246143605</v>
      </c>
      <c r="W299" s="9"/>
      <c r="X299" s="9"/>
      <c r="Y299" s="9"/>
      <c r="Z299" s="9"/>
    </row>
    <row r="300" spans="1:26" ht="14.25" customHeight="1" x14ac:dyDescent="0.35">
      <c r="A300" s="8">
        <f t="shared" si="578"/>
        <v>282</v>
      </c>
      <c r="B300" s="23">
        <f t="shared" si="573"/>
        <v>45059</v>
      </c>
      <c r="C300" s="5">
        <f t="shared" si="579"/>
        <v>0</v>
      </c>
      <c r="D300" s="20">
        <f t="shared" si="567"/>
        <v>32.020060870217087</v>
      </c>
      <c r="E300" s="20">
        <f t="shared" si="568"/>
        <v>61.424822304263003</v>
      </c>
      <c r="F300" s="20">
        <f t="shared" si="574"/>
        <v>93.444883174480083</v>
      </c>
      <c r="G300" s="24">
        <f t="shared" si="569"/>
        <v>3232.4251448484151</v>
      </c>
      <c r="H300" s="20">
        <f t="shared" si="575"/>
        <v>10196.394416054231</v>
      </c>
      <c r="I300" s="4">
        <f t="shared" si="594"/>
        <v>1</v>
      </c>
      <c r="J300" s="4">
        <f t="shared" si="594"/>
        <v>1</v>
      </c>
      <c r="K300" s="24">
        <f t="shared" ref="K300" si="629">IF(I300=1,D300*0.95,0)</f>
        <v>30.419057826706229</v>
      </c>
      <c r="L300" s="20">
        <f t="shared" si="611"/>
        <v>58.353581189049848</v>
      </c>
      <c r="M300" s="20" cm="1">
        <f t="array" ref="M300">_xlfn.IFS(I300=0,D300,I300=1,D300,I300=2,0)</f>
        <v>32.020060870217087</v>
      </c>
      <c r="N300" s="20" cm="1">
        <f t="array" ref="N300">_xlfn.IFS(J300=0,E300,J300=1,E300,J300=2,0)</f>
        <v>61.424822304263003</v>
      </c>
      <c r="O300" s="20">
        <f t="shared" si="571"/>
        <v>3969.6171987079792</v>
      </c>
      <c r="P300" s="24">
        <f t="shared" si="562"/>
        <v>-737.19205385956411</v>
      </c>
      <c r="Q300" s="25">
        <f t="shared" si="563"/>
        <v>-0.22806160106582601</v>
      </c>
      <c r="R300" s="22" cm="1">
        <f t="array" ref="R300">_xlfn.IFS(Q300&gt;0,0.02,AND(Q300&gt;-0.33,Q300&lt;0),(0.02+Q300*0.02/0.33),Q300&lt;-0.33,0)</f>
        <v>6.1780847838893323E-3</v>
      </c>
      <c r="S300" s="24">
        <f t="shared" ref="S300:T300" si="630">0.9*0.82*IF(I300=0,M300,0)</f>
        <v>0</v>
      </c>
      <c r="T300" s="24">
        <f t="shared" si="630"/>
        <v>0</v>
      </c>
      <c r="U300" s="24">
        <f t="shared" si="565"/>
        <v>0</v>
      </c>
      <c r="V300" s="24">
        <f t="shared" si="566"/>
        <v>1236.3024246143605</v>
      </c>
      <c r="W300" s="9"/>
      <c r="X300" s="9"/>
      <c r="Y300" s="9"/>
      <c r="Z300" s="9"/>
    </row>
    <row r="301" spans="1:26" ht="14.25" customHeight="1" x14ac:dyDescent="0.35">
      <c r="A301" s="8">
        <f t="shared" si="578"/>
        <v>283</v>
      </c>
      <c r="B301" s="23">
        <f t="shared" si="573"/>
        <v>45060</v>
      </c>
      <c r="C301" s="5">
        <f t="shared" si="579"/>
        <v>0</v>
      </c>
      <c r="D301" s="20">
        <f t="shared" si="567"/>
        <v>32.324251448484155</v>
      </c>
      <c r="E301" s="20">
        <f t="shared" si="568"/>
        <v>62.994189192358796</v>
      </c>
      <c r="F301" s="20">
        <f t="shared" si="574"/>
        <v>95.318440640842951</v>
      </c>
      <c r="G301" s="24">
        <f t="shared" si="569"/>
        <v>3263.1331837244752</v>
      </c>
      <c r="H301" s="20">
        <f t="shared" si="575"/>
        <v>10286.946934663032</v>
      </c>
      <c r="I301" s="4">
        <f t="shared" si="594"/>
        <v>1</v>
      </c>
      <c r="J301" s="4">
        <f t="shared" si="594"/>
        <v>1</v>
      </c>
      <c r="K301" s="24">
        <f t="shared" ref="K301" si="631">IF(I301=1,D301*0.95,0)</f>
        <v>30.708038876059945</v>
      </c>
      <c r="L301" s="20">
        <f t="shared" si="611"/>
        <v>59.844479732740851</v>
      </c>
      <c r="M301" s="20" cm="1">
        <f t="array" ref="M301">_xlfn.IFS(I301=0,D301,I301=1,D301,I301=2,0)</f>
        <v>32.324251448484155</v>
      </c>
      <c r="N301" s="20" cm="1">
        <f t="array" ref="N301">_xlfn.IFS(J301=0,E301,J301=1,E301,J301=2,0)</f>
        <v>62.994189192358796</v>
      </c>
      <c r="O301" s="20">
        <f t="shared" si="571"/>
        <v>4001.9414501564634</v>
      </c>
      <c r="P301" s="24">
        <f t="shared" si="562"/>
        <v>-738.80826643198816</v>
      </c>
      <c r="Q301" s="25">
        <f t="shared" si="563"/>
        <v>-0.22641069942132339</v>
      </c>
      <c r="R301" s="22" cm="1">
        <f t="array" ref="R301">_xlfn.IFS(Q301&gt;0,0.02,AND(Q301&gt;-0.33,Q301&lt;0),(0.02+Q301*0.02/0.33),Q301&lt;-0.33,0)</f>
        <v>6.278139429010704E-3</v>
      </c>
      <c r="S301" s="24">
        <f t="shared" ref="S301:T301" si="632">0.9*0.82*IF(I301=0,M301,0)</f>
        <v>0</v>
      </c>
      <c r="T301" s="24">
        <f t="shared" si="632"/>
        <v>0</v>
      </c>
      <c r="U301" s="24">
        <f t="shared" si="565"/>
        <v>0</v>
      </c>
      <c r="V301" s="24">
        <f t="shared" si="566"/>
        <v>1236.3024246143605</v>
      </c>
      <c r="W301" s="9"/>
      <c r="X301" s="9"/>
      <c r="Y301" s="9"/>
      <c r="Z301" s="9"/>
    </row>
    <row r="302" spans="1:26" ht="14.25" customHeight="1" x14ac:dyDescent="0.35">
      <c r="A302" s="8">
        <f t="shared" si="578"/>
        <v>284</v>
      </c>
      <c r="B302" s="23">
        <f t="shared" si="573"/>
        <v>45061</v>
      </c>
      <c r="C302" s="5">
        <f t="shared" si="579"/>
        <v>0</v>
      </c>
      <c r="D302" s="20">
        <f t="shared" si="567"/>
        <v>32.631331837244751</v>
      </c>
      <c r="E302" s="20">
        <f t="shared" si="568"/>
        <v>64.582887154648773</v>
      </c>
      <c r="F302" s="20">
        <f t="shared" si="574"/>
        <v>97.214218991893517</v>
      </c>
      <c r="G302" s="24">
        <f t="shared" si="569"/>
        <v>3294.1329489698578</v>
      </c>
      <c r="H302" s="20">
        <f t="shared" si="575"/>
        <v>10379.300442705331</v>
      </c>
      <c r="I302" s="4">
        <f t="shared" si="594"/>
        <v>1</v>
      </c>
      <c r="J302" s="4">
        <f t="shared" si="594"/>
        <v>1</v>
      </c>
      <c r="K302" s="24">
        <f t="shared" ref="K302" si="633">IF(I302=1,D302*0.95,0)</f>
        <v>30.999765245382513</v>
      </c>
      <c r="L302" s="20">
        <f t="shared" si="611"/>
        <v>61.353742796916329</v>
      </c>
      <c r="M302" s="20" cm="1">
        <f t="array" ref="M302">_xlfn.IFS(I302=0,D302,I302=1,D302,I302=2,0)</f>
        <v>32.631331837244751</v>
      </c>
      <c r="N302" s="20" cm="1">
        <f t="array" ref="N302">_xlfn.IFS(J302=0,E302,J302=1,E302,J302=2,0)</f>
        <v>64.582887154648773</v>
      </c>
      <c r="O302" s="20">
        <f t="shared" si="571"/>
        <v>4034.5727819937088</v>
      </c>
      <c r="P302" s="24">
        <f t="shared" si="562"/>
        <v>-740.43983302385095</v>
      </c>
      <c r="Q302" s="25">
        <f t="shared" si="563"/>
        <v>-0.22477533375069197</v>
      </c>
      <c r="R302" s="22" cm="1">
        <f t="array" ref="R302">_xlfn.IFS(Q302&gt;0,0.02,AND(Q302&gt;-0.33,Q302&lt;0),(0.02+Q302*0.02/0.33),Q302&lt;-0.33,0)</f>
        <v>6.3772524999580627E-3</v>
      </c>
      <c r="S302" s="24">
        <f t="shared" ref="S302:T302" si="634">0.9*0.82*IF(I302=0,M302,0)</f>
        <v>0</v>
      </c>
      <c r="T302" s="24">
        <f t="shared" si="634"/>
        <v>0</v>
      </c>
      <c r="U302" s="24">
        <f t="shared" si="565"/>
        <v>0</v>
      </c>
      <c r="V302" s="24">
        <f t="shared" si="566"/>
        <v>1236.3024246143605</v>
      </c>
      <c r="W302" s="9"/>
      <c r="X302" s="9"/>
      <c r="Y302" s="9"/>
      <c r="Z302" s="9"/>
    </row>
    <row r="303" spans="1:26" ht="14.25" customHeight="1" x14ac:dyDescent="0.35">
      <c r="A303" s="8">
        <f t="shared" si="578"/>
        <v>285</v>
      </c>
      <c r="B303" s="23">
        <f t="shared" si="573"/>
        <v>45062</v>
      </c>
      <c r="C303" s="5">
        <f t="shared" si="579"/>
        <v>0</v>
      </c>
      <c r="D303" s="20">
        <f t="shared" si="567"/>
        <v>32.941329489698582</v>
      </c>
      <c r="E303" s="20">
        <f t="shared" si="568"/>
        <v>66.191419696058404</v>
      </c>
      <c r="F303" s="20">
        <f t="shared" si="574"/>
        <v>99.132749185756978</v>
      </c>
      <c r="G303" s="24">
        <f t="shared" si="569"/>
        <v>3325.4272119850716</v>
      </c>
      <c r="H303" s="20">
        <f t="shared" si="575"/>
        <v>10473.4765544318</v>
      </c>
      <c r="I303" s="4">
        <f t="shared" si="594"/>
        <v>1</v>
      </c>
      <c r="J303" s="4">
        <f t="shared" si="594"/>
        <v>1</v>
      </c>
      <c r="K303" s="24">
        <f t="shared" ref="K303" si="635">IF(I303=1,D303*0.95,0)</f>
        <v>31.294263015213652</v>
      </c>
      <c r="L303" s="20">
        <f t="shared" si="611"/>
        <v>62.881848711255479</v>
      </c>
      <c r="M303" s="20" cm="1">
        <f t="array" ref="M303">_xlfn.IFS(I303=0,D303,I303=1,D303,I303=2,0)</f>
        <v>32.941329489698582</v>
      </c>
      <c r="N303" s="20" cm="1">
        <f t="array" ref="N303">_xlfn.IFS(J303=0,E303,J303=1,E303,J303=2,0)</f>
        <v>66.191419696058404</v>
      </c>
      <c r="O303" s="20">
        <f t="shared" si="571"/>
        <v>4067.5141114834073</v>
      </c>
      <c r="P303" s="24">
        <f t="shared" si="562"/>
        <v>-742.0868994983357</v>
      </c>
      <c r="Q303" s="25">
        <f t="shared" si="563"/>
        <v>-0.22315535785110641</v>
      </c>
      <c r="R303" s="22" cm="1">
        <f t="array" ref="R303">_xlfn.IFS(Q303&gt;0,0.02,AND(Q303&gt;-0.33,Q303&lt;0),(0.02+Q303*0.02/0.33),Q303&lt;-0.33,0)</f>
        <v>6.4754328575087044E-3</v>
      </c>
      <c r="S303" s="24">
        <f t="shared" ref="S303:T303" si="636">0.9*0.82*IF(I303=0,M303,0)</f>
        <v>0</v>
      </c>
      <c r="T303" s="24">
        <f t="shared" si="636"/>
        <v>0</v>
      </c>
      <c r="U303" s="24">
        <f t="shared" si="565"/>
        <v>0</v>
      </c>
      <c r="V303" s="24">
        <f t="shared" si="566"/>
        <v>1236.3024246143605</v>
      </c>
      <c r="W303" s="9"/>
      <c r="X303" s="9"/>
      <c r="Y303" s="9"/>
      <c r="Z303" s="9"/>
    </row>
    <row r="304" spans="1:26" ht="14.25" customHeight="1" x14ac:dyDescent="0.35">
      <c r="A304" s="8">
        <f t="shared" si="578"/>
        <v>286</v>
      </c>
      <c r="B304" s="23">
        <f t="shared" si="573"/>
        <v>45063</v>
      </c>
      <c r="C304" s="5">
        <f t="shared" si="579"/>
        <v>0</v>
      </c>
      <c r="D304" s="20">
        <f t="shared" si="567"/>
        <v>33.254272119850718</v>
      </c>
      <c r="E304" s="20">
        <f t="shared" si="568"/>
        <v>67.820294212914732</v>
      </c>
      <c r="F304" s="20">
        <f t="shared" si="574"/>
        <v>101.07456633276544</v>
      </c>
      <c r="G304" s="24">
        <f t="shared" si="569"/>
        <v>3357.0187704989298</v>
      </c>
      <c r="H304" s="20">
        <f t="shared" si="575"/>
        <v>10569.497392447925</v>
      </c>
      <c r="I304" s="4">
        <f t="shared" si="594"/>
        <v>1</v>
      </c>
      <c r="J304" s="4">
        <f t="shared" si="594"/>
        <v>1</v>
      </c>
      <c r="K304" s="24">
        <f t="shared" ref="K304" si="637">IF(I304=1,D304*0.95,0)</f>
        <v>31.591558513858182</v>
      </c>
      <c r="L304" s="20">
        <f t="shared" si="611"/>
        <v>64.429279502268997</v>
      </c>
      <c r="M304" s="20" cm="1">
        <f t="array" ref="M304">_xlfn.IFS(I304=0,D304,I304=1,D304,I304=2,0)</f>
        <v>33.254272119850718</v>
      </c>
      <c r="N304" s="20" cm="1">
        <f t="array" ref="N304">_xlfn.IFS(J304=0,E304,J304=1,E304,J304=2,0)</f>
        <v>67.820294212914732</v>
      </c>
      <c r="O304" s="20">
        <f t="shared" si="571"/>
        <v>4100.7683836032584</v>
      </c>
      <c r="P304" s="24">
        <f t="shared" si="562"/>
        <v>-743.74961310432855</v>
      </c>
      <c r="Q304" s="25">
        <f t="shared" si="563"/>
        <v>-0.22155062689559829</v>
      </c>
      <c r="R304" s="22" cm="1">
        <f t="array" ref="R304">_xlfn.IFS(Q304&gt;0,0.02,AND(Q304&gt;-0.33,Q304&lt;0),(0.02+Q304*0.02/0.33),Q304&lt;-0.33,0)</f>
        <v>6.5726892790546505E-3</v>
      </c>
      <c r="S304" s="24">
        <f t="shared" ref="S304:T304" si="638">0.9*0.82*IF(I304=0,M304,0)</f>
        <v>0</v>
      </c>
      <c r="T304" s="24">
        <f t="shared" si="638"/>
        <v>0</v>
      </c>
      <c r="U304" s="24">
        <f t="shared" si="565"/>
        <v>0</v>
      </c>
      <c r="V304" s="24">
        <f t="shared" si="566"/>
        <v>1236.3024246143605</v>
      </c>
      <c r="W304" s="9"/>
      <c r="X304" s="9"/>
      <c r="Y304" s="9"/>
      <c r="Z304" s="9"/>
    </row>
    <row r="305" spans="1:26" ht="14.25" customHeight="1" x14ac:dyDescent="0.35">
      <c r="A305" s="8">
        <f t="shared" si="578"/>
        <v>287</v>
      </c>
      <c r="B305" s="23">
        <f t="shared" si="573"/>
        <v>45064</v>
      </c>
      <c r="C305" s="5">
        <f t="shared" si="579"/>
        <v>51.268876380897858</v>
      </c>
      <c r="D305" s="20">
        <f t="shared" si="567"/>
        <v>33.570187704989301</v>
      </c>
      <c r="E305" s="20">
        <f t="shared" si="568"/>
        <v>69.470022196338562</v>
      </c>
      <c r="F305" s="20">
        <f t="shared" si="574"/>
        <v>103.04020990132787</v>
      </c>
      <c r="G305" s="24">
        <f t="shared" si="569"/>
        <v>3408.2876468798277</v>
      </c>
      <c r="H305" s="20">
        <f t="shared" si="575"/>
        <v>10620.766268828824</v>
      </c>
      <c r="I305" s="4">
        <f t="shared" si="594"/>
        <v>0</v>
      </c>
      <c r="J305" s="4">
        <f t="shared" si="594"/>
        <v>0</v>
      </c>
      <c r="K305" s="24">
        <f t="shared" ref="K305" si="639">IF(I305=1,D305*0.95,0)</f>
        <v>0</v>
      </c>
      <c r="L305" s="20">
        <f t="shared" si="611"/>
        <v>0</v>
      </c>
      <c r="M305" s="20" cm="1">
        <f t="array" ref="M305">_xlfn.IFS(I305=0,D305,I305=1,D305,I305=2,0)</f>
        <v>33.570187704989301</v>
      </c>
      <c r="N305" s="20" cm="1">
        <f t="array" ref="N305">_xlfn.IFS(J305=0,E305,J305=1,E305,J305=2,0)</f>
        <v>69.470022196338562</v>
      </c>
      <c r="O305" s="20">
        <f t="shared" si="571"/>
        <v>4203.8085935045865</v>
      </c>
      <c r="P305" s="24">
        <f t="shared" si="562"/>
        <v>-795.52094662475884</v>
      </c>
      <c r="Q305" s="25">
        <f t="shared" si="563"/>
        <v>-0.23340780739355477</v>
      </c>
      <c r="R305" s="22" cm="1">
        <f t="array" ref="R305">_xlfn.IFS(Q305&gt;0,0.02,AND(Q305&gt;-0.33,Q305&lt;0),(0.02+Q305*0.02/0.33),Q305&lt;-0.33,0)</f>
        <v>5.8540722791784999E-3</v>
      </c>
      <c r="S305" s="24">
        <f t="shared" ref="S305:T305" si="640">0.9*0.82*IF(I305=0,M305,0)</f>
        <v>24.774798526282105</v>
      </c>
      <c r="T305" s="24">
        <f t="shared" si="640"/>
        <v>51.268876380897858</v>
      </c>
      <c r="U305" s="24">
        <f t="shared" si="565"/>
        <v>76.043674907179962</v>
      </c>
      <c r="V305" s="24">
        <f t="shared" si="566"/>
        <v>1312.3460995215405</v>
      </c>
      <c r="W305" s="9"/>
      <c r="X305" s="9"/>
      <c r="Y305" s="9"/>
      <c r="Z305" s="9"/>
    </row>
    <row r="306" spans="1:26" ht="14.25" customHeight="1" x14ac:dyDescent="0.35">
      <c r="A306" s="8">
        <f t="shared" si="578"/>
        <v>288</v>
      </c>
      <c r="B306" s="23">
        <f t="shared" si="573"/>
        <v>45065</v>
      </c>
      <c r="C306" s="5">
        <f t="shared" si="579"/>
        <v>0</v>
      </c>
      <c r="D306" s="20">
        <f t="shared" si="567"/>
        <v>34.082876468798275</v>
      </c>
      <c r="E306" s="20">
        <f t="shared" si="568"/>
        <v>62.174733397984888</v>
      </c>
      <c r="F306" s="20">
        <f t="shared" si="574"/>
        <v>96.257609866783156</v>
      </c>
      <c r="G306" s="24">
        <f t="shared" si="569"/>
        <v>3440.6663795251861</v>
      </c>
      <c r="H306" s="20">
        <f t="shared" si="575"/>
        <v>10712.210998202268</v>
      </c>
      <c r="I306" s="4">
        <f t="shared" si="594"/>
        <v>1</v>
      </c>
      <c r="J306" s="4">
        <f t="shared" si="594"/>
        <v>1</v>
      </c>
      <c r="K306" s="24">
        <f t="shared" ref="K306" si="641">IF(I306=1,D306*0.95,0)</f>
        <v>32.378732645358362</v>
      </c>
      <c r="L306" s="20">
        <f t="shared" si="611"/>
        <v>59.065996728085643</v>
      </c>
      <c r="M306" s="20" cm="1">
        <f t="array" ref="M306">_xlfn.IFS(I306=0,D306,I306=1,D306,I306=2,0)</f>
        <v>34.082876468798275</v>
      </c>
      <c r="N306" s="20" cm="1">
        <f t="array" ref="N306">_xlfn.IFS(J306=0,E306,J306=1,E306,J306=2,0)</f>
        <v>62.174733397984888</v>
      </c>
      <c r="O306" s="20">
        <f t="shared" si="571"/>
        <v>4237.891469973385</v>
      </c>
      <c r="P306" s="24">
        <f t="shared" si="562"/>
        <v>-797.2250904481989</v>
      </c>
      <c r="Q306" s="25">
        <f t="shared" si="563"/>
        <v>-0.23170659474349165</v>
      </c>
      <c r="R306" s="22" cm="1">
        <f t="array" ref="R306">_xlfn.IFS(Q306&gt;0,0.02,AND(Q306&gt;-0.33,Q306&lt;0),(0.02+Q306*0.02/0.33),Q306&lt;-0.33,0)</f>
        <v>5.957176076152022E-3</v>
      </c>
      <c r="S306" s="24">
        <f t="shared" ref="S306:T306" si="642">0.9*0.82*IF(I306=0,M306,0)</f>
        <v>0</v>
      </c>
      <c r="T306" s="24">
        <f t="shared" si="642"/>
        <v>0</v>
      </c>
      <c r="U306" s="24">
        <f t="shared" si="565"/>
        <v>0</v>
      </c>
      <c r="V306" s="24">
        <f t="shared" si="566"/>
        <v>1312.3460995215405</v>
      </c>
      <c r="W306" s="9"/>
      <c r="X306" s="9"/>
      <c r="Y306" s="9"/>
      <c r="Z306" s="9"/>
    </row>
    <row r="307" spans="1:26" ht="14.25" customHeight="1" x14ac:dyDescent="0.35">
      <c r="A307" s="8">
        <f t="shared" si="578"/>
        <v>289</v>
      </c>
      <c r="B307" s="23">
        <f t="shared" si="573"/>
        <v>45066</v>
      </c>
      <c r="C307" s="5">
        <f t="shared" si="579"/>
        <v>0</v>
      </c>
      <c r="D307" s="20">
        <f t="shared" si="567"/>
        <v>34.406663795251859</v>
      </c>
      <c r="E307" s="20">
        <f t="shared" si="568"/>
        <v>63.814527081183122</v>
      </c>
      <c r="F307" s="20">
        <f t="shared" si="574"/>
        <v>98.221190876434974</v>
      </c>
      <c r="G307" s="24">
        <f t="shared" si="569"/>
        <v>3473.3527101306754</v>
      </c>
      <c r="H307" s="20">
        <f t="shared" si="575"/>
        <v>10805.521129534882</v>
      </c>
      <c r="I307" s="4">
        <f t="shared" si="594"/>
        <v>1</v>
      </c>
      <c r="J307" s="4">
        <f t="shared" si="594"/>
        <v>1</v>
      </c>
      <c r="K307" s="24">
        <f t="shared" ref="K307:L322" si="643">IF(I307=1,D307*0.95,0)</f>
        <v>32.686330605489267</v>
      </c>
      <c r="L307" s="20">
        <f t="shared" si="643"/>
        <v>60.623800727123964</v>
      </c>
      <c r="M307" s="20" cm="1">
        <f t="array" ref="M307">_xlfn.IFS(I307=0,D307,I307=1,D307,I307=2,0)</f>
        <v>34.406663795251859</v>
      </c>
      <c r="N307" s="20" cm="1">
        <f t="array" ref="N307">_xlfn.IFS(J307=0,E307,J307=1,E307,J307=2,0)</f>
        <v>63.814527081183122</v>
      </c>
      <c r="O307" s="20">
        <f t="shared" si="571"/>
        <v>4272.2981337686369</v>
      </c>
      <c r="P307" s="24">
        <f t="shared" si="562"/>
        <v>-798.94542363796154</v>
      </c>
      <c r="Q307" s="25">
        <f t="shared" si="563"/>
        <v>-0.23002139152401352</v>
      </c>
      <c r="R307" s="22" cm="1">
        <f t="array" ref="R307">_xlfn.IFS(Q307&gt;0,0.02,AND(Q307&gt;-0.33,Q307&lt;0),(0.02+Q307*0.02/0.33),Q307&lt;-0.33,0)</f>
        <v>6.0593096046052432E-3</v>
      </c>
      <c r="S307" s="24">
        <f t="shared" ref="S307:T307" si="644">0.9*0.82*IF(I307=0,M307,0)</f>
        <v>0</v>
      </c>
      <c r="T307" s="24">
        <f t="shared" si="644"/>
        <v>0</v>
      </c>
      <c r="U307" s="24">
        <f t="shared" si="565"/>
        <v>0</v>
      </c>
      <c r="V307" s="24">
        <f t="shared" si="566"/>
        <v>1312.3460995215405</v>
      </c>
      <c r="W307" s="9"/>
      <c r="X307" s="9"/>
      <c r="Y307" s="9"/>
      <c r="Z307" s="9"/>
    </row>
    <row r="308" spans="1:26" ht="14.25" customHeight="1" x14ac:dyDescent="0.35">
      <c r="A308" s="8">
        <f t="shared" si="578"/>
        <v>290</v>
      </c>
      <c r="B308" s="23">
        <f t="shared" si="573"/>
        <v>45067</v>
      </c>
      <c r="C308" s="5">
        <f t="shared" si="579"/>
        <v>0</v>
      </c>
      <c r="D308" s="20">
        <f t="shared" si="567"/>
        <v>34.733527101306755</v>
      </c>
      <c r="E308" s="20">
        <f t="shared" si="568"/>
        <v>65.473997962955607</v>
      </c>
      <c r="F308" s="20">
        <f t="shared" si="574"/>
        <v>100.20752506426237</v>
      </c>
      <c r="G308" s="24">
        <f t="shared" si="569"/>
        <v>3506.3495608769167</v>
      </c>
      <c r="H308" s="20">
        <f t="shared" si="575"/>
        <v>10900.718278345932</v>
      </c>
      <c r="I308" s="4">
        <f t="shared" si="594"/>
        <v>1</v>
      </c>
      <c r="J308" s="4">
        <f t="shared" si="594"/>
        <v>1</v>
      </c>
      <c r="K308" s="24">
        <f t="shared" ref="K308" si="645">IF(I308=1,D308*0.95,0)</f>
        <v>32.996850746241414</v>
      </c>
      <c r="L308" s="20">
        <f t="shared" si="643"/>
        <v>62.200298064807825</v>
      </c>
      <c r="M308" s="20" cm="1">
        <f t="array" ref="M308">_xlfn.IFS(I308=0,D308,I308=1,D308,I308=2,0)</f>
        <v>34.733527101306755</v>
      </c>
      <c r="N308" s="20" cm="1">
        <f t="array" ref="N308">_xlfn.IFS(J308=0,E308,J308=1,E308,J308=2,0)</f>
        <v>65.473997962955607</v>
      </c>
      <c r="O308" s="20">
        <f t="shared" si="571"/>
        <v>4307.0316608699441</v>
      </c>
      <c r="P308" s="24">
        <f t="shared" si="562"/>
        <v>-800.68209999302735</v>
      </c>
      <c r="Q308" s="25">
        <f t="shared" si="563"/>
        <v>-0.22835204707678422</v>
      </c>
      <c r="R308" s="22" cm="1">
        <f t="array" ref="R308">_xlfn.IFS(Q308&gt;0,0.02,AND(Q308&gt;-0.33,Q308&lt;0),(0.02+Q308*0.02/0.33),Q308&lt;-0.33,0)</f>
        <v>6.1604819953464136E-3</v>
      </c>
      <c r="S308" s="24">
        <f t="shared" ref="S308:T308" si="646">0.9*0.82*IF(I308=0,M308,0)</f>
        <v>0</v>
      </c>
      <c r="T308" s="24">
        <f t="shared" si="646"/>
        <v>0</v>
      </c>
      <c r="U308" s="24">
        <f t="shared" si="565"/>
        <v>0</v>
      </c>
      <c r="V308" s="24">
        <f t="shared" si="566"/>
        <v>1312.3460995215405</v>
      </c>
      <c r="W308" s="9"/>
      <c r="X308" s="9"/>
      <c r="Y308" s="9"/>
      <c r="Z308" s="9"/>
    </row>
    <row r="309" spans="1:26" ht="14.25" customHeight="1" x14ac:dyDescent="0.35">
      <c r="A309" s="8">
        <f t="shared" si="578"/>
        <v>291</v>
      </c>
      <c r="B309" s="23">
        <f t="shared" si="573"/>
        <v>45068</v>
      </c>
      <c r="C309" s="5">
        <f t="shared" si="579"/>
        <v>0</v>
      </c>
      <c r="D309" s="20">
        <f t="shared" si="567"/>
        <v>35.063495608769166</v>
      </c>
      <c r="E309" s="20">
        <f t="shared" si="568"/>
        <v>67.15367869009367</v>
      </c>
      <c r="F309" s="20">
        <f t="shared" si="574"/>
        <v>102.21717429886283</v>
      </c>
      <c r="G309" s="24">
        <f t="shared" si="569"/>
        <v>3539.6598817052472</v>
      </c>
      <c r="H309" s="20">
        <f t="shared" si="575"/>
        <v>10997.82459392985</v>
      </c>
      <c r="I309" s="4">
        <f t="shared" si="594"/>
        <v>1</v>
      </c>
      <c r="J309" s="4">
        <f t="shared" si="594"/>
        <v>1</v>
      </c>
      <c r="K309" s="24">
        <f t="shared" ref="K309" si="647">IF(I309=1,D309*0.95,0)</f>
        <v>33.31032082833071</v>
      </c>
      <c r="L309" s="20">
        <f t="shared" si="643"/>
        <v>63.795994755588985</v>
      </c>
      <c r="M309" s="20" cm="1">
        <f t="array" ref="M309">_xlfn.IFS(I309=0,D309,I309=1,D309,I309=2,0)</f>
        <v>35.063495608769166</v>
      </c>
      <c r="N309" s="20" cm="1">
        <f t="array" ref="N309">_xlfn.IFS(J309=0,E309,J309=1,E309,J309=2,0)</f>
        <v>67.15367869009367</v>
      </c>
      <c r="O309" s="20">
        <f t="shared" si="571"/>
        <v>4342.0951564787129</v>
      </c>
      <c r="P309" s="24">
        <f t="shared" si="562"/>
        <v>-802.43527477346561</v>
      </c>
      <c r="Q309" s="25">
        <f t="shared" si="563"/>
        <v>-0.22669841216125228</v>
      </c>
      <c r="R309" s="22" cm="1">
        <f t="array" ref="R309">_xlfn.IFS(Q309&gt;0,0.02,AND(Q309&gt;-0.33,Q309&lt;0),(0.02+Q309*0.02/0.33),Q309&lt;-0.33,0)</f>
        <v>6.2607022932574391E-3</v>
      </c>
      <c r="S309" s="24">
        <f t="shared" ref="S309:T309" si="648">0.9*0.82*IF(I309=0,M309,0)</f>
        <v>0</v>
      </c>
      <c r="T309" s="24">
        <f t="shared" si="648"/>
        <v>0</v>
      </c>
      <c r="U309" s="24">
        <f t="shared" si="565"/>
        <v>0</v>
      </c>
      <c r="V309" s="24">
        <f t="shared" si="566"/>
        <v>1312.3460995215405</v>
      </c>
      <c r="W309" s="9"/>
      <c r="X309" s="9"/>
      <c r="Y309" s="9"/>
      <c r="Z309" s="9"/>
    </row>
    <row r="310" spans="1:26" ht="14.25" customHeight="1" x14ac:dyDescent="0.35">
      <c r="A310" s="8">
        <f t="shared" si="578"/>
        <v>292</v>
      </c>
      <c r="B310" s="23">
        <f t="shared" si="573"/>
        <v>45069</v>
      </c>
      <c r="C310" s="5">
        <f t="shared" si="579"/>
        <v>0</v>
      </c>
      <c r="D310" s="20">
        <f t="shared" si="567"/>
        <v>35.396598817052471</v>
      </c>
      <c r="E310" s="20">
        <f t="shared" si="568"/>
        <v>68.854105656059673</v>
      </c>
      <c r="F310" s="20">
        <f t="shared" si="574"/>
        <v>104.25070447311214</v>
      </c>
      <c r="G310" s="24">
        <f t="shared" si="569"/>
        <v>3573.2866505814472</v>
      </c>
      <c r="H310" s="20">
        <f t="shared" si="575"/>
        <v>11096.862763179308</v>
      </c>
      <c r="I310" s="4">
        <f t="shared" si="594"/>
        <v>1</v>
      </c>
      <c r="J310" s="4">
        <f t="shared" si="594"/>
        <v>1</v>
      </c>
      <c r="K310" s="24">
        <f t="shared" ref="K310" si="649">IF(I310=1,D310*0.95,0)</f>
        <v>33.626768876199847</v>
      </c>
      <c r="L310" s="20">
        <f t="shared" si="643"/>
        <v>65.411400373256683</v>
      </c>
      <c r="M310" s="20" cm="1">
        <f t="array" ref="M310">_xlfn.IFS(I310=0,D310,I310=1,D310,I310=2,0)</f>
        <v>35.396598817052471</v>
      </c>
      <c r="N310" s="20" cm="1">
        <f t="array" ref="N310">_xlfn.IFS(J310=0,E310,J310=1,E310,J310=2,0)</f>
        <v>68.854105656059673</v>
      </c>
      <c r="O310" s="20">
        <f t="shared" si="571"/>
        <v>4377.491755295765</v>
      </c>
      <c r="P310" s="24">
        <f t="shared" si="562"/>
        <v>-804.20510471431771</v>
      </c>
      <c r="Q310" s="25">
        <f t="shared" si="563"/>
        <v>-0.22506033894130967</v>
      </c>
      <c r="R310" s="22" cm="1">
        <f t="array" ref="R310">_xlfn.IFS(Q310&gt;0,0.02,AND(Q310&gt;-0.33,Q310&lt;0),(0.02+Q310*0.02/0.33),Q310&lt;-0.33,0)</f>
        <v>6.3599794581024448E-3</v>
      </c>
      <c r="S310" s="24">
        <f t="shared" ref="S310:T310" si="650">0.9*0.82*IF(I310=0,M310,0)</f>
        <v>0</v>
      </c>
      <c r="T310" s="24">
        <f t="shared" si="650"/>
        <v>0</v>
      </c>
      <c r="U310" s="24">
        <f t="shared" si="565"/>
        <v>0</v>
      </c>
      <c r="V310" s="24">
        <f t="shared" si="566"/>
        <v>1312.3460995215405</v>
      </c>
      <c r="W310" s="9"/>
      <c r="X310" s="9"/>
      <c r="Y310" s="9"/>
      <c r="Z310" s="9"/>
    </row>
    <row r="311" spans="1:26" ht="14.25" customHeight="1" x14ac:dyDescent="0.35">
      <c r="A311" s="8">
        <f t="shared" si="578"/>
        <v>293</v>
      </c>
      <c r="B311" s="23">
        <f t="shared" si="573"/>
        <v>45070</v>
      </c>
      <c r="C311" s="5">
        <f t="shared" si="579"/>
        <v>0</v>
      </c>
      <c r="D311" s="20">
        <f t="shared" si="567"/>
        <v>35.732866505814471</v>
      </c>
      <c r="E311" s="20">
        <f t="shared" si="568"/>
        <v>70.57581922320233</v>
      </c>
      <c r="F311" s="20">
        <f t="shared" si="574"/>
        <v>106.3086857290168</v>
      </c>
      <c r="G311" s="24">
        <f t="shared" si="569"/>
        <v>3607.2328737619709</v>
      </c>
      <c r="H311" s="20">
        <f t="shared" si="575"/>
        <v>11197.856014621875</v>
      </c>
      <c r="I311" s="4">
        <f t="shared" si="594"/>
        <v>1</v>
      </c>
      <c r="J311" s="4">
        <f t="shared" si="594"/>
        <v>1</v>
      </c>
      <c r="K311" s="24">
        <f t="shared" ref="K311" si="651">IF(I311=1,D311*0.95,0)</f>
        <v>33.946223180523745</v>
      </c>
      <c r="L311" s="20">
        <f t="shared" si="643"/>
        <v>67.047028262042204</v>
      </c>
      <c r="M311" s="20" cm="1">
        <f t="array" ref="M311">_xlfn.IFS(I311=0,D311,I311=1,D311,I311=2,0)</f>
        <v>35.732866505814471</v>
      </c>
      <c r="N311" s="20" cm="1">
        <f t="array" ref="N311">_xlfn.IFS(J311=0,E311,J311=1,E311,J311=2,0)</f>
        <v>70.57581922320233</v>
      </c>
      <c r="O311" s="20">
        <f t="shared" si="571"/>
        <v>4413.2246218015798</v>
      </c>
      <c r="P311" s="24">
        <f t="shared" si="562"/>
        <v>-805.99174803960886</v>
      </c>
      <c r="Q311" s="25">
        <f t="shared" si="563"/>
        <v>-0.22343768097207509</v>
      </c>
      <c r="R311" s="22" cm="1">
        <f t="array" ref="R311">_xlfn.IFS(Q311&gt;0,0.02,AND(Q311&gt;-0.33,Q311&lt;0),(0.02+Q311*0.02/0.33),Q311&lt;-0.33,0)</f>
        <v>6.4583223653287818E-3</v>
      </c>
      <c r="S311" s="24">
        <f t="shared" ref="S311:T311" si="652">0.9*0.82*IF(I311=0,M311,0)</f>
        <v>0</v>
      </c>
      <c r="T311" s="24">
        <f t="shared" si="652"/>
        <v>0</v>
      </c>
      <c r="U311" s="24">
        <f t="shared" si="565"/>
        <v>0</v>
      </c>
      <c r="V311" s="24">
        <f t="shared" si="566"/>
        <v>1312.3460995215405</v>
      </c>
      <c r="W311" s="9"/>
      <c r="X311" s="9"/>
      <c r="Y311" s="9"/>
      <c r="Z311" s="9"/>
    </row>
    <row r="312" spans="1:26" ht="14.25" customHeight="1" x14ac:dyDescent="0.35">
      <c r="A312" s="8">
        <f t="shared" si="578"/>
        <v>294</v>
      </c>
      <c r="B312" s="23">
        <f t="shared" si="573"/>
        <v>45071</v>
      </c>
      <c r="C312" s="5">
        <f t="shared" si="579"/>
        <v>53.371690589907338</v>
      </c>
      <c r="D312" s="20">
        <f t="shared" si="567"/>
        <v>36.072328737619713</v>
      </c>
      <c r="E312" s="20">
        <f t="shared" si="568"/>
        <v>72.319363942963875</v>
      </c>
      <c r="F312" s="20">
        <f t="shared" si="574"/>
        <v>108.39169268058359</v>
      </c>
      <c r="G312" s="24">
        <f t="shared" si="569"/>
        <v>3660.6045643518783</v>
      </c>
      <c r="H312" s="20">
        <f t="shared" si="575"/>
        <v>11251.227705211782</v>
      </c>
      <c r="I312" s="4">
        <f t="shared" si="594"/>
        <v>0</v>
      </c>
      <c r="J312" s="4">
        <f t="shared" si="594"/>
        <v>0</v>
      </c>
      <c r="K312" s="24">
        <f t="shared" ref="K312" si="653">IF(I312=1,D312*0.95,0)</f>
        <v>0</v>
      </c>
      <c r="L312" s="20">
        <f t="shared" si="643"/>
        <v>0</v>
      </c>
      <c r="M312" s="20" cm="1">
        <f t="array" ref="M312">_xlfn.IFS(I312=0,D312,I312=1,D312,I312=2,0)</f>
        <v>36.072328737619713</v>
      </c>
      <c r="N312" s="20" cm="1">
        <f t="array" ref="N312">_xlfn.IFS(J312=0,E312,J312=1,E312,J312=2,0)</f>
        <v>72.319363942963875</v>
      </c>
      <c r="O312" s="20">
        <f t="shared" si="571"/>
        <v>4521.616314482163</v>
      </c>
      <c r="P312" s="24">
        <f t="shared" si="562"/>
        <v>-861.01175013028478</v>
      </c>
      <c r="Q312" s="25">
        <f t="shared" si="563"/>
        <v>-0.23521025966997058</v>
      </c>
      <c r="R312" s="22" cm="1">
        <f t="array" ref="R312">_xlfn.IFS(Q312&gt;0,0.02,AND(Q312&gt;-0.33,Q312&lt;0),(0.02+Q312*0.02/0.33),Q312&lt;-0.33,0)</f>
        <v>5.7448327472745114E-3</v>
      </c>
      <c r="S312" s="24">
        <f t="shared" ref="S312:T312" si="654">0.9*0.82*IF(I312=0,M312,0)</f>
        <v>26.621378608363347</v>
      </c>
      <c r="T312" s="24">
        <f t="shared" si="654"/>
        <v>53.371690589907338</v>
      </c>
      <c r="U312" s="24">
        <f t="shared" si="565"/>
        <v>79.993069198270689</v>
      </c>
      <c r="V312" s="24">
        <f t="shared" si="566"/>
        <v>1392.3391687198111</v>
      </c>
      <c r="W312" s="9"/>
      <c r="X312" s="9"/>
      <c r="Y312" s="9"/>
      <c r="Z312" s="9"/>
    </row>
    <row r="313" spans="1:26" ht="14.25" customHeight="1" x14ac:dyDescent="0.35">
      <c r="A313" s="8">
        <f t="shared" si="578"/>
        <v>295</v>
      </c>
      <c r="B313" s="23">
        <f t="shared" si="573"/>
        <v>45072</v>
      </c>
      <c r="C313" s="5">
        <f t="shared" si="579"/>
        <v>0</v>
      </c>
      <c r="D313" s="20">
        <f t="shared" si="567"/>
        <v>36.606045643518783</v>
      </c>
      <c r="E313" s="20">
        <f t="shared" si="568"/>
        <v>64.636421367942901</v>
      </c>
      <c r="F313" s="20">
        <f t="shared" si="574"/>
        <v>101.24246701146168</v>
      </c>
      <c r="G313" s="24">
        <f t="shared" si="569"/>
        <v>3695.3803077132211</v>
      </c>
      <c r="H313" s="20">
        <f t="shared" si="575"/>
        <v>11347.40804887267</v>
      </c>
      <c r="I313" s="4">
        <f t="shared" si="594"/>
        <v>1</v>
      </c>
      <c r="J313" s="4">
        <f t="shared" si="594"/>
        <v>1</v>
      </c>
      <c r="K313" s="24">
        <f t="shared" ref="K313" si="655">IF(I313=1,D313*0.95,0)</f>
        <v>34.77574336134284</v>
      </c>
      <c r="L313" s="20">
        <f t="shared" si="643"/>
        <v>61.404600299545756</v>
      </c>
      <c r="M313" s="20" cm="1">
        <f t="array" ref="M313">_xlfn.IFS(I313=0,D313,I313=1,D313,I313=2,0)</f>
        <v>36.606045643518783</v>
      </c>
      <c r="N313" s="20" cm="1">
        <f t="array" ref="N313">_xlfn.IFS(J313=0,E313,J313=1,E313,J313=2,0)</f>
        <v>64.636421367942901</v>
      </c>
      <c r="O313" s="20">
        <f t="shared" si="571"/>
        <v>4558.2223601256819</v>
      </c>
      <c r="P313" s="24">
        <f t="shared" si="562"/>
        <v>-862.84205241246082</v>
      </c>
      <c r="Q313" s="25">
        <f t="shared" si="563"/>
        <v>-0.23349208486376483</v>
      </c>
      <c r="R313" s="22" cm="1">
        <f t="array" ref="R313">_xlfn.IFS(Q313&gt;0,0.02,AND(Q313&gt;-0.33,Q313&lt;0),(0.02+Q313*0.02/0.33),Q313&lt;-0.33,0)</f>
        <v>5.8489645537112226E-3</v>
      </c>
      <c r="S313" s="24">
        <f t="shared" ref="S313:T313" si="656">0.9*0.82*IF(I313=0,M313,0)</f>
        <v>0</v>
      </c>
      <c r="T313" s="24">
        <f t="shared" si="656"/>
        <v>0</v>
      </c>
      <c r="U313" s="24">
        <f t="shared" si="565"/>
        <v>0</v>
      </c>
      <c r="V313" s="24">
        <f t="shared" si="566"/>
        <v>1392.3391687198111</v>
      </c>
      <c r="W313" s="9"/>
      <c r="X313" s="9"/>
      <c r="Y313" s="9"/>
      <c r="Z313" s="9"/>
    </row>
    <row r="314" spans="1:26" ht="14.25" customHeight="1" x14ac:dyDescent="0.35">
      <c r="A314" s="8">
        <f t="shared" si="578"/>
        <v>296</v>
      </c>
      <c r="B314" s="23">
        <f t="shared" si="573"/>
        <v>45073</v>
      </c>
      <c r="C314" s="5">
        <f t="shared" si="579"/>
        <v>0</v>
      </c>
      <c r="D314" s="20">
        <f t="shared" si="567"/>
        <v>36.953803077132214</v>
      </c>
      <c r="E314" s="20">
        <f t="shared" si="568"/>
        <v>66.370587454353668</v>
      </c>
      <c r="F314" s="20">
        <f t="shared" si="574"/>
        <v>103.32439053148588</v>
      </c>
      <c r="G314" s="24">
        <f t="shared" si="569"/>
        <v>3730.4864206364969</v>
      </c>
      <c r="H314" s="20">
        <f t="shared" si="575"/>
        <v>11445.566219877581</v>
      </c>
      <c r="I314" s="4">
        <f t="shared" si="594"/>
        <v>1</v>
      </c>
      <c r="J314" s="4">
        <f t="shared" si="594"/>
        <v>1</v>
      </c>
      <c r="K314" s="24">
        <f t="shared" ref="K314" si="657">IF(I314=1,D314*0.95,0)</f>
        <v>35.106112923275603</v>
      </c>
      <c r="L314" s="20">
        <f t="shared" si="643"/>
        <v>63.052058081635984</v>
      </c>
      <c r="M314" s="20" cm="1">
        <f t="array" ref="M314">_xlfn.IFS(I314=0,D314,I314=1,D314,I314=2,0)</f>
        <v>36.953803077132214</v>
      </c>
      <c r="N314" s="20" cm="1">
        <f t="array" ref="N314">_xlfn.IFS(J314=0,E314,J314=1,E314,J314=2,0)</f>
        <v>66.370587454353668</v>
      </c>
      <c r="O314" s="20">
        <f t="shared" si="571"/>
        <v>4595.1761632028138</v>
      </c>
      <c r="P314" s="24">
        <f t="shared" si="562"/>
        <v>-864.68974256631691</v>
      </c>
      <c r="Q314" s="25">
        <f t="shared" si="563"/>
        <v>-0.23179007911219879</v>
      </c>
      <c r="R314" s="22" cm="1">
        <f t="array" ref="R314">_xlfn.IFS(Q314&gt;0,0.02,AND(Q314&gt;-0.33,Q314&lt;0),(0.02+Q314*0.02/0.33),Q314&lt;-0.33,0)</f>
        <v>5.9521164174424976E-3</v>
      </c>
      <c r="S314" s="24">
        <f t="shared" ref="S314:T314" si="658">0.9*0.82*IF(I314=0,M314,0)</f>
        <v>0</v>
      </c>
      <c r="T314" s="24">
        <f t="shared" si="658"/>
        <v>0</v>
      </c>
      <c r="U314" s="24">
        <f t="shared" si="565"/>
        <v>0</v>
      </c>
      <c r="V314" s="24">
        <f t="shared" si="566"/>
        <v>1392.3391687198111</v>
      </c>
      <c r="W314" s="9"/>
      <c r="X314" s="9"/>
      <c r="Y314" s="9"/>
      <c r="Z314" s="9"/>
    </row>
    <row r="315" spans="1:26" ht="14.25" customHeight="1" x14ac:dyDescent="0.35">
      <c r="A315" s="8">
        <f t="shared" si="578"/>
        <v>297</v>
      </c>
      <c r="B315" s="23">
        <f t="shared" si="573"/>
        <v>45074</v>
      </c>
      <c r="C315" s="5">
        <f t="shared" si="579"/>
        <v>0</v>
      </c>
      <c r="D315" s="20">
        <f t="shared" si="567"/>
        <v>37.304864206364968</v>
      </c>
      <c r="E315" s="20">
        <f t="shared" si="568"/>
        <v>68.12534260425862</v>
      </c>
      <c r="F315" s="20">
        <f t="shared" si="574"/>
        <v>105.43020681062359</v>
      </c>
      <c r="G315" s="24">
        <f t="shared" si="569"/>
        <v>3765.9260416325437</v>
      </c>
      <c r="H315" s="20">
        <f t="shared" si="575"/>
        <v>11545.724916347674</v>
      </c>
      <c r="I315" s="4">
        <f t="shared" si="594"/>
        <v>1</v>
      </c>
      <c r="J315" s="4">
        <f t="shared" si="594"/>
        <v>1</v>
      </c>
      <c r="K315" s="24">
        <f t="shared" ref="K315" si="659">IF(I315=1,D315*0.95,0)</f>
        <v>35.43962099604672</v>
      </c>
      <c r="L315" s="20">
        <f t="shared" si="643"/>
        <v>64.719075474045681</v>
      </c>
      <c r="M315" s="20" cm="1">
        <f t="array" ref="M315">_xlfn.IFS(I315=0,D315,I315=1,D315,I315=2,0)</f>
        <v>37.304864206364968</v>
      </c>
      <c r="N315" s="20" cm="1">
        <f t="array" ref="N315">_xlfn.IFS(J315=0,E315,J315=1,E315,J315=2,0)</f>
        <v>68.12534260425862</v>
      </c>
      <c r="O315" s="20">
        <f t="shared" si="571"/>
        <v>4632.4810274091788</v>
      </c>
      <c r="P315" s="24">
        <f t="shared" si="562"/>
        <v>-866.55498577663502</v>
      </c>
      <c r="Q315" s="25">
        <f t="shared" si="563"/>
        <v>-0.23010409025477835</v>
      </c>
      <c r="R315" s="22" cm="1">
        <f t="array" ref="R315">_xlfn.IFS(Q315&gt;0,0.02,AND(Q315&gt;-0.33,Q315&lt;0),(0.02+Q315*0.02/0.33),Q315&lt;-0.33,0)</f>
        <v>6.0542975603164653E-3</v>
      </c>
      <c r="S315" s="24">
        <f t="shared" ref="S315:T315" si="660">0.9*0.82*IF(I315=0,M315,0)</f>
        <v>0</v>
      </c>
      <c r="T315" s="24">
        <f t="shared" si="660"/>
        <v>0</v>
      </c>
      <c r="U315" s="24">
        <f t="shared" si="565"/>
        <v>0</v>
      </c>
      <c r="V315" s="24">
        <f t="shared" si="566"/>
        <v>1392.3391687198111</v>
      </c>
      <c r="W315" s="9"/>
      <c r="X315" s="9"/>
      <c r="Y315" s="9"/>
      <c r="Z315" s="9"/>
    </row>
    <row r="316" spans="1:26" ht="14.25" customHeight="1" x14ac:dyDescent="0.35">
      <c r="A316" s="8">
        <f t="shared" si="578"/>
        <v>298</v>
      </c>
      <c r="B316" s="23">
        <f t="shared" si="573"/>
        <v>45075</v>
      </c>
      <c r="C316" s="5">
        <f t="shared" si="579"/>
        <v>0</v>
      </c>
      <c r="D316" s="20">
        <f t="shared" si="567"/>
        <v>37.659260416325438</v>
      </c>
      <c r="E316" s="20">
        <f t="shared" si="568"/>
        <v>69.90125419312875</v>
      </c>
      <c r="F316" s="20">
        <f t="shared" si="574"/>
        <v>107.56051460945419</v>
      </c>
      <c r="G316" s="24">
        <f t="shared" si="569"/>
        <v>3801.7023390280528</v>
      </c>
      <c r="H316" s="20">
        <f t="shared" si="575"/>
        <v>11647.907405226655</v>
      </c>
      <c r="I316" s="4">
        <f t="shared" si="594"/>
        <v>1</v>
      </c>
      <c r="J316" s="4">
        <f t="shared" si="594"/>
        <v>1</v>
      </c>
      <c r="K316" s="24">
        <f t="shared" ref="K316" si="661">IF(I316=1,D316*0.95,0)</f>
        <v>35.776297395509161</v>
      </c>
      <c r="L316" s="20">
        <f t="shared" si="643"/>
        <v>66.406191483472313</v>
      </c>
      <c r="M316" s="20" cm="1">
        <f t="array" ref="M316">_xlfn.IFS(I316=0,D316,I316=1,D316,I316=2,0)</f>
        <v>37.659260416325438</v>
      </c>
      <c r="N316" s="20" cm="1">
        <f t="array" ref="N316">_xlfn.IFS(J316=0,E316,J316=1,E316,J316=2,0)</f>
        <v>69.90125419312875</v>
      </c>
      <c r="O316" s="20">
        <f t="shared" si="571"/>
        <v>4670.1402878255039</v>
      </c>
      <c r="P316" s="24">
        <f t="shared" si="562"/>
        <v>-868.4379487974511</v>
      </c>
      <c r="Q316" s="25">
        <f t="shared" si="563"/>
        <v>-0.22843396756293047</v>
      </c>
      <c r="R316" s="22" cm="1">
        <f t="array" ref="R316">_xlfn.IFS(Q316&gt;0,0.02,AND(Q316&gt;-0.33,Q316&lt;0),(0.02+Q316*0.02/0.33),Q316&lt;-0.33,0)</f>
        <v>6.1555171173981529E-3</v>
      </c>
      <c r="S316" s="24">
        <f t="shared" ref="S316:T316" si="662">0.9*0.82*IF(I316=0,M316,0)</f>
        <v>0</v>
      </c>
      <c r="T316" s="24">
        <f t="shared" si="662"/>
        <v>0</v>
      </c>
      <c r="U316" s="24">
        <f t="shared" si="565"/>
        <v>0</v>
      </c>
      <c r="V316" s="24">
        <f t="shared" si="566"/>
        <v>1392.3391687198111</v>
      </c>
      <c r="W316" s="9"/>
      <c r="X316" s="9"/>
      <c r="Y316" s="9"/>
      <c r="Z316" s="9"/>
    </row>
    <row r="317" spans="1:26" ht="14.25" customHeight="1" x14ac:dyDescent="0.35">
      <c r="A317" s="8">
        <f t="shared" si="578"/>
        <v>299</v>
      </c>
      <c r="B317" s="23">
        <f t="shared" si="573"/>
        <v>45076</v>
      </c>
      <c r="C317" s="5">
        <f t="shared" si="579"/>
        <v>0</v>
      </c>
      <c r="D317" s="20">
        <f t="shared" si="567"/>
        <v>38.017023390280528</v>
      </c>
      <c r="E317" s="20">
        <f t="shared" si="568"/>
        <v>71.698893414741377</v>
      </c>
      <c r="F317" s="20">
        <f t="shared" si="574"/>
        <v>109.71591680502191</v>
      </c>
      <c r="G317" s="24">
        <f t="shared" si="569"/>
        <v>3837.8185112488195</v>
      </c>
      <c r="H317" s="20">
        <f t="shared" si="575"/>
        <v>11752.137526191427</v>
      </c>
      <c r="I317" s="4">
        <f t="shared" si="594"/>
        <v>1</v>
      </c>
      <c r="J317" s="4">
        <f t="shared" si="594"/>
        <v>1</v>
      </c>
      <c r="K317" s="24">
        <f t="shared" ref="K317" si="663">IF(I317=1,D317*0.95,0)</f>
        <v>36.116172220766501</v>
      </c>
      <c r="L317" s="20">
        <f t="shared" si="643"/>
        <v>68.113948744004304</v>
      </c>
      <c r="M317" s="20" cm="1">
        <f t="array" ref="M317">_xlfn.IFS(I317=0,D317,I317=1,D317,I317=2,0)</f>
        <v>38.017023390280528</v>
      </c>
      <c r="N317" s="20" cm="1">
        <f t="array" ref="N317">_xlfn.IFS(J317=0,E317,J317=1,E317,J317=2,0)</f>
        <v>71.698893414741377</v>
      </c>
      <c r="O317" s="20">
        <f t="shared" si="571"/>
        <v>4708.1573112157848</v>
      </c>
      <c r="P317" s="24">
        <f t="shared" si="562"/>
        <v>-870.33879996696533</v>
      </c>
      <c r="Q317" s="25">
        <f t="shared" si="563"/>
        <v>-0.22677956172652849</v>
      </c>
      <c r="R317" s="22" cm="1">
        <f t="array" ref="R317">_xlfn.IFS(Q317&gt;0,0.02,AND(Q317&gt;-0.33,Q317&lt;0),(0.02+Q317*0.02/0.33),Q317&lt;-0.33,0)</f>
        <v>6.2557841377861526E-3</v>
      </c>
      <c r="S317" s="24">
        <f t="shared" ref="S317:T317" si="664">0.9*0.82*IF(I317=0,M317,0)</f>
        <v>0</v>
      </c>
      <c r="T317" s="24">
        <f t="shared" si="664"/>
        <v>0</v>
      </c>
      <c r="U317" s="24">
        <f t="shared" si="565"/>
        <v>0</v>
      </c>
      <c r="V317" s="24">
        <f t="shared" si="566"/>
        <v>1392.3391687198111</v>
      </c>
      <c r="W317" s="9"/>
      <c r="X317" s="9"/>
      <c r="Y317" s="9"/>
      <c r="Z317" s="9"/>
    </row>
    <row r="318" spans="1:26" ht="14.25" customHeight="1" x14ac:dyDescent="0.35">
      <c r="A318" s="8">
        <f t="shared" si="578"/>
        <v>300</v>
      </c>
      <c r="B318" s="23">
        <f t="shared" si="573"/>
        <v>45077</v>
      </c>
      <c r="C318" s="5">
        <f t="shared" si="579"/>
        <v>0</v>
      </c>
      <c r="D318" s="20">
        <f t="shared" si="567"/>
        <v>38.378185112488197</v>
      </c>
      <c r="E318" s="20">
        <f t="shared" si="568"/>
        <v>73.518835521429722</v>
      </c>
      <c r="F318" s="20">
        <f t="shared" si="574"/>
        <v>111.89702063391792</v>
      </c>
      <c r="G318" s="24">
        <f t="shared" si="569"/>
        <v>3874.2777871056833</v>
      </c>
      <c r="H318" s="20">
        <f t="shared" si="575"/>
        <v>11858.43969579365</v>
      </c>
      <c r="I318" s="4">
        <f t="shared" si="594"/>
        <v>1</v>
      </c>
      <c r="J318" s="4">
        <f t="shared" si="594"/>
        <v>1</v>
      </c>
      <c r="K318" s="24">
        <f t="shared" ref="K318" si="665">IF(I318=1,D318*0.95,0)</f>
        <v>36.459275856863783</v>
      </c>
      <c r="L318" s="20">
        <f t="shared" si="643"/>
        <v>69.842893745358239</v>
      </c>
      <c r="M318" s="20" cm="1">
        <f t="array" ref="M318">_xlfn.IFS(I318=0,D318,I318=1,D318,I318=2,0)</f>
        <v>38.378185112488197</v>
      </c>
      <c r="N318" s="20" cm="1">
        <f t="array" ref="N318">_xlfn.IFS(J318=0,E318,J318=1,E318,J318=2,0)</f>
        <v>73.518835521429722</v>
      </c>
      <c r="O318" s="20">
        <f t="shared" si="571"/>
        <v>4746.5354963282734</v>
      </c>
      <c r="P318" s="24">
        <f t="shared" si="562"/>
        <v>-872.25770922259017</v>
      </c>
      <c r="Q318" s="25">
        <f t="shared" si="563"/>
        <v>-0.22514072484054343</v>
      </c>
      <c r="R318" s="22" cm="1">
        <f t="array" ref="R318">_xlfn.IFS(Q318&gt;0,0.02,AND(Q318&gt;-0.33,Q318&lt;0),(0.02+Q318*0.02/0.33),Q318&lt;-0.33,0)</f>
        <v>6.3551075854216127E-3</v>
      </c>
      <c r="S318" s="24">
        <f t="shared" ref="S318:T318" si="666">0.9*0.82*IF(I318=0,M318,0)</f>
        <v>0</v>
      </c>
      <c r="T318" s="24">
        <f t="shared" si="666"/>
        <v>0</v>
      </c>
      <c r="U318" s="24">
        <f t="shared" si="565"/>
        <v>0</v>
      </c>
      <c r="V318" s="24">
        <f t="shared" si="566"/>
        <v>1392.3391687198111</v>
      </c>
      <c r="W318" s="9"/>
      <c r="X318" s="9"/>
      <c r="Y318" s="9"/>
      <c r="Z318" s="9"/>
    </row>
    <row r="319" spans="1:26" ht="14.25" customHeight="1" x14ac:dyDescent="0.35">
      <c r="A319" s="8">
        <f t="shared" si="578"/>
        <v>301</v>
      </c>
      <c r="B319" s="23">
        <f t="shared" si="573"/>
        <v>45078</v>
      </c>
      <c r="C319" s="5">
        <f t="shared" si="579"/>
        <v>55.616905125758201</v>
      </c>
      <c r="D319" s="20">
        <f t="shared" si="567"/>
        <v>38.74277787105683</v>
      </c>
      <c r="E319" s="20">
        <f t="shared" si="568"/>
        <v>75.361660062002983</v>
      </c>
      <c r="F319" s="20">
        <f t="shared" si="574"/>
        <v>114.10443793305981</v>
      </c>
      <c r="G319" s="24">
        <f t="shared" si="569"/>
        <v>3929.8946922314417</v>
      </c>
      <c r="H319" s="20">
        <f t="shared" si="575"/>
        <v>11914.056600919408</v>
      </c>
      <c r="I319" s="4">
        <f t="shared" si="594"/>
        <v>0</v>
      </c>
      <c r="J319" s="4">
        <f t="shared" si="594"/>
        <v>0</v>
      </c>
      <c r="K319" s="24">
        <f t="shared" ref="K319" si="667">IF(I319=1,D319*0.95,0)</f>
        <v>0</v>
      </c>
      <c r="L319" s="20">
        <f t="shared" si="643"/>
        <v>0</v>
      </c>
      <c r="M319" s="20" cm="1">
        <f t="array" ref="M319">_xlfn.IFS(I319=0,D319,I319=1,D319,I319=2,0)</f>
        <v>38.74277787105683</v>
      </c>
      <c r="N319" s="20" cm="1">
        <f t="array" ref="N319">_xlfn.IFS(J319=0,E319,J319=1,E319,J319=2,0)</f>
        <v>75.361660062002983</v>
      </c>
      <c r="O319" s="20">
        <f t="shared" si="571"/>
        <v>4860.6399342613331</v>
      </c>
      <c r="P319" s="24">
        <f t="shared" si="562"/>
        <v>-930.74524202989141</v>
      </c>
      <c r="Q319" s="25">
        <f t="shared" si="563"/>
        <v>-0.23683719664798525</v>
      </c>
      <c r="R319" s="22" cm="1">
        <f t="array" ref="R319">_xlfn.IFS(Q319&gt;0,0.02,AND(Q319&gt;-0.33,Q319&lt;0),(0.02+Q319*0.02/0.33),Q319&lt;-0.33,0)</f>
        <v>5.6462305061827124E-3</v>
      </c>
      <c r="S319" s="24">
        <f t="shared" ref="S319:T319" si="668">0.9*0.82*IF(I319=0,M319,0)</f>
        <v>28.592170068839941</v>
      </c>
      <c r="T319" s="24">
        <f t="shared" si="668"/>
        <v>55.616905125758201</v>
      </c>
      <c r="U319" s="24">
        <f t="shared" si="565"/>
        <v>84.209075194598142</v>
      </c>
      <c r="V319" s="24">
        <f t="shared" si="566"/>
        <v>1476.5482439144093</v>
      </c>
      <c r="W319" s="9"/>
      <c r="X319" s="9"/>
      <c r="Y319" s="9"/>
      <c r="Z319" s="9"/>
    </row>
    <row r="320" spans="1:26" ht="14.25" customHeight="1" x14ac:dyDescent="0.35">
      <c r="A320" s="8">
        <f t="shared" si="578"/>
        <v>302</v>
      </c>
      <c r="B320" s="23">
        <f t="shared" si="573"/>
        <v>45079</v>
      </c>
      <c r="C320" s="5">
        <f t="shared" si="579"/>
        <v>0</v>
      </c>
      <c r="D320" s="20">
        <f t="shared" si="567"/>
        <v>39.298946922314421</v>
      </c>
      <c r="E320" s="20">
        <f t="shared" si="568"/>
        <v>67.26950983249867</v>
      </c>
      <c r="F320" s="20">
        <f t="shared" si="574"/>
        <v>106.5684567548131</v>
      </c>
      <c r="G320" s="24">
        <f t="shared" si="569"/>
        <v>3967.2286918076402</v>
      </c>
      <c r="H320" s="20">
        <f t="shared" si="575"/>
        <v>12015.296634836481</v>
      </c>
      <c r="I320" s="4">
        <f t="shared" si="594"/>
        <v>1</v>
      </c>
      <c r="J320" s="4">
        <f t="shared" si="594"/>
        <v>1</v>
      </c>
      <c r="K320" s="24">
        <f t="shared" ref="K320" si="669">IF(I320=1,D320*0.95,0)</f>
        <v>37.3339995761987</v>
      </c>
      <c r="L320" s="20">
        <f t="shared" si="643"/>
        <v>63.906034340873731</v>
      </c>
      <c r="M320" s="20" cm="1">
        <f t="array" ref="M320">_xlfn.IFS(I320=0,D320,I320=1,D320,I320=2,0)</f>
        <v>39.298946922314421</v>
      </c>
      <c r="N320" s="20" cm="1">
        <f t="array" ref="N320">_xlfn.IFS(J320=0,E320,J320=1,E320,J320=2,0)</f>
        <v>67.26950983249867</v>
      </c>
      <c r="O320" s="20">
        <f t="shared" si="571"/>
        <v>4899.9388811836479</v>
      </c>
      <c r="P320" s="24">
        <f t="shared" si="562"/>
        <v>-932.71018937600775</v>
      </c>
      <c r="Q320" s="25">
        <f t="shared" si="563"/>
        <v>-0.23510371138978248</v>
      </c>
      <c r="R320" s="22" cm="1">
        <f t="array" ref="R320">_xlfn.IFS(Q320&gt;0,0.02,AND(Q320&gt;-0.33,Q320&lt;0),(0.02+Q320*0.02/0.33),Q320&lt;-0.33,0)</f>
        <v>5.7512902188010615E-3</v>
      </c>
      <c r="S320" s="24">
        <f t="shared" ref="S320:T320" si="670">0.9*0.82*IF(I320=0,M320,0)</f>
        <v>0</v>
      </c>
      <c r="T320" s="24">
        <f t="shared" si="670"/>
        <v>0</v>
      </c>
      <c r="U320" s="24">
        <f t="shared" si="565"/>
        <v>0</v>
      </c>
      <c r="V320" s="24">
        <f t="shared" si="566"/>
        <v>1476.5482439144093</v>
      </c>
      <c r="W320" s="9"/>
      <c r="X320" s="9"/>
      <c r="Y320" s="9"/>
      <c r="Z320" s="9"/>
    </row>
    <row r="321" spans="1:26" ht="14.25" customHeight="1" x14ac:dyDescent="0.35">
      <c r="A321" s="8">
        <f t="shared" si="578"/>
        <v>303</v>
      </c>
      <c r="B321" s="23">
        <f t="shared" si="573"/>
        <v>45080</v>
      </c>
      <c r="C321" s="5">
        <f t="shared" si="579"/>
        <v>0</v>
      </c>
      <c r="D321" s="20">
        <f t="shared" si="567"/>
        <v>39.672286918076402</v>
      </c>
      <c r="E321" s="20">
        <f t="shared" si="568"/>
        <v>69.103458011928367</v>
      </c>
      <c r="F321" s="20">
        <f t="shared" si="574"/>
        <v>108.77574493000478</v>
      </c>
      <c r="G321" s="24">
        <f t="shared" si="569"/>
        <v>4004.9173643798126</v>
      </c>
      <c r="H321" s="20">
        <f t="shared" si="575"/>
        <v>12118.633592519986</v>
      </c>
      <c r="I321" s="4">
        <f t="shared" si="594"/>
        <v>1</v>
      </c>
      <c r="J321" s="4">
        <f t="shared" si="594"/>
        <v>1</v>
      </c>
      <c r="K321" s="24">
        <f t="shared" ref="K321" si="671">IF(I321=1,D321*0.95,0)</f>
        <v>37.688672572172578</v>
      </c>
      <c r="L321" s="20">
        <f t="shared" si="643"/>
        <v>65.648285111331944</v>
      </c>
      <c r="M321" s="20" cm="1">
        <f t="array" ref="M321">_xlfn.IFS(I321=0,D321,I321=1,D321,I321=2,0)</f>
        <v>39.672286918076402</v>
      </c>
      <c r="N321" s="20" cm="1">
        <f t="array" ref="N321">_xlfn.IFS(J321=0,E321,J321=1,E321,J321=2,0)</f>
        <v>69.103458011928367</v>
      </c>
      <c r="O321" s="20">
        <f t="shared" si="571"/>
        <v>4939.6111681017246</v>
      </c>
      <c r="P321" s="24">
        <f t="shared" si="562"/>
        <v>-934.69380372191199</v>
      </c>
      <c r="Q321" s="25">
        <f t="shared" si="563"/>
        <v>-0.23338653926674849</v>
      </c>
      <c r="R321" s="22" cm="1">
        <f t="array" ref="R321">_xlfn.IFS(Q321&gt;0,0.02,AND(Q321&gt;-0.33,Q321&lt;0),(0.02+Q321*0.02/0.33),Q321&lt;-0.33,0)</f>
        <v>5.8553612565606979E-3</v>
      </c>
      <c r="S321" s="24">
        <f t="shared" ref="S321:T321" si="672">0.9*0.82*IF(I321=0,M321,0)</f>
        <v>0</v>
      </c>
      <c r="T321" s="24">
        <f t="shared" si="672"/>
        <v>0</v>
      </c>
      <c r="U321" s="24">
        <f t="shared" si="565"/>
        <v>0</v>
      </c>
      <c r="V321" s="24">
        <f t="shared" si="566"/>
        <v>1476.5482439144093</v>
      </c>
      <c r="W321" s="9"/>
      <c r="X321" s="9"/>
      <c r="Y321" s="9"/>
      <c r="Z321" s="9"/>
    </row>
    <row r="322" spans="1:26" ht="14.25" customHeight="1" x14ac:dyDescent="0.35">
      <c r="A322" s="8">
        <f t="shared" si="578"/>
        <v>304</v>
      </c>
      <c r="B322" s="23">
        <f t="shared" si="573"/>
        <v>45081</v>
      </c>
      <c r="C322" s="5">
        <f t="shared" si="579"/>
        <v>0</v>
      </c>
      <c r="D322" s="20">
        <f t="shared" si="567"/>
        <v>40.049173643798127</v>
      </c>
      <c r="E322" s="20">
        <f t="shared" si="568"/>
        <v>70.958977620096505</v>
      </c>
      <c r="F322" s="20">
        <f t="shared" si="574"/>
        <v>111.00815126389463</v>
      </c>
      <c r="G322" s="24">
        <f t="shared" si="569"/>
        <v>4042.964079341421</v>
      </c>
      <c r="H322" s="20">
        <f t="shared" si="575"/>
        <v>12224.091336220687</v>
      </c>
      <c r="I322" s="4">
        <f t="shared" si="594"/>
        <v>1</v>
      </c>
      <c r="J322" s="4">
        <f t="shared" si="594"/>
        <v>1</v>
      </c>
      <c r="K322" s="24">
        <f t="shared" ref="K322" si="673">IF(I322=1,D322*0.95,0)</f>
        <v>38.046714961608217</v>
      </c>
      <c r="L322" s="20">
        <f t="shared" si="643"/>
        <v>67.411028739091677</v>
      </c>
      <c r="M322" s="20" cm="1">
        <f t="array" ref="M322">_xlfn.IFS(I322=0,D322,I322=1,D322,I322=2,0)</f>
        <v>40.049173643798127</v>
      </c>
      <c r="N322" s="20" cm="1">
        <f t="array" ref="N322">_xlfn.IFS(J322=0,E322,J322=1,E322,J322=2,0)</f>
        <v>70.958977620096505</v>
      </c>
      <c r="O322" s="20">
        <f t="shared" si="571"/>
        <v>4979.6603417455226</v>
      </c>
      <c r="P322" s="24">
        <f t="shared" si="562"/>
        <v>-936.69626240410162</v>
      </c>
      <c r="Q322" s="25">
        <f t="shared" si="563"/>
        <v>-0.23168552676250462</v>
      </c>
      <c r="R322" s="22" cm="1">
        <f t="array" ref="R322">_xlfn.IFS(Q322&gt;0,0.02,AND(Q322&gt;-0.33,Q322&lt;0),(0.02+Q322*0.02/0.33),Q322&lt;-0.33,0)</f>
        <v>5.9584529234845696E-3</v>
      </c>
      <c r="S322" s="24">
        <f t="shared" ref="S322:T322" si="674">0.9*0.82*IF(I322=0,M322,0)</f>
        <v>0</v>
      </c>
      <c r="T322" s="24">
        <f t="shared" si="674"/>
        <v>0</v>
      </c>
      <c r="U322" s="24">
        <f t="shared" si="565"/>
        <v>0</v>
      </c>
      <c r="V322" s="24">
        <f t="shared" si="566"/>
        <v>1476.5482439144093</v>
      </c>
      <c r="W322" s="9"/>
      <c r="X322" s="9"/>
      <c r="Y322" s="9"/>
      <c r="Z322" s="9"/>
    </row>
    <row r="323" spans="1:26" ht="14.25" customHeight="1" x14ac:dyDescent="0.35">
      <c r="A323" s="8">
        <f t="shared" si="578"/>
        <v>305</v>
      </c>
      <c r="B323" s="23">
        <f t="shared" si="573"/>
        <v>45082</v>
      </c>
      <c r="C323" s="5">
        <f t="shared" si="579"/>
        <v>0</v>
      </c>
      <c r="D323" s="20">
        <f t="shared" si="567"/>
        <v>40.429640793414208</v>
      </c>
      <c r="E323" s="20">
        <f t="shared" si="568"/>
        <v>72.836672759246554</v>
      </c>
      <c r="F323" s="20">
        <f t="shared" si="574"/>
        <v>113.26631355266076</v>
      </c>
      <c r="G323" s="24">
        <f t="shared" si="569"/>
        <v>4081.3722380951644</v>
      </c>
      <c r="H323" s="20">
        <f t="shared" si="575"/>
        <v>12331.694334095715</v>
      </c>
      <c r="I323" s="4">
        <f t="shared" si="594"/>
        <v>1</v>
      </c>
      <c r="J323" s="4">
        <f t="shared" si="594"/>
        <v>1</v>
      </c>
      <c r="K323" s="24">
        <f t="shared" ref="K323:L338" si="675">IF(I323=1,D323*0.95,0)</f>
        <v>38.408158753743493</v>
      </c>
      <c r="L323" s="20">
        <f t="shared" si="675"/>
        <v>69.194839121284218</v>
      </c>
      <c r="M323" s="20" cm="1">
        <f t="array" ref="M323">_xlfn.IFS(I323=0,D323,I323=1,D323,I323=2,0)</f>
        <v>40.429640793414208</v>
      </c>
      <c r="N323" s="20" cm="1">
        <f t="array" ref="N323">_xlfn.IFS(J323=0,E323,J323=1,E323,J323=2,0)</f>
        <v>72.836672759246554</v>
      </c>
      <c r="O323" s="20">
        <f t="shared" si="571"/>
        <v>5020.089982538937</v>
      </c>
      <c r="P323" s="24">
        <f t="shared" si="562"/>
        <v>-938.71774444377252</v>
      </c>
      <c r="Q323" s="25">
        <f t="shared" si="563"/>
        <v>-0.2300005218053538</v>
      </c>
      <c r="R323" s="22" cm="1">
        <f t="array" ref="R323">_xlfn.IFS(Q323&gt;0,0.02,AND(Q323&gt;-0.33,Q323&lt;0),(0.02+Q323*0.02/0.33),Q323&lt;-0.33,0)</f>
        <v>6.0605744360391657E-3</v>
      </c>
      <c r="S323" s="24">
        <f t="shared" ref="S323:T323" si="676">0.9*0.82*IF(I323=0,M323,0)</f>
        <v>0</v>
      </c>
      <c r="T323" s="24">
        <f t="shared" si="676"/>
        <v>0</v>
      </c>
      <c r="U323" s="24">
        <f t="shared" si="565"/>
        <v>0</v>
      </c>
      <c r="V323" s="24">
        <f t="shared" si="566"/>
        <v>1476.5482439144093</v>
      </c>
      <c r="W323" s="9"/>
      <c r="X323" s="9"/>
      <c r="Y323" s="9"/>
      <c r="Z323" s="9"/>
    </row>
    <row r="324" spans="1:26" ht="14.25" customHeight="1" x14ac:dyDescent="0.35">
      <c r="A324" s="8">
        <f t="shared" si="578"/>
        <v>306</v>
      </c>
      <c r="B324" s="23">
        <f t="shared" si="573"/>
        <v>45083</v>
      </c>
      <c r="C324" s="5">
        <f t="shared" si="579"/>
        <v>0</v>
      </c>
      <c r="D324" s="20">
        <f t="shared" si="567"/>
        <v>40.813722380951646</v>
      </c>
      <c r="E324" s="20">
        <f t="shared" si="568"/>
        <v>74.737151434269506</v>
      </c>
      <c r="F324" s="20">
        <f t="shared" si="574"/>
        <v>115.55087381522115</v>
      </c>
      <c r="G324" s="24">
        <f t="shared" si="569"/>
        <v>4120.145274357069</v>
      </c>
      <c r="H324" s="20">
        <f t="shared" si="575"/>
        <v>12441.467664220176</v>
      </c>
      <c r="I324" s="4">
        <f t="shared" si="594"/>
        <v>1</v>
      </c>
      <c r="J324" s="4">
        <f t="shared" si="594"/>
        <v>1</v>
      </c>
      <c r="K324" s="24">
        <f t="shared" ref="K324" si="677">IF(I324=1,D324*0.95,0)</f>
        <v>38.77303626190406</v>
      </c>
      <c r="L324" s="20">
        <f t="shared" si="675"/>
        <v>71.000293862556035</v>
      </c>
      <c r="M324" s="20" cm="1">
        <f t="array" ref="M324">_xlfn.IFS(I324=0,D324,I324=1,D324,I324=2,0)</f>
        <v>40.813722380951646</v>
      </c>
      <c r="N324" s="20" cm="1">
        <f t="array" ref="N324">_xlfn.IFS(J324=0,E324,J324=1,E324,J324=2,0)</f>
        <v>74.737151434269506</v>
      </c>
      <c r="O324" s="20">
        <f t="shared" si="571"/>
        <v>5060.9037049198887</v>
      </c>
      <c r="P324" s="24">
        <f t="shared" si="562"/>
        <v>-940.75843056281974</v>
      </c>
      <c r="Q324" s="25">
        <f t="shared" si="563"/>
        <v>-0.22833137375468418</v>
      </c>
      <c r="R324" s="22" cm="1">
        <f t="array" ref="R324">_xlfn.IFS(Q324&gt;0,0.02,AND(Q324&gt;-0.33,Q324&lt;0),(0.02+Q324*0.02/0.33),Q324&lt;-0.33,0)</f>
        <v>6.1617349239585367E-3</v>
      </c>
      <c r="S324" s="24">
        <f t="shared" ref="S324:T324" si="678">0.9*0.82*IF(I324=0,M324,0)</f>
        <v>0</v>
      </c>
      <c r="T324" s="24">
        <f t="shared" si="678"/>
        <v>0</v>
      </c>
      <c r="U324" s="24">
        <f t="shared" si="565"/>
        <v>0</v>
      </c>
      <c r="V324" s="24">
        <f t="shared" si="566"/>
        <v>1476.5482439144093</v>
      </c>
      <c r="W324" s="9"/>
      <c r="X324" s="9"/>
      <c r="Y324" s="9"/>
      <c r="Z324" s="9"/>
    </row>
    <row r="325" spans="1:26" ht="14.25" customHeight="1" x14ac:dyDescent="0.35">
      <c r="A325" s="8">
        <f t="shared" si="578"/>
        <v>307</v>
      </c>
      <c r="B325" s="23">
        <f t="shared" si="573"/>
        <v>45084</v>
      </c>
      <c r="C325" s="5">
        <f t="shared" si="579"/>
        <v>0</v>
      </c>
      <c r="D325" s="20">
        <f t="shared" si="567"/>
        <v>41.201452743570691</v>
      </c>
      <c r="E325" s="20">
        <f t="shared" si="568"/>
        <v>76.661025811926294</v>
      </c>
      <c r="F325" s="20">
        <f t="shared" si="574"/>
        <v>117.86247855549698</v>
      </c>
      <c r="G325" s="24">
        <f t="shared" si="569"/>
        <v>4159.2866544634608</v>
      </c>
      <c r="H325" s="20">
        <f t="shared" si="575"/>
        <v>12553.437018847897</v>
      </c>
      <c r="I325" s="4">
        <f t="shared" si="594"/>
        <v>1</v>
      </c>
      <c r="J325" s="4">
        <f t="shared" si="594"/>
        <v>1</v>
      </c>
      <c r="K325" s="24">
        <f t="shared" ref="K325" si="679">IF(I325=1,D325*0.95,0)</f>
        <v>39.141380106392155</v>
      </c>
      <c r="L325" s="20">
        <f t="shared" si="675"/>
        <v>72.827974521329978</v>
      </c>
      <c r="M325" s="20" cm="1">
        <f t="array" ref="M325">_xlfn.IFS(I325=0,D325,I325=1,D325,I325=2,0)</f>
        <v>41.201452743570691</v>
      </c>
      <c r="N325" s="20" cm="1">
        <f t="array" ref="N325">_xlfn.IFS(J325=0,E325,J325=1,E325,J325=2,0)</f>
        <v>76.661025811926294</v>
      </c>
      <c r="O325" s="20">
        <f t="shared" si="571"/>
        <v>5102.1051576634591</v>
      </c>
      <c r="P325" s="24">
        <f t="shared" si="562"/>
        <v>-942.8185031999983</v>
      </c>
      <c r="Q325" s="25">
        <f t="shared" si="563"/>
        <v>-0.22667793338750294</v>
      </c>
      <c r="R325" s="22" cm="1">
        <f t="array" ref="R325">_xlfn.IFS(Q325&gt;0,0.02,AND(Q325&gt;-0.33,Q325&lt;0),(0.02+Q325*0.02/0.33),Q325&lt;-0.33,0)</f>
        <v>6.2619434310604277E-3</v>
      </c>
      <c r="S325" s="24">
        <f t="shared" ref="S325:T325" si="680">0.9*0.82*IF(I325=0,M325,0)</f>
        <v>0</v>
      </c>
      <c r="T325" s="24">
        <f t="shared" si="680"/>
        <v>0</v>
      </c>
      <c r="U325" s="24">
        <f t="shared" si="565"/>
        <v>0</v>
      </c>
      <c r="V325" s="24">
        <f t="shared" si="566"/>
        <v>1476.5482439144093</v>
      </c>
      <c r="W325" s="9"/>
      <c r="X325" s="9"/>
      <c r="Y325" s="9"/>
      <c r="Z325" s="9"/>
    </row>
    <row r="326" spans="1:26" ht="14.25" customHeight="1" x14ac:dyDescent="0.35">
      <c r="A326" s="8">
        <f t="shared" si="578"/>
        <v>308</v>
      </c>
      <c r="B326" s="23">
        <f t="shared" si="573"/>
        <v>45085</v>
      </c>
      <c r="C326" s="5">
        <f t="shared" si="579"/>
        <v>58.013377408325169</v>
      </c>
      <c r="D326" s="20">
        <f t="shared" si="567"/>
        <v>41.59286654463461</v>
      </c>
      <c r="E326" s="20">
        <f t="shared" si="568"/>
        <v>78.608912477405383</v>
      </c>
      <c r="F326" s="20">
        <f t="shared" si="574"/>
        <v>120.20177902204</v>
      </c>
      <c r="G326" s="24">
        <f t="shared" si="569"/>
        <v>4217.3000318717859</v>
      </c>
      <c r="H326" s="20">
        <f t="shared" si="575"/>
        <v>12611.450396256223</v>
      </c>
      <c r="I326" s="4">
        <f t="shared" si="594"/>
        <v>0</v>
      </c>
      <c r="J326" s="4">
        <f t="shared" si="594"/>
        <v>0</v>
      </c>
      <c r="K326" s="24">
        <f t="shared" ref="K326" si="681">IF(I326=1,D326*0.95,0)</f>
        <v>0</v>
      </c>
      <c r="L326" s="20">
        <f t="shared" si="675"/>
        <v>0</v>
      </c>
      <c r="M326" s="20" cm="1">
        <f t="array" ref="M326">_xlfn.IFS(I326=0,D326,I326=1,D326,I326=2,0)</f>
        <v>41.59286654463461</v>
      </c>
      <c r="N326" s="20" cm="1">
        <f t="array" ref="N326">_xlfn.IFS(J326=0,E326,J326=1,E326,J326=2,0)</f>
        <v>78.608912477405383</v>
      </c>
      <c r="O326" s="20">
        <f t="shared" si="571"/>
        <v>5222.3069366854988</v>
      </c>
      <c r="P326" s="24">
        <f t="shared" si="562"/>
        <v>-1005.0069048137129</v>
      </c>
      <c r="Q326" s="25">
        <f t="shared" si="563"/>
        <v>-0.23830576369205003</v>
      </c>
      <c r="R326" s="22" cm="1">
        <f t="array" ref="R326">_xlfn.IFS(Q326&gt;0,0.02,AND(Q326&gt;-0.33,Q326&lt;0),(0.02+Q326*0.02/0.33),Q326&lt;-0.33,0)</f>
        <v>5.5572264429060592E-3</v>
      </c>
      <c r="S326" s="24">
        <f t="shared" ref="S326:T326" si="682">0.9*0.82*IF(I326=0,M326,0)</f>
        <v>30.695535509940342</v>
      </c>
      <c r="T326" s="24">
        <f t="shared" si="682"/>
        <v>58.013377408325169</v>
      </c>
      <c r="U326" s="24">
        <f t="shared" si="565"/>
        <v>88.708912918265511</v>
      </c>
      <c r="V326" s="24">
        <f t="shared" si="566"/>
        <v>1565.2571568326748</v>
      </c>
      <c r="W326" s="9"/>
      <c r="X326" s="9"/>
      <c r="Y326" s="9"/>
      <c r="Z326" s="9"/>
    </row>
    <row r="327" spans="1:26" ht="14.25" customHeight="1" x14ac:dyDescent="0.35">
      <c r="A327" s="8">
        <f t="shared" si="578"/>
        <v>309</v>
      </c>
      <c r="B327" s="23">
        <f t="shared" si="573"/>
        <v>45086</v>
      </c>
      <c r="C327" s="5">
        <f t="shared" si="579"/>
        <v>0</v>
      </c>
      <c r="D327" s="20">
        <f t="shared" si="567"/>
        <v>42.173000318717861</v>
      </c>
      <c r="E327" s="20">
        <f t="shared" si="568"/>
        <v>70.084685625473185</v>
      </c>
      <c r="F327" s="20">
        <f t="shared" si="574"/>
        <v>112.25768594419105</v>
      </c>
      <c r="G327" s="24">
        <f t="shared" si="569"/>
        <v>4257.3643821745682</v>
      </c>
      <c r="H327" s="20">
        <f t="shared" si="575"/>
        <v>12718.095197903205</v>
      </c>
      <c r="I327" s="4">
        <f t="shared" si="594"/>
        <v>1</v>
      </c>
      <c r="J327" s="4">
        <f t="shared" si="594"/>
        <v>1</v>
      </c>
      <c r="K327" s="24">
        <f t="shared" ref="K327" si="683">IF(I327=1,D327*0.95,0)</f>
        <v>40.064350302781968</v>
      </c>
      <c r="L327" s="20">
        <f t="shared" si="675"/>
        <v>66.580451344199517</v>
      </c>
      <c r="M327" s="20" cm="1">
        <f t="array" ref="M327">_xlfn.IFS(I327=0,D327,I327=1,D327,I327=2,0)</f>
        <v>42.173000318717861</v>
      </c>
      <c r="N327" s="20" cm="1">
        <f t="array" ref="N327">_xlfn.IFS(J327=0,E327,J327=1,E327,J327=2,0)</f>
        <v>70.084685625473185</v>
      </c>
      <c r="O327" s="20">
        <f t="shared" si="571"/>
        <v>5264.4799370042165</v>
      </c>
      <c r="P327" s="24">
        <f t="shared" si="562"/>
        <v>-1007.1155548296483</v>
      </c>
      <c r="Q327" s="25">
        <f t="shared" si="563"/>
        <v>-0.23655845833784042</v>
      </c>
      <c r="R327" s="22" cm="1">
        <f t="array" ref="R327">_xlfn.IFS(Q327&gt;0,0.02,AND(Q327&gt;-0.33,Q327&lt;0),(0.02+Q327*0.02/0.33),Q327&lt;-0.33,0)</f>
        <v>5.663123737100581E-3</v>
      </c>
      <c r="S327" s="24">
        <f t="shared" ref="S327:T327" si="684">0.9*0.82*IF(I327=0,M327,0)</f>
        <v>0</v>
      </c>
      <c r="T327" s="24">
        <f t="shared" si="684"/>
        <v>0</v>
      </c>
      <c r="U327" s="24">
        <f t="shared" si="565"/>
        <v>0</v>
      </c>
      <c r="V327" s="24">
        <f t="shared" si="566"/>
        <v>1565.2571568326748</v>
      </c>
      <c r="W327" s="9"/>
      <c r="X327" s="9"/>
      <c r="Y327" s="9"/>
      <c r="Z327" s="9"/>
    </row>
    <row r="328" spans="1:26" ht="14.25" customHeight="1" x14ac:dyDescent="0.35">
      <c r="A328" s="8">
        <f t="shared" si="578"/>
        <v>310</v>
      </c>
      <c r="B328" s="23">
        <f t="shared" si="573"/>
        <v>45087</v>
      </c>
      <c r="C328" s="5">
        <f t="shared" si="579"/>
        <v>0</v>
      </c>
      <c r="D328" s="20">
        <f t="shared" si="567"/>
        <v>42.573643821745684</v>
      </c>
      <c r="E328" s="20">
        <f t="shared" si="568"/>
        <v>72.024146805950551</v>
      </c>
      <c r="F328" s="20">
        <f t="shared" si="574"/>
        <v>114.59779062769624</v>
      </c>
      <c r="G328" s="24">
        <f t="shared" si="569"/>
        <v>4297.8093438052265</v>
      </c>
      <c r="H328" s="20">
        <f t="shared" si="575"/>
        <v>12826.963098999517</v>
      </c>
      <c r="I328" s="4">
        <f t="shared" si="594"/>
        <v>1</v>
      </c>
      <c r="J328" s="4">
        <f t="shared" si="594"/>
        <v>1</v>
      </c>
      <c r="K328" s="24">
        <f t="shared" ref="K328" si="685">IF(I328=1,D328*0.95,0)</f>
        <v>40.444961630658398</v>
      </c>
      <c r="L328" s="20">
        <f t="shared" si="675"/>
        <v>68.422939465653016</v>
      </c>
      <c r="M328" s="20" cm="1">
        <f t="array" ref="M328">_xlfn.IFS(I328=0,D328,I328=1,D328,I328=2,0)</f>
        <v>42.573643821745684</v>
      </c>
      <c r="N328" s="20" cm="1">
        <f t="array" ref="N328">_xlfn.IFS(J328=0,E328,J328=1,E328,J328=2,0)</f>
        <v>72.024146805950551</v>
      </c>
      <c r="O328" s="20">
        <f t="shared" si="571"/>
        <v>5307.0535808259619</v>
      </c>
      <c r="P328" s="24">
        <f t="shared" si="562"/>
        <v>-1009.2442370207355</v>
      </c>
      <c r="Q328" s="25">
        <f t="shared" si="563"/>
        <v>-0.23482759617418564</v>
      </c>
      <c r="R328" s="22" cm="1">
        <f t="array" ref="R328">_xlfn.IFS(Q328&gt;0,0.02,AND(Q328&gt;-0.33,Q328&lt;0),(0.02+Q328*0.02/0.33),Q328&lt;-0.33,0)</f>
        <v>5.7680244742917813E-3</v>
      </c>
      <c r="S328" s="24">
        <f t="shared" ref="S328:T328" si="686">0.9*0.82*IF(I328=0,M328,0)</f>
        <v>0</v>
      </c>
      <c r="T328" s="24">
        <f t="shared" si="686"/>
        <v>0</v>
      </c>
      <c r="U328" s="24">
        <f t="shared" si="565"/>
        <v>0</v>
      </c>
      <c r="V328" s="24">
        <f t="shared" si="566"/>
        <v>1565.2571568326748</v>
      </c>
      <c r="W328" s="9"/>
      <c r="X328" s="9"/>
      <c r="Y328" s="9"/>
      <c r="Z328" s="9"/>
    </row>
    <row r="329" spans="1:26" ht="14.25" customHeight="1" x14ac:dyDescent="0.35">
      <c r="A329" s="8">
        <f t="shared" si="578"/>
        <v>311</v>
      </c>
      <c r="B329" s="23">
        <f t="shared" si="573"/>
        <v>45088</v>
      </c>
      <c r="C329" s="5">
        <f t="shared" si="579"/>
        <v>0</v>
      </c>
      <c r="D329" s="20">
        <f t="shared" si="567"/>
        <v>42.978093438052262</v>
      </c>
      <c r="E329" s="20">
        <f t="shared" si="568"/>
        <v>73.986237085866762</v>
      </c>
      <c r="F329" s="20">
        <f t="shared" si="574"/>
        <v>116.96433052391902</v>
      </c>
      <c r="G329" s="24">
        <f t="shared" si="569"/>
        <v>4338.6385325713763</v>
      </c>
      <c r="H329" s="20">
        <f t="shared" si="575"/>
        <v>12938.07921299724</v>
      </c>
      <c r="I329" s="4">
        <f t="shared" si="594"/>
        <v>1</v>
      </c>
      <c r="J329" s="4">
        <f t="shared" si="594"/>
        <v>1</v>
      </c>
      <c r="K329" s="24">
        <f t="shared" ref="K329" si="687">IF(I329=1,D329*0.95,0)</f>
        <v>40.829188766149649</v>
      </c>
      <c r="L329" s="20">
        <f t="shared" si="675"/>
        <v>70.28692523157342</v>
      </c>
      <c r="M329" s="20" cm="1">
        <f t="array" ref="M329">_xlfn.IFS(I329=0,D329,I329=1,D329,I329=2,0)</f>
        <v>42.978093438052262</v>
      </c>
      <c r="N329" s="20" cm="1">
        <f t="array" ref="N329">_xlfn.IFS(J329=0,E329,J329=1,E329,J329=2,0)</f>
        <v>73.986237085866762</v>
      </c>
      <c r="O329" s="20">
        <f t="shared" si="571"/>
        <v>5350.0316742640143</v>
      </c>
      <c r="P329" s="24">
        <f t="shared" si="562"/>
        <v>-1011.393141692638</v>
      </c>
      <c r="Q329" s="25">
        <f t="shared" si="563"/>
        <v>-0.23311302246080792</v>
      </c>
      <c r="R329" s="22" cm="1">
        <f t="array" ref="R329">_xlfn.IFS(Q329&gt;0,0.02,AND(Q329&gt;-0.33,Q329&lt;0),(0.02+Q329*0.02/0.33),Q329&lt;-0.33,0)</f>
        <v>5.8719380326783081E-3</v>
      </c>
      <c r="S329" s="24">
        <f t="shared" ref="S329:T329" si="688">0.9*0.82*IF(I329=0,M329,0)</f>
        <v>0</v>
      </c>
      <c r="T329" s="24">
        <f t="shared" si="688"/>
        <v>0</v>
      </c>
      <c r="U329" s="24">
        <f t="shared" si="565"/>
        <v>0</v>
      </c>
      <c r="V329" s="24">
        <f t="shared" si="566"/>
        <v>1565.2571568326748</v>
      </c>
      <c r="W329" s="9"/>
      <c r="X329" s="9"/>
      <c r="Y329" s="9"/>
      <c r="Z329" s="9"/>
    </row>
    <row r="330" spans="1:26" ht="14.25" customHeight="1" x14ac:dyDescent="0.35">
      <c r="A330" s="8">
        <f t="shared" si="578"/>
        <v>312</v>
      </c>
      <c r="B330" s="23">
        <f t="shared" si="573"/>
        <v>45089</v>
      </c>
      <c r="C330" s="5">
        <f t="shared" si="579"/>
        <v>0</v>
      </c>
      <c r="D330" s="20">
        <f t="shared" si="567"/>
        <v>43.386385325713768</v>
      </c>
      <c r="E330" s="20">
        <f t="shared" si="568"/>
        <v>75.971599400603125</v>
      </c>
      <c r="F330" s="20">
        <f t="shared" si="574"/>
        <v>119.35798472631689</v>
      </c>
      <c r="G330" s="24">
        <f t="shared" si="569"/>
        <v>4379.8555986308047</v>
      </c>
      <c r="H330" s="20">
        <f t="shared" si="575"/>
        <v>13051.46929848724</v>
      </c>
      <c r="I330" s="4">
        <f t="shared" si="594"/>
        <v>1</v>
      </c>
      <c r="J330" s="4">
        <f t="shared" si="594"/>
        <v>1</v>
      </c>
      <c r="K330" s="24">
        <f t="shared" ref="K330" si="689">IF(I330=1,D330*0.95,0)</f>
        <v>41.217066059428078</v>
      </c>
      <c r="L330" s="20">
        <f t="shared" si="675"/>
        <v>72.173019430572964</v>
      </c>
      <c r="M330" s="20" cm="1">
        <f t="array" ref="M330">_xlfn.IFS(I330=0,D330,I330=1,D330,I330=2,0)</f>
        <v>43.386385325713768</v>
      </c>
      <c r="N330" s="20" cm="1">
        <f t="array" ref="N330">_xlfn.IFS(J330=0,E330,J330=1,E330,J330=2,0)</f>
        <v>75.971599400603125</v>
      </c>
      <c r="O330" s="20">
        <f t="shared" si="571"/>
        <v>5393.4180595897278</v>
      </c>
      <c r="P330" s="24">
        <f t="shared" si="562"/>
        <v>-1013.5624609589231</v>
      </c>
      <c r="Q330" s="25">
        <f t="shared" si="563"/>
        <v>-0.23141458391362832</v>
      </c>
      <c r="R330" s="22" cm="1">
        <f t="array" ref="R330">_xlfn.IFS(Q330&gt;0,0.02,AND(Q330&gt;-0.33,Q330&lt;0),(0.02+Q330*0.02/0.33),Q330&lt;-0.33,0)</f>
        <v>5.9748737022043454E-3</v>
      </c>
      <c r="S330" s="24">
        <f t="shared" ref="S330:T330" si="690">0.9*0.82*IF(I330=0,M330,0)</f>
        <v>0</v>
      </c>
      <c r="T330" s="24">
        <f t="shared" si="690"/>
        <v>0</v>
      </c>
      <c r="U330" s="24">
        <f t="shared" si="565"/>
        <v>0</v>
      </c>
      <c r="V330" s="24">
        <f t="shared" si="566"/>
        <v>1565.2571568326748</v>
      </c>
      <c r="W330" s="9"/>
      <c r="X330" s="9"/>
      <c r="Y330" s="9"/>
      <c r="Z330" s="9"/>
    </row>
    <row r="331" spans="1:26" ht="14.25" customHeight="1" x14ac:dyDescent="0.35">
      <c r="A331" s="8">
        <f t="shared" si="578"/>
        <v>313</v>
      </c>
      <c r="B331" s="23">
        <f t="shared" si="573"/>
        <v>45090</v>
      </c>
      <c r="C331" s="5">
        <f t="shared" si="579"/>
        <v>0</v>
      </c>
      <c r="D331" s="20">
        <f t="shared" si="567"/>
        <v>43.798555986308045</v>
      </c>
      <c r="E331" s="20">
        <f t="shared" si="568"/>
        <v>77.980880686658807</v>
      </c>
      <c r="F331" s="20">
        <f t="shared" si="574"/>
        <v>121.77943667296685</v>
      </c>
      <c r="G331" s="24">
        <f t="shared" si="569"/>
        <v>4421.4642268177977</v>
      </c>
      <c r="H331" s="20">
        <f t="shared" si="575"/>
        <v>13167.159763326557</v>
      </c>
      <c r="I331" s="4">
        <f t="shared" si="594"/>
        <v>1</v>
      </c>
      <c r="J331" s="4">
        <f t="shared" si="594"/>
        <v>1</v>
      </c>
      <c r="K331" s="24">
        <f t="shared" ref="K331" si="691">IF(I331=1,D331*0.95,0)</f>
        <v>41.60862818699264</v>
      </c>
      <c r="L331" s="20">
        <f t="shared" si="675"/>
        <v>74.081836652325862</v>
      </c>
      <c r="M331" s="20" cm="1">
        <f t="array" ref="M331">_xlfn.IFS(I331=0,D331,I331=1,D331,I331=2,0)</f>
        <v>43.798555986308045</v>
      </c>
      <c r="N331" s="20" cm="1">
        <f t="array" ref="N331">_xlfn.IFS(J331=0,E331,J331=1,E331,J331=2,0)</f>
        <v>77.980880686658807</v>
      </c>
      <c r="O331" s="20">
        <f t="shared" si="571"/>
        <v>5437.216615576036</v>
      </c>
      <c r="P331" s="24">
        <f t="shared" si="562"/>
        <v>-1015.7523887582383</v>
      </c>
      <c r="Q331" s="25">
        <f t="shared" si="563"/>
        <v>-0.22973212869106316</v>
      </c>
      <c r="R331" s="22" cm="1">
        <f t="array" ref="R331">_xlfn.IFS(Q331&gt;0,0.02,AND(Q331&gt;-0.33,Q331&lt;0),(0.02+Q331*0.02/0.33),Q331&lt;-0.33,0)</f>
        <v>6.0768406853901127E-3</v>
      </c>
      <c r="S331" s="24">
        <f t="shared" ref="S331:T331" si="692">0.9*0.82*IF(I331=0,M331,0)</f>
        <v>0</v>
      </c>
      <c r="T331" s="24">
        <f t="shared" si="692"/>
        <v>0</v>
      </c>
      <c r="U331" s="24">
        <f t="shared" si="565"/>
        <v>0</v>
      </c>
      <c r="V331" s="24">
        <f t="shared" si="566"/>
        <v>1565.2571568326748</v>
      </c>
      <c r="W331" s="9"/>
      <c r="X331" s="9"/>
      <c r="Y331" s="9"/>
      <c r="Z331" s="9"/>
    </row>
    <row r="332" spans="1:26" ht="14.25" customHeight="1" x14ac:dyDescent="0.35">
      <c r="A332" s="8">
        <f t="shared" si="578"/>
        <v>314</v>
      </c>
      <c r="B332" s="23">
        <f t="shared" si="573"/>
        <v>45091</v>
      </c>
      <c r="C332" s="5">
        <f t="shared" si="579"/>
        <v>0</v>
      </c>
      <c r="D332" s="20">
        <f t="shared" si="567"/>
        <v>44.214642268177975</v>
      </c>
      <c r="E332" s="20">
        <f t="shared" si="568"/>
        <v>80.014732160814475</v>
      </c>
      <c r="F332" s="20">
        <f t="shared" si="574"/>
        <v>124.22937442899246</v>
      </c>
      <c r="G332" s="24">
        <f t="shared" si="569"/>
        <v>4463.4681369725668</v>
      </c>
      <c r="H332" s="20">
        <f t="shared" si="575"/>
        <v>13285.177669034099</v>
      </c>
      <c r="I332" s="4">
        <f t="shared" si="594"/>
        <v>1</v>
      </c>
      <c r="J332" s="4">
        <f t="shared" si="594"/>
        <v>1</v>
      </c>
      <c r="K332" s="24">
        <f t="shared" ref="K332" si="693">IF(I332=1,D332*0.95,0)</f>
        <v>42.003910154769073</v>
      </c>
      <c r="L332" s="20">
        <f t="shared" si="675"/>
        <v>76.01399555277375</v>
      </c>
      <c r="M332" s="20" cm="1">
        <f t="array" ref="M332">_xlfn.IFS(I332=0,D332,I332=1,D332,I332=2,0)</f>
        <v>44.214642268177975</v>
      </c>
      <c r="N332" s="20" cm="1">
        <f t="array" ref="N332">_xlfn.IFS(J332=0,E332,J332=1,E332,J332=2,0)</f>
        <v>80.014732160814475</v>
      </c>
      <c r="O332" s="20">
        <f t="shared" si="571"/>
        <v>5481.4312578442141</v>
      </c>
      <c r="P332" s="24">
        <f t="shared" si="562"/>
        <v>-1017.9631208716473</v>
      </c>
      <c r="Q332" s="25">
        <f t="shared" si="563"/>
        <v>-0.22806550638044892</v>
      </c>
      <c r="R332" s="22" cm="1">
        <f t="array" ref="R332">_xlfn.IFS(Q332&gt;0,0.02,AND(Q332&gt;-0.33,Q332&lt;0),(0.02+Q332*0.02/0.33),Q332&lt;-0.33,0)</f>
        <v>6.1778480981546108E-3</v>
      </c>
      <c r="S332" s="24">
        <f t="shared" ref="S332:T332" si="694">0.9*0.82*IF(I332=0,M332,0)</f>
        <v>0</v>
      </c>
      <c r="T332" s="24">
        <f t="shared" si="694"/>
        <v>0</v>
      </c>
      <c r="U332" s="24">
        <f t="shared" si="565"/>
        <v>0</v>
      </c>
      <c r="V332" s="24">
        <f t="shared" si="566"/>
        <v>1565.2571568326748</v>
      </c>
      <c r="W332" s="9"/>
      <c r="X332" s="9"/>
      <c r="Y332" s="9"/>
      <c r="Z332" s="9"/>
    </row>
    <row r="333" spans="1:26" ht="14.25" customHeight="1" x14ac:dyDescent="0.35">
      <c r="A333" s="8">
        <f t="shared" si="578"/>
        <v>315</v>
      </c>
      <c r="B333" s="23">
        <f t="shared" si="573"/>
        <v>45092</v>
      </c>
      <c r="C333" s="5">
        <f t="shared" si="579"/>
        <v>60.570471482060846</v>
      </c>
      <c r="D333" s="20">
        <f t="shared" si="567"/>
        <v>44.634681369725669</v>
      </c>
      <c r="E333" s="20">
        <f t="shared" si="568"/>
        <v>82.073809596288413</v>
      </c>
      <c r="F333" s="20">
        <f t="shared" si="574"/>
        <v>126.70849096601408</v>
      </c>
      <c r="G333" s="24">
        <f t="shared" si="569"/>
        <v>4524.038608454628</v>
      </c>
      <c r="H333" s="20">
        <f t="shared" si="575"/>
        <v>13345.74814051616</v>
      </c>
      <c r="I333" s="4">
        <f t="shared" si="594"/>
        <v>0</v>
      </c>
      <c r="J333" s="4">
        <f t="shared" si="594"/>
        <v>0</v>
      </c>
      <c r="K333" s="24">
        <f t="shared" ref="K333" si="695">IF(I333=1,D333*0.95,0)</f>
        <v>0</v>
      </c>
      <c r="L333" s="20">
        <f t="shared" si="675"/>
        <v>0</v>
      </c>
      <c r="M333" s="20" cm="1">
        <f t="array" ref="M333">_xlfn.IFS(I333=0,D333,I333=1,D333,I333=2,0)</f>
        <v>44.634681369725669</v>
      </c>
      <c r="N333" s="20" cm="1">
        <f t="array" ref="N333">_xlfn.IFS(J333=0,E333,J333=1,E333,J333=2,0)</f>
        <v>82.073809596288413</v>
      </c>
      <c r="O333" s="20">
        <f t="shared" si="571"/>
        <v>5608.1397488102284</v>
      </c>
      <c r="P333" s="24">
        <f t="shared" si="562"/>
        <v>-1084.1011403556004</v>
      </c>
      <c r="Q333" s="25">
        <f t="shared" si="563"/>
        <v>-0.2396312751022078</v>
      </c>
      <c r="R333" s="22" cm="1">
        <f t="array" ref="R333">_xlfn.IFS(Q333&gt;0,0.02,AND(Q333&gt;-0.33,Q333&lt;0),(0.02+Q333*0.02/0.33),Q333&lt;-0.33,0)</f>
        <v>5.4768924180480117E-3</v>
      </c>
      <c r="S333" s="24">
        <f t="shared" ref="S333:T333" si="696">0.9*0.82*IF(I333=0,M333,0)</f>
        <v>32.940394850857544</v>
      </c>
      <c r="T333" s="24">
        <f t="shared" si="696"/>
        <v>60.570471482060846</v>
      </c>
      <c r="U333" s="24">
        <f t="shared" si="565"/>
        <v>93.510866332918397</v>
      </c>
      <c r="V333" s="24">
        <f t="shared" si="566"/>
        <v>1658.7680231655931</v>
      </c>
      <c r="W333" s="9"/>
      <c r="X333" s="9"/>
      <c r="Y333" s="9"/>
      <c r="Z333" s="9"/>
    </row>
    <row r="334" spans="1:26" ht="14.25" customHeight="1" x14ac:dyDescent="0.35">
      <c r="A334" s="8">
        <f t="shared" si="578"/>
        <v>316</v>
      </c>
      <c r="B334" s="23">
        <f t="shared" si="573"/>
        <v>45093</v>
      </c>
      <c r="C334" s="5">
        <f t="shared" si="579"/>
        <v>0</v>
      </c>
      <c r="D334" s="20">
        <f t="shared" si="567"/>
        <v>45.24038608454628</v>
      </c>
      <c r="E334" s="20">
        <f t="shared" si="568"/>
        <v>73.093226803971305</v>
      </c>
      <c r="F334" s="20">
        <f t="shared" si="574"/>
        <v>118.33361288851759</v>
      </c>
      <c r="G334" s="24">
        <f t="shared" si="569"/>
        <v>4567.0169752349466</v>
      </c>
      <c r="H334" s="20">
        <f t="shared" si="575"/>
        <v>13458.165072760252</v>
      </c>
      <c r="I334" s="4">
        <f t="shared" si="594"/>
        <v>1</v>
      </c>
      <c r="J334" s="4">
        <f t="shared" si="594"/>
        <v>1</v>
      </c>
      <c r="K334" s="24">
        <f t="shared" ref="K334" si="697">IF(I334=1,D334*0.95,0)</f>
        <v>42.978366780318964</v>
      </c>
      <c r="L334" s="20">
        <f t="shared" si="675"/>
        <v>69.438565463772733</v>
      </c>
      <c r="M334" s="20" cm="1">
        <f t="array" ref="M334">_xlfn.IFS(I334=0,D334,I334=1,D334,I334=2,0)</f>
        <v>45.24038608454628</v>
      </c>
      <c r="N334" s="20" cm="1">
        <f t="array" ref="N334">_xlfn.IFS(J334=0,E334,J334=1,E334,J334=2,0)</f>
        <v>73.093226803971305</v>
      </c>
      <c r="O334" s="20">
        <f t="shared" si="571"/>
        <v>5653.3801348947745</v>
      </c>
      <c r="P334" s="24">
        <f t="shared" si="562"/>
        <v>-1086.3631596598279</v>
      </c>
      <c r="Q334" s="25">
        <f t="shared" si="563"/>
        <v>-0.2378714958912411</v>
      </c>
      <c r="R334" s="22" cm="1">
        <f t="array" ref="R334">_xlfn.IFS(Q334&gt;0,0.02,AND(Q334&gt;-0.33,Q334&lt;0),(0.02+Q334*0.02/0.33),Q334&lt;-0.33,0)</f>
        <v>5.5835457035611474E-3</v>
      </c>
      <c r="S334" s="24">
        <f t="shared" ref="S334:T334" si="698">0.9*0.82*IF(I334=0,M334,0)</f>
        <v>0</v>
      </c>
      <c r="T334" s="24">
        <f t="shared" si="698"/>
        <v>0</v>
      </c>
      <c r="U334" s="24">
        <f t="shared" si="565"/>
        <v>0</v>
      </c>
      <c r="V334" s="24">
        <f t="shared" si="566"/>
        <v>1658.7680231655931</v>
      </c>
      <c r="W334" s="9"/>
      <c r="X334" s="9"/>
      <c r="Y334" s="9"/>
      <c r="Z334" s="9"/>
    </row>
    <row r="335" spans="1:26" ht="14.25" customHeight="1" x14ac:dyDescent="0.35">
      <c r="A335" s="8">
        <f t="shared" si="578"/>
        <v>317</v>
      </c>
      <c r="B335" s="23">
        <f t="shared" si="573"/>
        <v>45094</v>
      </c>
      <c r="C335" s="5">
        <f t="shared" si="579"/>
        <v>0</v>
      </c>
      <c r="D335" s="20">
        <f t="shared" si="567"/>
        <v>45.670169752349466</v>
      </c>
      <c r="E335" s="20">
        <f t="shared" si="568"/>
        <v>75.144279769827207</v>
      </c>
      <c r="F335" s="20">
        <f t="shared" si="574"/>
        <v>120.81444952217667</v>
      </c>
      <c r="G335" s="24">
        <f t="shared" si="569"/>
        <v>4610.4036364996782</v>
      </c>
      <c r="H335" s="20">
        <f t="shared" si="575"/>
        <v>13572.938799806319</v>
      </c>
      <c r="I335" s="4">
        <f t="shared" si="594"/>
        <v>1</v>
      </c>
      <c r="J335" s="4">
        <f t="shared" si="594"/>
        <v>1</v>
      </c>
      <c r="K335" s="24">
        <f t="shared" ref="K335" si="699">IF(I335=1,D335*0.95,0)</f>
        <v>43.386661264731991</v>
      </c>
      <c r="L335" s="20">
        <f t="shared" si="675"/>
        <v>71.387065781335849</v>
      </c>
      <c r="M335" s="20" cm="1">
        <f t="array" ref="M335">_xlfn.IFS(I335=0,D335,I335=1,D335,I335=2,0)</f>
        <v>45.670169752349466</v>
      </c>
      <c r="N335" s="20" cm="1">
        <f t="array" ref="N335">_xlfn.IFS(J335=0,E335,J335=1,E335,J335=2,0)</f>
        <v>75.144279769827207</v>
      </c>
      <c r="O335" s="20">
        <f t="shared" si="571"/>
        <v>5699.050304647124</v>
      </c>
      <c r="P335" s="24">
        <f t="shared" si="562"/>
        <v>-1088.6466681474458</v>
      </c>
      <c r="Q335" s="25">
        <f t="shared" si="563"/>
        <v>-0.23612827725729688</v>
      </c>
      <c r="R335" s="22" cm="1">
        <f t="array" ref="R335">_xlfn.IFS(Q335&gt;0,0.02,AND(Q335&gt;-0.33,Q335&lt;0),(0.02+Q335*0.02/0.33),Q335&lt;-0.33,0)</f>
        <v>5.689195317739584E-3</v>
      </c>
      <c r="S335" s="24">
        <f t="shared" ref="S335:T335" si="700">0.9*0.82*IF(I335=0,M335,0)</f>
        <v>0</v>
      </c>
      <c r="T335" s="24">
        <f t="shared" si="700"/>
        <v>0</v>
      </c>
      <c r="U335" s="24">
        <f t="shared" si="565"/>
        <v>0</v>
      </c>
      <c r="V335" s="24">
        <f t="shared" si="566"/>
        <v>1658.7680231655931</v>
      </c>
      <c r="W335" s="9"/>
      <c r="X335" s="9"/>
      <c r="Y335" s="9"/>
      <c r="Z335" s="9"/>
    </row>
    <row r="336" spans="1:26" ht="14.25" customHeight="1" x14ac:dyDescent="0.35">
      <c r="A336" s="8">
        <f t="shared" si="578"/>
        <v>318</v>
      </c>
      <c r="B336" s="23">
        <f t="shared" si="573"/>
        <v>45095</v>
      </c>
      <c r="C336" s="5">
        <f t="shared" si="579"/>
        <v>0</v>
      </c>
      <c r="D336" s="20">
        <f t="shared" si="567"/>
        <v>46.10403636499678</v>
      </c>
      <c r="E336" s="20">
        <f t="shared" si="568"/>
        <v>77.219099867824042</v>
      </c>
      <c r="F336" s="20">
        <f t="shared" si="574"/>
        <v>123.32313623282081</v>
      </c>
      <c r="G336" s="24">
        <f t="shared" si="569"/>
        <v>4654.2024710464248</v>
      </c>
      <c r="H336" s="20">
        <f t="shared" si="575"/>
        <v>13690.0957792275</v>
      </c>
      <c r="I336" s="4">
        <f t="shared" si="594"/>
        <v>1</v>
      </c>
      <c r="J336" s="4">
        <f t="shared" si="594"/>
        <v>1</v>
      </c>
      <c r="K336" s="24">
        <f t="shared" ref="K336" si="701">IF(I336=1,D336*0.95,0)</f>
        <v>43.798834546746939</v>
      </c>
      <c r="L336" s="20">
        <f t="shared" si="675"/>
        <v>73.358144874432838</v>
      </c>
      <c r="M336" s="20" cm="1">
        <f t="array" ref="M336">_xlfn.IFS(I336=0,D336,I336=1,D336,I336=2,0)</f>
        <v>46.10403636499678</v>
      </c>
      <c r="N336" s="20" cm="1">
        <f t="array" ref="N336">_xlfn.IFS(J336=0,E336,J336=1,E336,J336=2,0)</f>
        <v>77.219099867824042</v>
      </c>
      <c r="O336" s="20">
        <f t="shared" si="571"/>
        <v>5745.1543410121212</v>
      </c>
      <c r="P336" s="24">
        <f t="shared" si="562"/>
        <v>-1090.9518699656965</v>
      </c>
      <c r="Q336" s="25">
        <f t="shared" si="563"/>
        <v>-0.23440146335542059</v>
      </c>
      <c r="R336" s="22" cm="1">
        <f t="array" ref="R336">_xlfn.IFS(Q336&gt;0,0.02,AND(Q336&gt;-0.33,Q336&lt;0),(0.02+Q336*0.02/0.33),Q336&lt;-0.33,0)</f>
        <v>5.793850705732087E-3</v>
      </c>
      <c r="S336" s="24">
        <f t="shared" ref="S336:T336" si="702">0.9*0.82*IF(I336=0,M336,0)</f>
        <v>0</v>
      </c>
      <c r="T336" s="24">
        <f t="shared" si="702"/>
        <v>0</v>
      </c>
      <c r="U336" s="24">
        <f t="shared" si="565"/>
        <v>0</v>
      </c>
      <c r="V336" s="24">
        <f t="shared" si="566"/>
        <v>1658.7680231655931</v>
      </c>
      <c r="W336" s="9"/>
      <c r="X336" s="9"/>
      <c r="Y336" s="9"/>
      <c r="Z336" s="9"/>
    </row>
    <row r="337" spans="1:26" ht="14.25" customHeight="1" x14ac:dyDescent="0.35">
      <c r="A337" s="8">
        <f t="shared" si="578"/>
        <v>319</v>
      </c>
      <c r="B337" s="23">
        <f t="shared" si="573"/>
        <v>45096</v>
      </c>
      <c r="C337" s="5">
        <f t="shared" si="579"/>
        <v>0</v>
      </c>
      <c r="D337" s="20">
        <f t="shared" si="567"/>
        <v>46.542024710464247</v>
      </c>
      <c r="E337" s="20">
        <f t="shared" si="568"/>
        <v>79.318371092017117</v>
      </c>
      <c r="F337" s="20">
        <f t="shared" si="574"/>
        <v>125.86039580248136</v>
      </c>
      <c r="G337" s="24">
        <f t="shared" si="569"/>
        <v>4698.4173945213661</v>
      </c>
      <c r="H337" s="20">
        <f t="shared" si="575"/>
        <v>13809.663155239858</v>
      </c>
      <c r="I337" s="4">
        <f t="shared" si="594"/>
        <v>1</v>
      </c>
      <c r="J337" s="4">
        <f t="shared" si="594"/>
        <v>1</v>
      </c>
      <c r="K337" s="24">
        <f t="shared" ref="K337" si="703">IF(I337=1,D337*0.95,0)</f>
        <v>44.214923474941031</v>
      </c>
      <c r="L337" s="20">
        <f t="shared" si="675"/>
        <v>75.352452537416255</v>
      </c>
      <c r="M337" s="20" cm="1">
        <f t="array" ref="M337">_xlfn.IFS(I337=0,D337,I337=1,D337,I337=2,0)</f>
        <v>46.542024710464247</v>
      </c>
      <c r="N337" s="20" cm="1">
        <f t="array" ref="N337">_xlfn.IFS(J337=0,E337,J337=1,E337,J337=2,0)</f>
        <v>79.318371092017117</v>
      </c>
      <c r="O337" s="20">
        <f t="shared" si="571"/>
        <v>5791.6963657225851</v>
      </c>
      <c r="P337" s="24">
        <f t="shared" si="562"/>
        <v>-1093.2789712012191</v>
      </c>
      <c r="Q337" s="25">
        <f t="shared" si="563"/>
        <v>-0.23269089980725155</v>
      </c>
      <c r="R337" s="22" cm="1">
        <f t="array" ref="R337">_xlfn.IFS(Q337&gt;0,0.02,AND(Q337&gt;-0.33,Q337&lt;0),(0.02+Q337*0.02/0.33),Q337&lt;-0.33,0)</f>
        <v>5.8975212238029373E-3</v>
      </c>
      <c r="S337" s="24">
        <f t="shared" ref="S337:T337" si="704">0.9*0.82*IF(I337=0,M337,0)</f>
        <v>0</v>
      </c>
      <c r="T337" s="24">
        <f t="shared" si="704"/>
        <v>0</v>
      </c>
      <c r="U337" s="24">
        <f t="shared" si="565"/>
        <v>0</v>
      </c>
      <c r="V337" s="24">
        <f t="shared" si="566"/>
        <v>1658.7680231655931</v>
      </c>
      <c r="W337" s="9"/>
      <c r="X337" s="9"/>
      <c r="Y337" s="9"/>
      <c r="Z337" s="9"/>
    </row>
    <row r="338" spans="1:26" ht="14.25" customHeight="1" x14ac:dyDescent="0.35">
      <c r="A338" s="8">
        <f t="shared" si="578"/>
        <v>320</v>
      </c>
      <c r="B338" s="23">
        <f t="shared" si="573"/>
        <v>45097</v>
      </c>
      <c r="C338" s="5">
        <f t="shared" si="579"/>
        <v>0</v>
      </c>
      <c r="D338" s="20">
        <f t="shared" ref="D338:D383" si="705">D337-M337+(A338-A337)*G337*0.01</f>
        <v>46.984173945213662</v>
      </c>
      <c r="E338" s="20">
        <f t="shared" ref="E338:E383" si="706">E337-N337+(A338-A337)*H337*R337</f>
        <v>81.442781551596497</v>
      </c>
      <c r="F338" s="20">
        <f t="shared" si="574"/>
        <v>128.42695549681017</v>
      </c>
      <c r="G338" s="24">
        <f t="shared" ref="G338:G383" si="707">C338+G337+K338</f>
        <v>4743.0523597693191</v>
      </c>
      <c r="H338" s="20">
        <f t="shared" si="575"/>
        <v>13931.668762961826</v>
      </c>
      <c r="I338" s="4">
        <f t="shared" si="594"/>
        <v>1</v>
      </c>
      <c r="J338" s="4">
        <f t="shared" si="594"/>
        <v>1</v>
      </c>
      <c r="K338" s="24">
        <f t="shared" ref="K338" si="708">IF(I338=1,D338*0.95,0)</f>
        <v>44.634965247952977</v>
      </c>
      <c r="L338" s="20">
        <f t="shared" si="675"/>
        <v>77.370642474016663</v>
      </c>
      <c r="M338" s="20" cm="1">
        <f t="array" ref="M338">_xlfn.IFS(I338=0,D338,I338=1,D338,I338=2,0)</f>
        <v>46.984173945213662</v>
      </c>
      <c r="N338" s="20" cm="1">
        <f t="array" ref="N338">_xlfn.IFS(J338=0,E338,J338=1,E338,J338=2,0)</f>
        <v>81.442781551596497</v>
      </c>
      <c r="O338" s="20">
        <f t="shared" ref="O338:O383" si="709">O337+M338+N338-(L338/0.95)</f>
        <v>5838.6805396677992</v>
      </c>
      <c r="P338" s="24">
        <f t="shared" si="562"/>
        <v>-1095.6281798984801</v>
      </c>
      <c r="Q338" s="25">
        <f t="shared" si="563"/>
        <v>-0.230996433687223</v>
      </c>
      <c r="R338" s="22" cm="1">
        <f t="array" ref="R338">_xlfn.IFS(Q338&gt;0,0.02,AND(Q338&gt;-0.33,Q338&lt;0),(0.02+Q338*0.02/0.33),Q338&lt;-0.33,0)</f>
        <v>6.0002161401683032E-3</v>
      </c>
      <c r="S338" s="24">
        <f t="shared" ref="S338:T338" si="710">0.9*0.82*IF(I338=0,M338,0)</f>
        <v>0</v>
      </c>
      <c r="T338" s="24">
        <f t="shared" si="710"/>
        <v>0</v>
      </c>
      <c r="U338" s="24">
        <f t="shared" si="565"/>
        <v>0</v>
      </c>
      <c r="V338" s="24">
        <f t="shared" si="566"/>
        <v>1658.7680231655931</v>
      </c>
      <c r="W338" s="9"/>
      <c r="X338" s="9"/>
      <c r="Y338" s="9"/>
      <c r="Z338" s="9"/>
    </row>
    <row r="339" spans="1:26" ht="14.25" customHeight="1" x14ac:dyDescent="0.35">
      <c r="A339" s="8">
        <f t="shared" si="578"/>
        <v>321</v>
      </c>
      <c r="B339" s="23">
        <f t="shared" ref="B339:B383" si="711">$B$18+A339</f>
        <v>45098</v>
      </c>
      <c r="C339" s="5">
        <f t="shared" si="579"/>
        <v>0</v>
      </c>
      <c r="D339" s="20">
        <f t="shared" si="705"/>
        <v>47.430523597693188</v>
      </c>
      <c r="E339" s="20">
        <f t="shared" si="706"/>
        <v>83.593023771002123</v>
      </c>
      <c r="F339" s="20">
        <f t="shared" ref="F339:F383" si="712">D339+E339</f>
        <v>131.02354736869532</v>
      </c>
      <c r="G339" s="24">
        <f t="shared" si="707"/>
        <v>4788.1113571871274</v>
      </c>
      <c r="H339" s="20">
        <f t="shared" ref="H339:H383" si="713">IF(Q339&lt;-0.33,G339,H338+C339+K339+L339)</f>
        <v>14056.141132962088</v>
      </c>
      <c r="I339" s="4">
        <f t="shared" si="594"/>
        <v>1</v>
      </c>
      <c r="J339" s="4">
        <f t="shared" si="594"/>
        <v>1</v>
      </c>
      <c r="K339" s="24">
        <f t="shared" ref="K339:L354" si="714">IF(I339=1,D339*0.95,0)</f>
        <v>45.058997417808527</v>
      </c>
      <c r="L339" s="20">
        <f t="shared" si="714"/>
        <v>79.413372582452013</v>
      </c>
      <c r="M339" s="20" cm="1">
        <f t="array" ref="M339">_xlfn.IFS(I339=0,D339,I339=1,D339,I339=2,0)</f>
        <v>47.430523597693188</v>
      </c>
      <c r="N339" s="20" cm="1">
        <f t="array" ref="N339">_xlfn.IFS(J339=0,E339,J339=1,E339,J339=2,0)</f>
        <v>83.593023771002123</v>
      </c>
      <c r="O339" s="20">
        <f t="shared" si="709"/>
        <v>5886.1110632654927</v>
      </c>
      <c r="P339" s="24">
        <f t="shared" si="562"/>
        <v>-1097.9997060783653</v>
      </c>
      <c r="Q339" s="25">
        <f t="shared" si="563"/>
        <v>-0.22931791350888869</v>
      </c>
      <c r="R339" s="22" cm="1">
        <f t="array" ref="R339">_xlfn.IFS(Q339&gt;0,0.02,AND(Q339&gt;-0.33,Q339&lt;0),(0.02+Q339*0.02/0.33),Q339&lt;-0.33,0)</f>
        <v>6.1019446358249289E-3</v>
      </c>
      <c r="S339" s="24">
        <f t="shared" ref="S339:T339" si="715">0.9*0.82*IF(I339=0,M339,0)</f>
        <v>0</v>
      </c>
      <c r="T339" s="24">
        <f t="shared" si="715"/>
        <v>0</v>
      </c>
      <c r="U339" s="24">
        <f t="shared" si="565"/>
        <v>0</v>
      </c>
      <c r="V339" s="24">
        <f t="shared" si="566"/>
        <v>1658.7680231655931</v>
      </c>
      <c r="W339" s="9"/>
      <c r="X339" s="9"/>
      <c r="Y339" s="9"/>
      <c r="Z339" s="9"/>
    </row>
    <row r="340" spans="1:26" ht="14.25" customHeight="1" x14ac:dyDescent="0.35">
      <c r="A340" s="8">
        <f t="shared" ref="A340:A383" si="716">A339+$D$4</f>
        <v>322</v>
      </c>
      <c r="B340" s="23">
        <f t="shared" si="711"/>
        <v>45099</v>
      </c>
      <c r="C340" s="5">
        <f t="shared" ref="C340:C383" si="717">T340</f>
        <v>63.298108700166992</v>
      </c>
      <c r="D340" s="20">
        <f t="shared" si="705"/>
        <v>47.881113571871275</v>
      </c>
      <c r="E340" s="20">
        <f t="shared" si="706"/>
        <v>85.769794986676146</v>
      </c>
      <c r="F340" s="20">
        <f t="shared" si="712"/>
        <v>133.65090855854743</v>
      </c>
      <c r="G340" s="24">
        <f t="shared" si="707"/>
        <v>4851.4094658872946</v>
      </c>
      <c r="H340" s="20">
        <f t="shared" si="713"/>
        <v>14119.439241662254</v>
      </c>
      <c r="I340" s="4">
        <f t="shared" si="594"/>
        <v>0</v>
      </c>
      <c r="J340" s="4">
        <f t="shared" si="594"/>
        <v>0</v>
      </c>
      <c r="K340" s="24">
        <f t="shared" ref="K340" si="718">IF(I340=1,D340*0.95,0)</f>
        <v>0</v>
      </c>
      <c r="L340" s="20">
        <f t="shared" si="714"/>
        <v>0</v>
      </c>
      <c r="M340" s="20" cm="1">
        <f t="array" ref="M340">_xlfn.IFS(I340=0,D340,I340=1,D340,I340=2,0)</f>
        <v>47.881113571871275</v>
      </c>
      <c r="N340" s="20" cm="1">
        <f t="array" ref="N340">_xlfn.IFS(J340=0,E340,J340=1,E340,J340=2,0)</f>
        <v>85.769794986676146</v>
      </c>
      <c r="O340" s="20">
        <f t="shared" si="709"/>
        <v>6019.7619718240403</v>
      </c>
      <c r="P340" s="24">
        <f t="shared" si="562"/>
        <v>-1168.3525059367457</v>
      </c>
      <c r="Q340" s="25">
        <f t="shared" si="563"/>
        <v>-0.240827436676294</v>
      </c>
      <c r="R340" s="22" cm="1">
        <f t="array" ref="R340">_xlfn.IFS(Q340&gt;0,0.02,AND(Q340&gt;-0.33,Q340&lt;0),(0.02+Q340*0.02/0.33),Q340&lt;-0.33,0)</f>
        <v>5.4043977771943037E-3</v>
      </c>
      <c r="S340" s="24">
        <f t="shared" ref="S340:T340" si="719">0.9*0.82*IF(I340=0,M340,0)</f>
        <v>35.336261816041002</v>
      </c>
      <c r="T340" s="24">
        <f t="shared" si="719"/>
        <v>63.298108700166992</v>
      </c>
      <c r="U340" s="24">
        <f t="shared" si="565"/>
        <v>98.634370516207994</v>
      </c>
      <c r="V340" s="24">
        <f t="shared" si="566"/>
        <v>1757.4023936818012</v>
      </c>
      <c r="W340" s="9"/>
      <c r="X340" s="9"/>
      <c r="Y340" s="9"/>
      <c r="Z340" s="9"/>
    </row>
    <row r="341" spans="1:26" ht="14.25" customHeight="1" x14ac:dyDescent="0.35">
      <c r="A341" s="8">
        <f t="shared" si="716"/>
        <v>323</v>
      </c>
      <c r="B341" s="23">
        <f t="shared" si="711"/>
        <v>45100</v>
      </c>
      <c r="C341" s="5">
        <f t="shared" si="717"/>
        <v>0</v>
      </c>
      <c r="D341" s="20">
        <f t="shared" si="705"/>
        <v>48.514094658872949</v>
      </c>
      <c r="E341" s="20">
        <f t="shared" si="706"/>
        <v>76.307066052869516</v>
      </c>
      <c r="F341" s="20">
        <f t="shared" si="712"/>
        <v>124.82116071174246</v>
      </c>
      <c r="G341" s="24">
        <f t="shared" si="707"/>
        <v>4897.4978558132243</v>
      </c>
      <c r="H341" s="20">
        <f t="shared" si="713"/>
        <v>14238.019344338411</v>
      </c>
      <c r="I341" s="4">
        <f t="shared" si="594"/>
        <v>1</v>
      </c>
      <c r="J341" s="4">
        <f t="shared" si="594"/>
        <v>1</v>
      </c>
      <c r="K341" s="24">
        <f t="shared" ref="K341" si="720">IF(I341=1,D341*0.95,0)</f>
        <v>46.088389925929299</v>
      </c>
      <c r="L341" s="20">
        <f t="shared" si="714"/>
        <v>72.491712750226043</v>
      </c>
      <c r="M341" s="20" cm="1">
        <f t="array" ref="M341">_xlfn.IFS(I341=0,D341,I341=1,D341,I341=2,0)</f>
        <v>48.514094658872949</v>
      </c>
      <c r="N341" s="20" cm="1">
        <f t="array" ref="N341">_xlfn.IFS(J341=0,E341,J341=1,E341,J341=2,0)</f>
        <v>76.307066052869516</v>
      </c>
      <c r="O341" s="20">
        <f t="shared" si="709"/>
        <v>6068.2760664829129</v>
      </c>
      <c r="P341" s="24">
        <f t="shared" si="562"/>
        <v>-1170.7782106696886</v>
      </c>
      <c r="Q341" s="25">
        <f t="shared" si="563"/>
        <v>-0.23905640086804739</v>
      </c>
      <c r="R341" s="22" cm="1">
        <f t="array" ref="R341">_xlfn.IFS(Q341&gt;0,0.02,AND(Q341&gt;-0.33,Q341&lt;0),(0.02+Q341*0.02/0.33),Q341&lt;-0.33,0)</f>
        <v>5.5117332807244016E-3</v>
      </c>
      <c r="S341" s="24">
        <f t="shared" ref="S341:T341" si="721">0.9*0.82*IF(I341=0,M341,0)</f>
        <v>0</v>
      </c>
      <c r="T341" s="24">
        <f t="shared" si="721"/>
        <v>0</v>
      </c>
      <c r="U341" s="24">
        <f t="shared" si="565"/>
        <v>0</v>
      </c>
      <c r="V341" s="24">
        <f t="shared" si="566"/>
        <v>1757.4023936818012</v>
      </c>
      <c r="W341" s="9"/>
      <c r="X341" s="9"/>
      <c r="Y341" s="9"/>
      <c r="Z341" s="9"/>
    </row>
    <row r="342" spans="1:26" ht="14.25" customHeight="1" x14ac:dyDescent="0.35">
      <c r="A342" s="8">
        <f t="shared" si="716"/>
        <v>324</v>
      </c>
      <c r="B342" s="23">
        <f t="shared" si="711"/>
        <v>45101</v>
      </c>
      <c r="C342" s="5">
        <f t="shared" si="717"/>
        <v>0</v>
      </c>
      <c r="D342" s="20">
        <f t="shared" si="705"/>
        <v>48.974978558132243</v>
      </c>
      <c r="E342" s="20">
        <f t="shared" si="706"/>
        <v>78.476165071787847</v>
      </c>
      <c r="F342" s="20">
        <f t="shared" si="712"/>
        <v>127.4511436299201</v>
      </c>
      <c r="G342" s="24">
        <f t="shared" si="707"/>
        <v>4944.0240854434496</v>
      </c>
      <c r="H342" s="20">
        <f t="shared" si="713"/>
        <v>14359.097930786835</v>
      </c>
      <c r="I342" s="4">
        <f t="shared" si="594"/>
        <v>1</v>
      </c>
      <c r="J342" s="4">
        <f t="shared" si="594"/>
        <v>1</v>
      </c>
      <c r="K342" s="24">
        <f t="shared" ref="K342" si="722">IF(I342=1,D342*0.95,0)</f>
        <v>46.526229630225629</v>
      </c>
      <c r="L342" s="20">
        <f t="shared" si="714"/>
        <v>74.552356818198447</v>
      </c>
      <c r="M342" s="20" cm="1">
        <f t="array" ref="M342">_xlfn.IFS(I342=0,D342,I342=1,D342,I342=2,0)</f>
        <v>48.974978558132243</v>
      </c>
      <c r="N342" s="20" cm="1">
        <f t="array" ref="N342">_xlfn.IFS(J342=0,E342,J342=1,E342,J342=2,0)</f>
        <v>78.476165071787847</v>
      </c>
      <c r="O342" s="20">
        <f t="shared" si="709"/>
        <v>6117.2510450410455</v>
      </c>
      <c r="P342" s="24">
        <f t="shared" si="562"/>
        <v>-1173.2269595975959</v>
      </c>
      <c r="Q342" s="25">
        <f t="shared" si="563"/>
        <v>-0.23730203156815008</v>
      </c>
      <c r="R342" s="22" cm="1">
        <f t="array" ref="R342">_xlfn.IFS(Q342&gt;0,0.02,AND(Q342&gt;-0.33,Q342&lt;0),(0.02+Q342*0.02/0.33),Q342&lt;-0.33,0)</f>
        <v>5.6180586928393905E-3</v>
      </c>
      <c r="S342" s="24">
        <f t="shared" ref="S342:T342" si="723">0.9*0.82*IF(I342=0,M342,0)</f>
        <v>0</v>
      </c>
      <c r="T342" s="24">
        <f t="shared" si="723"/>
        <v>0</v>
      </c>
      <c r="U342" s="24">
        <f t="shared" si="565"/>
        <v>0</v>
      </c>
      <c r="V342" s="24">
        <f t="shared" si="566"/>
        <v>1757.4023936818012</v>
      </c>
      <c r="W342" s="9"/>
      <c r="X342" s="9"/>
      <c r="Y342" s="9"/>
      <c r="Z342" s="9"/>
    </row>
    <row r="343" spans="1:26" ht="14.25" customHeight="1" x14ac:dyDescent="0.35">
      <c r="A343" s="8">
        <f t="shared" si="716"/>
        <v>325</v>
      </c>
      <c r="B343" s="23">
        <f t="shared" si="711"/>
        <v>45102</v>
      </c>
      <c r="C343" s="5">
        <f t="shared" si="717"/>
        <v>0</v>
      </c>
      <c r="D343" s="20">
        <f t="shared" si="705"/>
        <v>49.440240854434499</v>
      </c>
      <c r="E343" s="20">
        <f t="shared" si="706"/>
        <v>80.670254951389083</v>
      </c>
      <c r="F343" s="20">
        <f t="shared" si="712"/>
        <v>130.11049580582358</v>
      </c>
      <c r="G343" s="24">
        <f t="shared" si="707"/>
        <v>4990.9923142551625</v>
      </c>
      <c r="H343" s="20">
        <f t="shared" si="713"/>
        <v>14482.702901802368</v>
      </c>
      <c r="I343" s="4">
        <f t="shared" si="594"/>
        <v>1</v>
      </c>
      <c r="J343" s="4">
        <f t="shared" si="594"/>
        <v>1</v>
      </c>
      <c r="K343" s="24">
        <f t="shared" ref="K343" si="724">IF(I343=1,D343*0.95,0)</f>
        <v>46.96822881171277</v>
      </c>
      <c r="L343" s="20">
        <f t="shared" si="714"/>
        <v>76.636742203819622</v>
      </c>
      <c r="M343" s="20" cm="1">
        <f t="array" ref="M343">_xlfn.IFS(I343=0,D343,I343=1,D343,I343=2,0)</f>
        <v>49.440240854434499</v>
      </c>
      <c r="N343" s="20" cm="1">
        <f t="array" ref="N343">_xlfn.IFS(J343=0,E343,J343=1,E343,J343=2,0)</f>
        <v>80.670254951389083</v>
      </c>
      <c r="O343" s="20">
        <f t="shared" si="709"/>
        <v>6166.6912858954802</v>
      </c>
      <c r="P343" s="24">
        <f t="shared" si="562"/>
        <v>-1175.6989716403177</v>
      </c>
      <c r="Q343" s="25">
        <f t="shared" si="563"/>
        <v>-0.23556417193476981</v>
      </c>
      <c r="R343" s="22" cm="1">
        <f t="array" ref="R343">_xlfn.IFS(Q343&gt;0,0.02,AND(Q343&gt;-0.33,Q343&lt;0),(0.02+Q343*0.02/0.33),Q343&lt;-0.33,0)</f>
        <v>5.7233835191048618E-3</v>
      </c>
      <c r="S343" s="24">
        <f t="shared" ref="S343:T343" si="725">0.9*0.82*IF(I343=0,M343,0)</f>
        <v>0</v>
      </c>
      <c r="T343" s="24">
        <f t="shared" si="725"/>
        <v>0</v>
      </c>
      <c r="U343" s="24">
        <f t="shared" si="565"/>
        <v>0</v>
      </c>
      <c r="V343" s="24">
        <f t="shared" si="566"/>
        <v>1757.4023936818012</v>
      </c>
      <c r="W343" s="9"/>
      <c r="X343" s="9"/>
      <c r="Y343" s="9"/>
      <c r="Z343" s="9"/>
    </row>
    <row r="344" spans="1:26" ht="14.25" customHeight="1" x14ac:dyDescent="0.35">
      <c r="A344" s="8">
        <f t="shared" si="716"/>
        <v>326</v>
      </c>
      <c r="B344" s="23">
        <f t="shared" si="711"/>
        <v>45103</v>
      </c>
      <c r="C344" s="5">
        <f t="shared" si="717"/>
        <v>0</v>
      </c>
      <c r="D344" s="20">
        <f t="shared" si="705"/>
        <v>49.909923142551627</v>
      </c>
      <c r="E344" s="20">
        <f t="shared" si="706"/>
        <v>82.890063100267824</v>
      </c>
      <c r="F344" s="20">
        <f t="shared" si="712"/>
        <v>132.79998624281944</v>
      </c>
      <c r="G344" s="24">
        <f t="shared" si="707"/>
        <v>5038.4067412405866</v>
      </c>
      <c r="H344" s="20">
        <f t="shared" si="713"/>
        <v>14608.862888733047</v>
      </c>
      <c r="I344" s="4">
        <f t="shared" si="594"/>
        <v>1</v>
      </c>
      <c r="J344" s="4">
        <f t="shared" si="594"/>
        <v>1</v>
      </c>
      <c r="K344" s="24">
        <f t="shared" ref="K344" si="726">IF(I344=1,D344*0.95,0)</f>
        <v>47.414426985424043</v>
      </c>
      <c r="L344" s="20">
        <f t="shared" si="714"/>
        <v>78.745559945254428</v>
      </c>
      <c r="M344" s="20" cm="1">
        <f t="array" ref="M344">_xlfn.IFS(I344=0,D344,I344=1,D344,I344=2,0)</f>
        <v>49.909923142551627</v>
      </c>
      <c r="N344" s="20" cm="1">
        <f t="array" ref="N344">_xlfn.IFS(J344=0,E344,J344=1,E344,J344=2,0)</f>
        <v>82.890063100267824</v>
      </c>
      <c r="O344" s="20">
        <f t="shared" si="709"/>
        <v>6216.6012090380318</v>
      </c>
      <c r="P344" s="24">
        <f t="shared" si="562"/>
        <v>-1178.1944677974452</v>
      </c>
      <c r="Q344" s="25">
        <f t="shared" si="563"/>
        <v>-0.2338426666020503</v>
      </c>
      <c r="R344" s="22" cm="1">
        <f t="array" ref="R344">_xlfn.IFS(Q344&gt;0,0.02,AND(Q344&gt;-0.33,Q344&lt;0),(0.02+Q344*0.02/0.33),Q344&lt;-0.33,0)</f>
        <v>5.8277171756333148E-3</v>
      </c>
      <c r="S344" s="24">
        <f t="shared" ref="S344:T344" si="727">0.9*0.82*IF(I344=0,M344,0)</f>
        <v>0</v>
      </c>
      <c r="T344" s="24">
        <f t="shared" si="727"/>
        <v>0</v>
      </c>
      <c r="U344" s="24">
        <f t="shared" si="565"/>
        <v>0</v>
      </c>
      <c r="V344" s="24">
        <f t="shared" si="566"/>
        <v>1757.4023936818012</v>
      </c>
      <c r="W344" s="9"/>
      <c r="X344" s="9"/>
      <c r="Y344" s="9"/>
      <c r="Z344" s="9"/>
    </row>
    <row r="345" spans="1:26" ht="14.25" customHeight="1" x14ac:dyDescent="0.35">
      <c r="A345" s="8">
        <f t="shared" si="716"/>
        <v>327</v>
      </c>
      <c r="B345" s="23">
        <f t="shared" si="711"/>
        <v>45104</v>
      </c>
      <c r="C345" s="5">
        <f t="shared" si="717"/>
        <v>0</v>
      </c>
      <c r="D345" s="20">
        <f t="shared" si="705"/>
        <v>50.384067412405869</v>
      </c>
      <c r="E345" s="20">
        <f t="shared" si="706"/>
        <v>85.136321173141695</v>
      </c>
      <c r="F345" s="20">
        <f t="shared" si="712"/>
        <v>135.52038858554755</v>
      </c>
      <c r="G345" s="24">
        <f t="shared" si="707"/>
        <v>5086.2716052823725</v>
      </c>
      <c r="H345" s="20">
        <f t="shared" si="713"/>
        <v>14737.607257889316</v>
      </c>
      <c r="I345" s="4">
        <f t="shared" si="594"/>
        <v>1</v>
      </c>
      <c r="J345" s="4">
        <f t="shared" si="594"/>
        <v>1</v>
      </c>
      <c r="K345" s="24">
        <f t="shared" ref="K345" si="728">IF(I345=1,D345*0.95,0)</f>
        <v>47.864864041785573</v>
      </c>
      <c r="L345" s="20">
        <f t="shared" si="714"/>
        <v>80.879505114484601</v>
      </c>
      <c r="M345" s="20" cm="1">
        <f t="array" ref="M345">_xlfn.IFS(I345=0,D345,I345=1,D345,I345=2,0)</f>
        <v>50.384067412405869</v>
      </c>
      <c r="N345" s="20" cm="1">
        <f t="array" ref="N345">_xlfn.IFS(J345=0,E345,J345=1,E345,J345=2,0)</f>
        <v>85.136321173141695</v>
      </c>
      <c r="O345" s="20">
        <f t="shared" si="709"/>
        <v>6266.9852764504376</v>
      </c>
      <c r="P345" s="24">
        <f t="shared" si="562"/>
        <v>-1180.713671168065</v>
      </c>
      <c r="Q345" s="25">
        <f t="shared" si="563"/>
        <v>-0.23213736166622109</v>
      </c>
      <c r="R345" s="22" cm="1">
        <f t="array" ref="R345">_xlfn.IFS(Q345&gt;0,0.02,AND(Q345&gt;-0.33,Q345&lt;0),(0.02+Q345*0.02/0.33),Q345&lt;-0.33,0)</f>
        <v>5.9310689899259948E-3</v>
      </c>
      <c r="S345" s="24">
        <f t="shared" ref="S345:T345" si="729">0.9*0.82*IF(I345=0,M345,0)</f>
        <v>0</v>
      </c>
      <c r="T345" s="24">
        <f t="shared" si="729"/>
        <v>0</v>
      </c>
      <c r="U345" s="24">
        <f t="shared" si="565"/>
        <v>0</v>
      </c>
      <c r="V345" s="24">
        <f t="shared" si="566"/>
        <v>1757.4023936818012</v>
      </c>
      <c r="W345" s="9"/>
      <c r="X345" s="9"/>
      <c r="Y345" s="9"/>
      <c r="Z345" s="9"/>
    </row>
    <row r="346" spans="1:26" ht="14.25" customHeight="1" x14ac:dyDescent="0.35">
      <c r="A346" s="8">
        <f t="shared" si="716"/>
        <v>328</v>
      </c>
      <c r="B346" s="23">
        <f t="shared" si="711"/>
        <v>45105</v>
      </c>
      <c r="C346" s="5">
        <f t="shared" si="717"/>
        <v>0</v>
      </c>
      <c r="D346" s="20">
        <f t="shared" si="705"/>
        <v>50.862716052823728</v>
      </c>
      <c r="E346" s="20">
        <f t="shared" si="706"/>
        <v>87.409765392975601</v>
      </c>
      <c r="F346" s="20">
        <f t="shared" si="712"/>
        <v>138.27248144579931</v>
      </c>
      <c r="G346" s="24">
        <f t="shared" si="707"/>
        <v>5134.5911855325548</v>
      </c>
      <c r="H346" s="20">
        <f t="shared" si="713"/>
        <v>14868.966115262827</v>
      </c>
      <c r="I346" s="4">
        <f t="shared" si="594"/>
        <v>1</v>
      </c>
      <c r="J346" s="4">
        <f t="shared" si="594"/>
        <v>1</v>
      </c>
      <c r="K346" s="24">
        <f t="shared" ref="K346" si="730">IF(I346=1,D346*0.95,0)</f>
        <v>48.31958025018254</v>
      </c>
      <c r="L346" s="20">
        <f t="shared" si="714"/>
        <v>83.039277123326812</v>
      </c>
      <c r="M346" s="20" cm="1">
        <f t="array" ref="M346">_xlfn.IFS(I346=0,D346,I346=1,D346,I346=2,0)</f>
        <v>50.862716052823728</v>
      </c>
      <c r="N346" s="20" cm="1">
        <f t="array" ref="N346">_xlfn.IFS(J346=0,E346,J346=1,E346,J346=2,0)</f>
        <v>87.409765392975601</v>
      </c>
      <c r="O346" s="20">
        <f t="shared" si="709"/>
        <v>6317.8479925032616</v>
      </c>
      <c r="P346" s="24">
        <f t="shared" si="562"/>
        <v>-1183.2568069707067</v>
      </c>
      <c r="Q346" s="25">
        <f t="shared" si="563"/>
        <v>-0.23044810467183874</v>
      </c>
      <c r="R346" s="22" cm="1">
        <f t="array" ref="R346">_xlfn.IFS(Q346&gt;0,0.02,AND(Q346&gt;-0.33,Q346&lt;0),(0.02+Q346*0.02/0.33),Q346&lt;-0.33,0)</f>
        <v>6.0334482017067436E-3</v>
      </c>
      <c r="S346" s="24">
        <f t="shared" ref="S346:T346" si="731">0.9*0.82*IF(I346=0,M346,0)</f>
        <v>0</v>
      </c>
      <c r="T346" s="24">
        <f t="shared" si="731"/>
        <v>0</v>
      </c>
      <c r="U346" s="24">
        <f t="shared" si="565"/>
        <v>0</v>
      </c>
      <c r="V346" s="24">
        <f t="shared" si="566"/>
        <v>1757.4023936818012</v>
      </c>
      <c r="W346" s="9"/>
      <c r="X346" s="9"/>
      <c r="Y346" s="9"/>
      <c r="Z346" s="9"/>
    </row>
    <row r="347" spans="1:26" ht="14.25" customHeight="1" x14ac:dyDescent="0.35">
      <c r="A347" s="8">
        <f t="shared" si="716"/>
        <v>329</v>
      </c>
      <c r="B347" s="23">
        <f t="shared" si="711"/>
        <v>45106</v>
      </c>
      <c r="C347" s="5">
        <f t="shared" si="717"/>
        <v>66.206819009595804</v>
      </c>
      <c r="D347" s="20">
        <f t="shared" si="705"/>
        <v>51.345911855325546</v>
      </c>
      <c r="E347" s="20">
        <f t="shared" si="706"/>
        <v>89.711136869371003</v>
      </c>
      <c r="F347" s="20">
        <f t="shared" si="712"/>
        <v>141.05704872469656</v>
      </c>
      <c r="G347" s="24">
        <f t="shared" si="707"/>
        <v>5200.7980045421509</v>
      </c>
      <c r="H347" s="20">
        <f t="shared" si="713"/>
        <v>14935.172934272423</v>
      </c>
      <c r="I347" s="4">
        <f t="shared" ref="I347:J383" si="732">I340</f>
        <v>0</v>
      </c>
      <c r="J347" s="4">
        <f t="shared" si="732"/>
        <v>0</v>
      </c>
      <c r="K347" s="24">
        <f t="shared" ref="K347" si="733">IF(I347=1,D347*0.95,0)</f>
        <v>0</v>
      </c>
      <c r="L347" s="20">
        <f t="shared" si="714"/>
        <v>0</v>
      </c>
      <c r="M347" s="20" cm="1">
        <f t="array" ref="M347">_xlfn.IFS(I347=0,D347,I347=1,D347,I347=2,0)</f>
        <v>51.345911855325546</v>
      </c>
      <c r="N347" s="20" cm="1">
        <f t="array" ref="N347">_xlfn.IFS(J347=0,E347,J347=1,E347,J347=2,0)</f>
        <v>89.711136869371003</v>
      </c>
      <c r="O347" s="20">
        <f t="shared" si="709"/>
        <v>6458.9050412279585</v>
      </c>
      <c r="P347" s="24">
        <f t="shared" si="562"/>
        <v>-1258.1070366858075</v>
      </c>
      <c r="Q347" s="25">
        <f t="shared" si="563"/>
        <v>-0.24190653734042961</v>
      </c>
      <c r="R347" s="22" cm="1">
        <f t="array" ref="R347">_xlfn.IFS(Q347&gt;0,0.02,AND(Q347&gt;-0.33,Q347&lt;0),(0.02+Q347*0.02/0.33),Q347&lt;-0.33,0)</f>
        <v>5.3389977369436622E-3</v>
      </c>
      <c r="S347" s="24">
        <f t="shared" ref="S347:T347" si="734">0.9*0.82*IF(I347=0,M347,0)</f>
        <v>37.893282949230255</v>
      </c>
      <c r="T347" s="24">
        <f t="shared" si="734"/>
        <v>66.206819009595804</v>
      </c>
      <c r="U347" s="24">
        <f t="shared" si="565"/>
        <v>104.10010195882606</v>
      </c>
      <c r="V347" s="24">
        <f t="shared" si="566"/>
        <v>1861.5024956406273</v>
      </c>
      <c r="W347" s="9"/>
      <c r="X347" s="9"/>
      <c r="Y347" s="9"/>
      <c r="Z347" s="9"/>
    </row>
    <row r="348" spans="1:26" ht="14.25" customHeight="1" x14ac:dyDescent="0.35">
      <c r="A348" s="8">
        <f t="shared" si="716"/>
        <v>330</v>
      </c>
      <c r="B348" s="23">
        <f t="shared" si="711"/>
        <v>45107</v>
      </c>
      <c r="C348" s="5">
        <f t="shared" si="717"/>
        <v>0</v>
      </c>
      <c r="D348" s="20">
        <f t="shared" si="705"/>
        <v>52.007980045421512</v>
      </c>
      <c r="E348" s="20">
        <f t="shared" si="706"/>
        <v>79.738854496942707</v>
      </c>
      <c r="F348" s="20">
        <f t="shared" si="712"/>
        <v>131.74683454236421</v>
      </c>
      <c r="G348" s="24">
        <f t="shared" si="707"/>
        <v>5250.2055855853014</v>
      </c>
      <c r="H348" s="20">
        <f t="shared" si="713"/>
        <v>15060.332427087667</v>
      </c>
      <c r="I348" s="4">
        <f t="shared" si="732"/>
        <v>1</v>
      </c>
      <c r="J348" s="4">
        <f t="shared" si="732"/>
        <v>1</v>
      </c>
      <c r="K348" s="24">
        <f t="shared" ref="K348" si="735">IF(I348=1,D348*0.95,0)</f>
        <v>49.407581043150437</v>
      </c>
      <c r="L348" s="20">
        <f t="shared" si="714"/>
        <v>75.751911772095568</v>
      </c>
      <c r="M348" s="20" cm="1">
        <f t="array" ref="M348">_xlfn.IFS(I348=0,D348,I348=1,D348,I348=2,0)</f>
        <v>52.007980045421512</v>
      </c>
      <c r="N348" s="20" cm="1">
        <f t="array" ref="N348">_xlfn.IFS(J348=0,E348,J348=1,E348,J348=2,0)</f>
        <v>79.738854496942707</v>
      </c>
      <c r="O348" s="20">
        <f t="shared" si="709"/>
        <v>6510.9130212733799</v>
      </c>
      <c r="P348" s="24">
        <f t="shared" si="562"/>
        <v>-1260.7074356880785</v>
      </c>
      <c r="Q348" s="25">
        <f t="shared" si="563"/>
        <v>-0.24012534654822146</v>
      </c>
      <c r="R348" s="22" cm="1">
        <f t="array" ref="R348">_xlfn.IFS(Q348&gt;0,0.02,AND(Q348&gt;-0.33,Q348&lt;0),(0.02+Q348*0.02/0.33),Q348&lt;-0.33,0)</f>
        <v>5.4469486940471844E-3</v>
      </c>
      <c r="S348" s="24">
        <f t="shared" ref="S348:T348" si="736">0.9*0.82*IF(I348=0,M348,0)</f>
        <v>0</v>
      </c>
      <c r="T348" s="24">
        <f t="shared" si="736"/>
        <v>0</v>
      </c>
      <c r="U348" s="24">
        <f t="shared" si="565"/>
        <v>0</v>
      </c>
      <c r="V348" s="24">
        <f t="shared" si="566"/>
        <v>1861.5024956406273</v>
      </c>
      <c r="W348" s="9"/>
      <c r="X348" s="9"/>
      <c r="Y348" s="9"/>
      <c r="Z348" s="9"/>
    </row>
    <row r="349" spans="1:26" ht="14.25" customHeight="1" x14ac:dyDescent="0.35">
      <c r="A349" s="8">
        <f t="shared" si="716"/>
        <v>331</v>
      </c>
      <c r="B349" s="23">
        <f t="shared" si="711"/>
        <v>45108</v>
      </c>
      <c r="C349" s="5">
        <f t="shared" si="717"/>
        <v>0</v>
      </c>
      <c r="D349" s="20">
        <f t="shared" si="705"/>
        <v>52.502055855853015</v>
      </c>
      <c r="E349" s="20">
        <f t="shared" si="706"/>
        <v>82.032858045641632</v>
      </c>
      <c r="F349" s="20">
        <f t="shared" si="712"/>
        <v>134.53491390149463</v>
      </c>
      <c r="G349" s="24">
        <f t="shared" si="707"/>
        <v>5300.0825386483621</v>
      </c>
      <c r="H349" s="20">
        <f t="shared" si="713"/>
        <v>15188.140595294086</v>
      </c>
      <c r="I349" s="4">
        <f t="shared" si="732"/>
        <v>1</v>
      </c>
      <c r="J349" s="4">
        <f t="shared" si="732"/>
        <v>1</v>
      </c>
      <c r="K349" s="24">
        <f t="shared" ref="K349" si="737">IF(I349=1,D349*0.95,0)</f>
        <v>49.876953063060363</v>
      </c>
      <c r="L349" s="20">
        <f t="shared" si="714"/>
        <v>77.931215143359552</v>
      </c>
      <c r="M349" s="20" cm="1">
        <f t="array" ref="M349">_xlfn.IFS(I349=0,D349,I349=1,D349,I349=2,0)</f>
        <v>52.502055855853015</v>
      </c>
      <c r="N349" s="20" cm="1">
        <f t="array" ref="N349">_xlfn.IFS(J349=0,E349,J349=1,E349,J349=2,0)</f>
        <v>82.032858045641632</v>
      </c>
      <c r="O349" s="20">
        <f t="shared" si="709"/>
        <v>6563.4150771292325</v>
      </c>
      <c r="P349" s="24">
        <f t="shared" si="562"/>
        <v>-1263.3325384808704</v>
      </c>
      <c r="Q349" s="25">
        <f t="shared" si="563"/>
        <v>-0.23836091782884727</v>
      </c>
      <c r="R349" s="22" cm="1">
        <f t="array" ref="R349">_xlfn.IFS(Q349&gt;0,0.02,AND(Q349&gt;-0.33,Q349&lt;0),(0.02+Q349*0.02/0.33),Q349&lt;-0.33,0)</f>
        <v>5.5538837679486516E-3</v>
      </c>
      <c r="S349" s="24">
        <f t="shared" ref="S349:T349" si="738">0.9*0.82*IF(I349=0,M349,0)</f>
        <v>0</v>
      </c>
      <c r="T349" s="24">
        <f t="shared" si="738"/>
        <v>0</v>
      </c>
      <c r="U349" s="24">
        <f t="shared" si="565"/>
        <v>0</v>
      </c>
      <c r="V349" s="24">
        <f t="shared" si="566"/>
        <v>1861.5024956406273</v>
      </c>
      <c r="W349" s="9"/>
      <c r="X349" s="9"/>
      <c r="Y349" s="9"/>
      <c r="Z349" s="9"/>
    </row>
    <row r="350" spans="1:26" ht="14.25" customHeight="1" x14ac:dyDescent="0.35">
      <c r="A350" s="8">
        <f t="shared" si="716"/>
        <v>332</v>
      </c>
      <c r="B350" s="23">
        <f t="shared" si="711"/>
        <v>45109</v>
      </c>
      <c r="C350" s="5">
        <f t="shared" si="717"/>
        <v>0</v>
      </c>
      <c r="D350" s="20">
        <f t="shared" si="705"/>
        <v>53.000825386483619</v>
      </c>
      <c r="E350" s="20">
        <f t="shared" si="706"/>
        <v>84.35316751752579</v>
      </c>
      <c r="F350" s="20">
        <f t="shared" si="712"/>
        <v>137.3539929040094</v>
      </c>
      <c r="G350" s="24">
        <f t="shared" si="707"/>
        <v>5350.4333227655216</v>
      </c>
      <c r="H350" s="20">
        <f t="shared" si="713"/>
        <v>15318.626888552895</v>
      </c>
      <c r="I350" s="4">
        <f t="shared" si="732"/>
        <v>1</v>
      </c>
      <c r="J350" s="4">
        <f t="shared" si="732"/>
        <v>1</v>
      </c>
      <c r="K350" s="24">
        <f t="shared" ref="K350" si="739">IF(I350=1,D350*0.95,0)</f>
        <v>50.350784117159435</v>
      </c>
      <c r="L350" s="20">
        <f t="shared" si="714"/>
        <v>80.135509141649493</v>
      </c>
      <c r="M350" s="20" cm="1">
        <f t="array" ref="M350">_xlfn.IFS(I350=0,D350,I350=1,D350,I350=2,0)</f>
        <v>53.000825386483619</v>
      </c>
      <c r="N350" s="20" cm="1">
        <f t="array" ref="N350">_xlfn.IFS(J350=0,E350,J350=1,E350,J350=2,0)</f>
        <v>84.35316751752579</v>
      </c>
      <c r="O350" s="20">
        <f t="shared" si="709"/>
        <v>6616.415902515716</v>
      </c>
      <c r="P350" s="24">
        <f t="shared" si="562"/>
        <v>-1265.9825797501944</v>
      </c>
      <c r="Q350" s="25">
        <f t="shared" si="563"/>
        <v>-0.23661309344115625</v>
      </c>
      <c r="R350" s="22" cm="1">
        <f t="array" ref="R350">_xlfn.IFS(Q350&gt;0,0.02,AND(Q350&gt;-0.33,Q350&lt;0),(0.02+Q350*0.02/0.33),Q350&lt;-0.33,0)</f>
        <v>5.6598125187178033E-3</v>
      </c>
      <c r="S350" s="24">
        <f t="shared" ref="S350:T350" si="740">0.9*0.82*IF(I350=0,M350,0)</f>
        <v>0</v>
      </c>
      <c r="T350" s="24">
        <f t="shared" si="740"/>
        <v>0</v>
      </c>
      <c r="U350" s="24">
        <f t="shared" si="565"/>
        <v>0</v>
      </c>
      <c r="V350" s="24">
        <f t="shared" si="566"/>
        <v>1861.5024956406273</v>
      </c>
      <c r="W350" s="9"/>
      <c r="X350" s="9"/>
      <c r="Y350" s="9"/>
      <c r="Z350" s="9"/>
    </row>
    <row r="351" spans="1:26" ht="14.25" customHeight="1" x14ac:dyDescent="0.35">
      <c r="A351" s="8">
        <f t="shared" si="716"/>
        <v>333</v>
      </c>
      <c r="B351" s="23">
        <f t="shared" si="711"/>
        <v>45110</v>
      </c>
      <c r="C351" s="5">
        <f t="shared" si="717"/>
        <v>0</v>
      </c>
      <c r="D351" s="20">
        <f t="shared" si="705"/>
        <v>53.504333227655216</v>
      </c>
      <c r="E351" s="20">
        <f t="shared" si="706"/>
        <v>86.700556233398828</v>
      </c>
      <c r="F351" s="20">
        <f t="shared" si="712"/>
        <v>140.20488946105405</v>
      </c>
      <c r="G351" s="24">
        <f t="shared" si="707"/>
        <v>5401.2624393317938</v>
      </c>
      <c r="H351" s="20">
        <f t="shared" si="713"/>
        <v>15451.821533540897</v>
      </c>
      <c r="I351" s="4">
        <f t="shared" si="732"/>
        <v>1</v>
      </c>
      <c r="J351" s="4">
        <f t="shared" si="732"/>
        <v>1</v>
      </c>
      <c r="K351" s="24">
        <f t="shared" ref="K351" si="741">IF(I351=1,D351*0.95,0)</f>
        <v>50.829116566272454</v>
      </c>
      <c r="L351" s="20">
        <f t="shared" si="714"/>
        <v>82.365528421728882</v>
      </c>
      <c r="M351" s="20" cm="1">
        <f t="array" ref="M351">_xlfn.IFS(I351=0,D351,I351=1,D351,I351=2,0)</f>
        <v>53.504333227655216</v>
      </c>
      <c r="N351" s="20" cm="1">
        <f t="array" ref="N351">_xlfn.IFS(J351=0,E351,J351=1,E351,J351=2,0)</f>
        <v>86.700556233398828</v>
      </c>
      <c r="O351" s="20">
        <f t="shared" si="709"/>
        <v>6669.9202357433714</v>
      </c>
      <c r="P351" s="24">
        <f t="shared" si="562"/>
        <v>-1268.6577964115777</v>
      </c>
      <c r="Q351" s="25">
        <f t="shared" si="563"/>
        <v>-0.2348817171284362</v>
      </c>
      <c r="R351" s="22" cm="1">
        <f t="array" ref="R351">_xlfn.IFS(Q351&gt;0,0.02,AND(Q351&gt;-0.33,Q351&lt;0),(0.02+Q351*0.02/0.33),Q351&lt;-0.33,0)</f>
        <v>5.7647444164584116E-3</v>
      </c>
      <c r="S351" s="24">
        <f t="shared" ref="S351:T351" si="742">0.9*0.82*IF(I351=0,M351,0)</f>
        <v>0</v>
      </c>
      <c r="T351" s="24">
        <f t="shared" si="742"/>
        <v>0</v>
      </c>
      <c r="U351" s="24">
        <f t="shared" si="565"/>
        <v>0</v>
      </c>
      <c r="V351" s="24">
        <f t="shared" si="566"/>
        <v>1861.5024956406273</v>
      </c>
      <c r="W351" s="9"/>
      <c r="X351" s="9"/>
      <c r="Y351" s="9"/>
      <c r="Z351" s="9"/>
    </row>
    <row r="352" spans="1:26" ht="14.25" customHeight="1" x14ac:dyDescent="0.35">
      <c r="A352" s="8">
        <f t="shared" si="716"/>
        <v>334</v>
      </c>
      <c r="B352" s="23">
        <f t="shared" si="711"/>
        <v>45111</v>
      </c>
      <c r="C352" s="5">
        <f t="shared" si="717"/>
        <v>0</v>
      </c>
      <c r="D352" s="20">
        <f t="shared" si="705"/>
        <v>54.012624393317935</v>
      </c>
      <c r="E352" s="20">
        <f t="shared" si="706"/>
        <v>89.075801909591732</v>
      </c>
      <c r="F352" s="20">
        <f t="shared" si="712"/>
        <v>143.08842630290968</v>
      </c>
      <c r="G352" s="24">
        <f t="shared" si="707"/>
        <v>5452.5744325054457</v>
      </c>
      <c r="H352" s="20">
        <f t="shared" si="713"/>
        <v>15587.755538528661</v>
      </c>
      <c r="I352" s="4">
        <f t="shared" si="732"/>
        <v>1</v>
      </c>
      <c r="J352" s="4">
        <f t="shared" si="732"/>
        <v>1</v>
      </c>
      <c r="K352" s="24">
        <f t="shared" ref="K352" si="743">IF(I352=1,D352*0.95,0)</f>
        <v>51.311993173652034</v>
      </c>
      <c r="L352" s="20">
        <f t="shared" si="714"/>
        <v>84.622011814112142</v>
      </c>
      <c r="M352" s="20" cm="1">
        <f t="array" ref="M352">_xlfn.IFS(I352=0,D352,I352=1,D352,I352=2,0)</f>
        <v>54.012624393317935</v>
      </c>
      <c r="N352" s="20" cm="1">
        <f t="array" ref="N352">_xlfn.IFS(J352=0,E352,J352=1,E352,J352=2,0)</f>
        <v>89.075801909591732</v>
      </c>
      <c r="O352" s="20">
        <f t="shared" si="709"/>
        <v>6723.9328601366897</v>
      </c>
      <c r="P352" s="24">
        <f t="shared" si="562"/>
        <v>-1271.358427631244</v>
      </c>
      <c r="Q352" s="25">
        <f t="shared" si="563"/>
        <v>-0.23316663410444408</v>
      </c>
      <c r="R352" s="22" cm="1">
        <f t="array" ref="R352">_xlfn.IFS(Q352&gt;0,0.02,AND(Q352&gt;-0.33,Q352&lt;0),(0.02+Q352*0.02/0.33),Q352&lt;-0.33,0)</f>
        <v>5.8686888421549035E-3</v>
      </c>
      <c r="S352" s="24">
        <f t="shared" ref="S352:T352" si="744">0.9*0.82*IF(I352=0,M352,0)</f>
        <v>0</v>
      </c>
      <c r="T352" s="24">
        <f t="shared" si="744"/>
        <v>0</v>
      </c>
      <c r="U352" s="24">
        <f t="shared" si="565"/>
        <v>0</v>
      </c>
      <c r="V352" s="24">
        <f t="shared" si="566"/>
        <v>1861.5024956406273</v>
      </c>
      <c r="W352" s="9"/>
      <c r="X352" s="9"/>
      <c r="Y352" s="9"/>
      <c r="Z352" s="9"/>
    </row>
    <row r="353" spans="1:26" ht="14.25" customHeight="1" x14ac:dyDescent="0.35">
      <c r="A353" s="8">
        <f t="shared" si="716"/>
        <v>335</v>
      </c>
      <c r="B353" s="23">
        <f t="shared" si="711"/>
        <v>45112</v>
      </c>
      <c r="C353" s="5">
        <f t="shared" si="717"/>
        <v>0</v>
      </c>
      <c r="D353" s="20">
        <f t="shared" si="705"/>
        <v>54.525744325054461</v>
      </c>
      <c r="E353" s="20">
        <f t="shared" si="706"/>
        <v>91.479687003201448</v>
      </c>
      <c r="F353" s="20">
        <f t="shared" si="712"/>
        <v>146.0054313282559</v>
      </c>
      <c r="G353" s="24">
        <f t="shared" si="707"/>
        <v>5504.3738896142477</v>
      </c>
      <c r="H353" s="20">
        <f t="shared" si="713"/>
        <v>15726.460698290504</v>
      </c>
      <c r="I353" s="4">
        <f t="shared" si="732"/>
        <v>1</v>
      </c>
      <c r="J353" s="4">
        <f t="shared" si="732"/>
        <v>1</v>
      </c>
      <c r="K353" s="24">
        <f t="shared" ref="K353" si="745">IF(I353=1,D353*0.95,0)</f>
        <v>51.799457108801732</v>
      </c>
      <c r="L353" s="20">
        <f t="shared" si="714"/>
        <v>86.905702653041374</v>
      </c>
      <c r="M353" s="20" cm="1">
        <f t="array" ref="M353">_xlfn.IFS(I353=0,D353,I353=1,D353,I353=2,0)</f>
        <v>54.525744325054461</v>
      </c>
      <c r="N353" s="20" cm="1">
        <f t="array" ref="N353">_xlfn.IFS(J353=0,E353,J353=1,E353,J353=2,0)</f>
        <v>91.479687003201448</v>
      </c>
      <c r="O353" s="20">
        <f t="shared" si="709"/>
        <v>6778.4586044617445</v>
      </c>
      <c r="P353" s="24">
        <f t="shared" si="562"/>
        <v>-1274.0847148474968</v>
      </c>
      <c r="Q353" s="25">
        <f t="shared" si="563"/>
        <v>-0.23146769103956816</v>
      </c>
      <c r="R353" s="22" cm="1">
        <f t="array" ref="R353">_xlfn.IFS(Q353&gt;0,0.02,AND(Q353&gt;-0.33,Q353&lt;0),(0.02+Q353*0.02/0.33),Q353&lt;-0.33,0)</f>
        <v>5.9716550885110225E-3</v>
      </c>
      <c r="S353" s="24">
        <f t="shared" ref="S353:T353" si="746">0.9*0.82*IF(I353=0,M353,0)</f>
        <v>0</v>
      </c>
      <c r="T353" s="24">
        <f t="shared" si="746"/>
        <v>0</v>
      </c>
      <c r="U353" s="24">
        <f t="shared" si="565"/>
        <v>0</v>
      </c>
      <c r="V353" s="24">
        <f t="shared" si="566"/>
        <v>1861.5024956406273</v>
      </c>
      <c r="W353" s="9"/>
      <c r="X353" s="9"/>
      <c r="Y353" s="9"/>
      <c r="Z353" s="9"/>
    </row>
    <row r="354" spans="1:26" ht="14.25" customHeight="1" x14ac:dyDescent="0.35">
      <c r="A354" s="8">
        <f t="shared" si="716"/>
        <v>336</v>
      </c>
      <c r="B354" s="23">
        <f t="shared" si="711"/>
        <v>45113</v>
      </c>
      <c r="C354" s="5">
        <f t="shared" si="717"/>
        <v>69.307793301272739</v>
      </c>
      <c r="D354" s="20">
        <f t="shared" si="705"/>
        <v>55.043738896142479</v>
      </c>
      <c r="E354" s="20">
        <f t="shared" si="706"/>
        <v>93.912999053215103</v>
      </c>
      <c r="F354" s="20">
        <f t="shared" si="712"/>
        <v>148.95673794935757</v>
      </c>
      <c r="G354" s="24">
        <f t="shared" si="707"/>
        <v>5573.6816829155205</v>
      </c>
      <c r="H354" s="20">
        <f t="shared" si="713"/>
        <v>15795.768491591776</v>
      </c>
      <c r="I354" s="4">
        <f t="shared" si="732"/>
        <v>0</v>
      </c>
      <c r="J354" s="4">
        <f t="shared" si="732"/>
        <v>0</v>
      </c>
      <c r="K354" s="24">
        <f t="shared" ref="K354" si="747">IF(I354=1,D354*0.95,0)</f>
        <v>0</v>
      </c>
      <c r="L354" s="20">
        <f t="shared" si="714"/>
        <v>0</v>
      </c>
      <c r="M354" s="20" cm="1">
        <f t="array" ref="M354">_xlfn.IFS(I354=0,D354,I354=1,D354,I354=2,0)</f>
        <v>55.043738896142479</v>
      </c>
      <c r="N354" s="20" cm="1">
        <f t="array" ref="N354">_xlfn.IFS(J354=0,E354,J354=1,E354,J354=2,0)</f>
        <v>93.912999053215103</v>
      </c>
      <c r="O354" s="20">
        <f t="shared" si="709"/>
        <v>6927.4153424111018</v>
      </c>
      <c r="P354" s="24">
        <f t="shared" si="562"/>
        <v>-1353.7336594955814</v>
      </c>
      <c r="Q354" s="25">
        <f t="shared" si="563"/>
        <v>-0.2428796146800154</v>
      </c>
      <c r="R354" s="22" cm="1">
        <f t="array" ref="R354">_xlfn.IFS(Q354&gt;0,0.02,AND(Q354&gt;-0.33,Q354&lt;0),(0.02+Q354*0.02/0.33),Q354&lt;-0.33,0)</f>
        <v>5.2800233527263395E-3</v>
      </c>
      <c r="S354" s="24">
        <f t="shared" ref="S354:T354" si="748">0.9*0.82*IF(I354=0,M354,0)</f>
        <v>40.622279305353146</v>
      </c>
      <c r="T354" s="24">
        <f t="shared" si="748"/>
        <v>69.307793301272739</v>
      </c>
      <c r="U354" s="24">
        <f t="shared" si="565"/>
        <v>109.93007260662588</v>
      </c>
      <c r="V354" s="24">
        <f t="shared" si="566"/>
        <v>1971.4325682472531</v>
      </c>
      <c r="W354" s="9"/>
      <c r="X354" s="9"/>
      <c r="Y354" s="9"/>
      <c r="Z354" s="9"/>
    </row>
    <row r="355" spans="1:26" ht="14.25" customHeight="1" x14ac:dyDescent="0.35">
      <c r="A355" s="8">
        <f t="shared" si="716"/>
        <v>337</v>
      </c>
      <c r="B355" s="23">
        <f t="shared" si="711"/>
        <v>45114</v>
      </c>
      <c r="C355" s="5">
        <f t="shared" si="717"/>
        <v>0</v>
      </c>
      <c r="D355" s="20">
        <f t="shared" si="705"/>
        <v>55.736816829155202</v>
      </c>
      <c r="E355" s="20">
        <f t="shared" si="706"/>
        <v>83.402026509863489</v>
      </c>
      <c r="F355" s="20">
        <f t="shared" si="712"/>
        <v>139.13884333901871</v>
      </c>
      <c r="G355" s="24">
        <f t="shared" si="707"/>
        <v>5626.6316589032176</v>
      </c>
      <c r="H355" s="20">
        <f t="shared" si="713"/>
        <v>15927.950392763845</v>
      </c>
      <c r="I355" s="4">
        <f t="shared" si="732"/>
        <v>1</v>
      </c>
      <c r="J355" s="4">
        <f t="shared" si="732"/>
        <v>1</v>
      </c>
      <c r="K355" s="24">
        <f t="shared" ref="K355:L370" si="749">IF(I355=1,D355*0.95,0)</f>
        <v>52.949975987697442</v>
      </c>
      <c r="L355" s="20">
        <f t="shared" si="749"/>
        <v>79.231925184370311</v>
      </c>
      <c r="M355" s="20" cm="1">
        <f t="array" ref="M355">_xlfn.IFS(I355=0,D355,I355=1,D355,I355=2,0)</f>
        <v>55.736816829155202</v>
      </c>
      <c r="N355" s="20" cm="1">
        <f t="array" ref="N355">_xlfn.IFS(J355=0,E355,J355=1,E355,J355=2,0)</f>
        <v>83.402026509863489</v>
      </c>
      <c r="O355" s="20">
        <f t="shared" si="709"/>
        <v>6983.1521592402569</v>
      </c>
      <c r="P355" s="24">
        <f t="shared" si="562"/>
        <v>-1356.5205003370393</v>
      </c>
      <c r="Q355" s="25">
        <f t="shared" si="563"/>
        <v>-0.24108926664687017</v>
      </c>
      <c r="R355" s="22" cm="1">
        <f t="array" ref="R355">_xlfn.IFS(Q355&gt;0,0.02,AND(Q355&gt;-0.33,Q355&lt;0),(0.02+Q355*0.02/0.33),Q355&lt;-0.33,0)</f>
        <v>5.3885292941290817E-3</v>
      </c>
      <c r="S355" s="24">
        <f t="shared" ref="S355:T355" si="750">0.9*0.82*IF(I355=0,M355,0)</f>
        <v>0</v>
      </c>
      <c r="T355" s="24">
        <f t="shared" si="750"/>
        <v>0</v>
      </c>
      <c r="U355" s="24">
        <f t="shared" si="565"/>
        <v>0</v>
      </c>
      <c r="V355" s="24">
        <f t="shared" si="566"/>
        <v>1971.4325682472531</v>
      </c>
      <c r="W355" s="9"/>
      <c r="X355" s="9"/>
      <c r="Y355" s="9"/>
      <c r="Z355" s="9"/>
    </row>
    <row r="356" spans="1:26" ht="14.25" customHeight="1" x14ac:dyDescent="0.35">
      <c r="A356" s="8">
        <f t="shared" si="716"/>
        <v>338</v>
      </c>
      <c r="B356" s="23">
        <f t="shared" si="711"/>
        <v>45115</v>
      </c>
      <c r="C356" s="5">
        <f t="shared" si="717"/>
        <v>0</v>
      </c>
      <c r="D356" s="20">
        <f t="shared" si="705"/>
        <v>56.266316589032179</v>
      </c>
      <c r="E356" s="20">
        <f t="shared" si="706"/>
        <v>85.82822728684279</v>
      </c>
      <c r="F356" s="20">
        <f t="shared" si="712"/>
        <v>142.09454387587496</v>
      </c>
      <c r="G356" s="24">
        <f t="shared" si="707"/>
        <v>5680.084659662798</v>
      </c>
      <c r="H356" s="20">
        <f t="shared" si="713"/>
        <v>16062.940209445926</v>
      </c>
      <c r="I356" s="4">
        <f t="shared" si="732"/>
        <v>1</v>
      </c>
      <c r="J356" s="4">
        <f t="shared" si="732"/>
        <v>1</v>
      </c>
      <c r="K356" s="24">
        <f t="shared" ref="K356" si="751">IF(I356=1,D356*0.95,0)</f>
        <v>53.453000759580569</v>
      </c>
      <c r="L356" s="20">
        <f t="shared" si="749"/>
        <v>81.536815922500651</v>
      </c>
      <c r="M356" s="20" cm="1">
        <f t="array" ref="M356">_xlfn.IFS(I356=0,D356,I356=1,D356,I356=2,0)</f>
        <v>56.266316589032179</v>
      </c>
      <c r="N356" s="20" cm="1">
        <f t="array" ref="N356">_xlfn.IFS(J356=0,E356,J356=1,E356,J356=2,0)</f>
        <v>85.82822728684279</v>
      </c>
      <c r="O356" s="20">
        <f t="shared" si="709"/>
        <v>7039.4184758292895</v>
      </c>
      <c r="P356" s="24">
        <f t="shared" si="562"/>
        <v>-1359.3338161664915</v>
      </c>
      <c r="Q356" s="25">
        <f t="shared" si="563"/>
        <v>-0.23931576686168429</v>
      </c>
      <c r="R356" s="22" cm="1">
        <f t="array" ref="R356">_xlfn.IFS(Q356&gt;0,0.02,AND(Q356&gt;-0.33,Q356&lt;0),(0.02+Q356*0.02/0.33),Q356&lt;-0.33,0)</f>
        <v>5.4960141295948926E-3</v>
      </c>
      <c r="S356" s="24">
        <f t="shared" ref="S356:T356" si="752">0.9*0.82*IF(I356=0,M356,0)</f>
        <v>0</v>
      </c>
      <c r="T356" s="24">
        <f t="shared" si="752"/>
        <v>0</v>
      </c>
      <c r="U356" s="24">
        <f t="shared" si="565"/>
        <v>0</v>
      </c>
      <c r="V356" s="24">
        <f t="shared" si="566"/>
        <v>1971.4325682472531</v>
      </c>
      <c r="W356" s="9"/>
      <c r="X356" s="9"/>
      <c r="Y356" s="9"/>
      <c r="Z356" s="9"/>
    </row>
    <row r="357" spans="1:26" ht="14.25" customHeight="1" x14ac:dyDescent="0.35">
      <c r="A357" s="8">
        <f t="shared" si="716"/>
        <v>339</v>
      </c>
      <c r="B357" s="23">
        <f t="shared" si="711"/>
        <v>45116</v>
      </c>
      <c r="C357" s="5">
        <f t="shared" si="717"/>
        <v>0</v>
      </c>
      <c r="D357" s="20">
        <f t="shared" si="705"/>
        <v>56.800846596627984</v>
      </c>
      <c r="E357" s="20">
        <f t="shared" si="706"/>
        <v>88.282146353952754</v>
      </c>
      <c r="F357" s="20">
        <f t="shared" si="712"/>
        <v>145.08299295058075</v>
      </c>
      <c r="G357" s="24">
        <f t="shared" si="707"/>
        <v>5734.0454639295949</v>
      </c>
      <c r="H357" s="20">
        <f t="shared" si="713"/>
        <v>16200.769052748978</v>
      </c>
      <c r="I357" s="4">
        <f t="shared" si="732"/>
        <v>1</v>
      </c>
      <c r="J357" s="4">
        <f t="shared" si="732"/>
        <v>1</v>
      </c>
      <c r="K357" s="24">
        <f t="shared" ref="K357" si="753">IF(I357=1,D357*0.95,0)</f>
        <v>53.960804266796579</v>
      </c>
      <c r="L357" s="20">
        <f t="shared" si="749"/>
        <v>83.868039036255112</v>
      </c>
      <c r="M357" s="20" cm="1">
        <f t="array" ref="M357">_xlfn.IFS(I357=0,D357,I357=1,D357,I357=2,0)</f>
        <v>56.800846596627984</v>
      </c>
      <c r="N357" s="20" cm="1">
        <f t="array" ref="N357">_xlfn.IFS(J357=0,E357,J357=1,E357,J357=2,0)</f>
        <v>88.282146353952754</v>
      </c>
      <c r="O357" s="20">
        <f t="shared" si="709"/>
        <v>7096.2193224259172</v>
      </c>
      <c r="P357" s="24">
        <f t="shared" si="562"/>
        <v>-1362.1738584963223</v>
      </c>
      <c r="Q357" s="25">
        <f t="shared" si="563"/>
        <v>-0.23755895677234687</v>
      </c>
      <c r="R357" s="22" cm="1">
        <f t="array" ref="R357">_xlfn.IFS(Q357&gt;0,0.02,AND(Q357&gt;-0.33,Q357&lt;0),(0.02+Q357*0.02/0.33),Q357&lt;-0.33,0)</f>
        <v>5.6024874683426144E-3</v>
      </c>
      <c r="S357" s="24">
        <f t="shared" ref="S357:T357" si="754">0.9*0.82*IF(I357=0,M357,0)</f>
        <v>0</v>
      </c>
      <c r="T357" s="24">
        <f t="shared" si="754"/>
        <v>0</v>
      </c>
      <c r="U357" s="24">
        <f t="shared" si="565"/>
        <v>0</v>
      </c>
      <c r="V357" s="24">
        <f t="shared" si="566"/>
        <v>1971.4325682472531</v>
      </c>
      <c r="W357" s="9"/>
      <c r="X357" s="9"/>
      <c r="Y357" s="9"/>
      <c r="Z357" s="9"/>
    </row>
    <row r="358" spans="1:26" ht="14.25" customHeight="1" x14ac:dyDescent="0.35">
      <c r="A358" s="8">
        <f t="shared" si="716"/>
        <v>340</v>
      </c>
      <c r="B358" s="23">
        <f t="shared" si="711"/>
        <v>45117</v>
      </c>
      <c r="C358" s="5">
        <f t="shared" si="717"/>
        <v>0</v>
      </c>
      <c r="D358" s="20">
        <f t="shared" si="705"/>
        <v>57.340454639295949</v>
      </c>
      <c r="E358" s="20">
        <f t="shared" si="706"/>
        <v>90.764605595538995</v>
      </c>
      <c r="F358" s="20">
        <f t="shared" si="712"/>
        <v>148.10506023483495</v>
      </c>
      <c r="G358" s="24">
        <f t="shared" si="707"/>
        <v>5788.5188958369263</v>
      </c>
      <c r="H358" s="20">
        <f t="shared" si="713"/>
        <v>16341.46885997207</v>
      </c>
      <c r="I358" s="4">
        <f t="shared" si="732"/>
        <v>1</v>
      </c>
      <c r="J358" s="4">
        <f t="shared" si="732"/>
        <v>1</v>
      </c>
      <c r="K358" s="24">
        <f t="shared" ref="K358" si="755">IF(I358=1,D358*0.95,0)</f>
        <v>54.473431907331147</v>
      </c>
      <c r="L358" s="20">
        <f t="shared" si="749"/>
        <v>86.226375315762041</v>
      </c>
      <c r="M358" s="20" cm="1">
        <f t="array" ref="M358">_xlfn.IFS(I358=0,D358,I358=1,D358,I358=2,0)</f>
        <v>57.340454639295949</v>
      </c>
      <c r="N358" s="20" cm="1">
        <f t="array" ref="N358">_xlfn.IFS(J358=0,E358,J358=1,E358,J358=2,0)</f>
        <v>90.764605595538995</v>
      </c>
      <c r="O358" s="20">
        <f t="shared" si="709"/>
        <v>7153.559777065213</v>
      </c>
      <c r="P358" s="24">
        <f t="shared" si="562"/>
        <v>-1365.0408812282867</v>
      </c>
      <c r="Q358" s="25">
        <f t="shared" si="563"/>
        <v>-0.23581867931881803</v>
      </c>
      <c r="R358" s="22" cm="1">
        <f t="array" ref="R358">_xlfn.IFS(Q358&gt;0,0.02,AND(Q358&gt;-0.33,Q358&lt;0),(0.02+Q358*0.02/0.33),Q358&lt;-0.33,0)</f>
        <v>5.7079588291625433E-3</v>
      </c>
      <c r="S358" s="24">
        <f t="shared" ref="S358:T358" si="756">0.9*0.82*IF(I358=0,M358,0)</f>
        <v>0</v>
      </c>
      <c r="T358" s="24">
        <f t="shared" si="756"/>
        <v>0</v>
      </c>
      <c r="U358" s="24">
        <f t="shared" si="565"/>
        <v>0</v>
      </c>
      <c r="V358" s="24">
        <f t="shared" si="566"/>
        <v>1971.4325682472531</v>
      </c>
      <c r="W358" s="9"/>
      <c r="X358" s="9"/>
      <c r="Y358" s="9"/>
      <c r="Z358" s="9"/>
    </row>
    <row r="359" spans="1:26" ht="14.25" customHeight="1" x14ac:dyDescent="0.35">
      <c r="A359" s="8">
        <f t="shared" si="716"/>
        <v>341</v>
      </c>
      <c r="B359" s="23">
        <f t="shared" si="711"/>
        <v>45118</v>
      </c>
      <c r="C359" s="5">
        <f t="shared" si="717"/>
        <v>0</v>
      </c>
      <c r="D359" s="20">
        <f t="shared" si="705"/>
        <v>57.885188958369262</v>
      </c>
      <c r="E359" s="20">
        <f t="shared" si="706"/>
        <v>93.276431460762339</v>
      </c>
      <c r="F359" s="20">
        <f t="shared" si="712"/>
        <v>151.16162041913159</v>
      </c>
      <c r="G359" s="24">
        <f t="shared" si="707"/>
        <v>5843.509825347377</v>
      </c>
      <c r="H359" s="20">
        <f t="shared" si="713"/>
        <v>16485.072399370245</v>
      </c>
      <c r="I359" s="4">
        <f t="shared" si="732"/>
        <v>1</v>
      </c>
      <c r="J359" s="4">
        <f t="shared" si="732"/>
        <v>1</v>
      </c>
      <c r="K359" s="24">
        <f t="shared" ref="K359" si="757">IF(I359=1,D359*0.95,0)</f>
        <v>54.990929510450798</v>
      </c>
      <c r="L359" s="20">
        <f t="shared" si="749"/>
        <v>88.612609887724219</v>
      </c>
      <c r="M359" s="20" cm="1">
        <f t="array" ref="M359">_xlfn.IFS(I359=0,D359,I359=1,D359,I359=2,0)</f>
        <v>57.885188958369262</v>
      </c>
      <c r="N359" s="20" cm="1">
        <f t="array" ref="N359">_xlfn.IFS(J359=0,E359,J359=1,E359,J359=2,0)</f>
        <v>93.276431460762339</v>
      </c>
      <c r="O359" s="20">
        <f t="shared" si="709"/>
        <v>7211.4449660235823</v>
      </c>
      <c r="P359" s="24">
        <f t="shared" si="562"/>
        <v>-1367.9351406762053</v>
      </c>
      <c r="Q359" s="25">
        <f t="shared" si="563"/>
        <v>-0.23409477891908673</v>
      </c>
      <c r="R359" s="22" cm="1">
        <f t="array" ref="R359">_xlfn.IFS(Q359&gt;0,0.02,AND(Q359&gt;-0.33,Q359&lt;0),(0.02+Q359*0.02/0.33),Q359&lt;-0.33,0)</f>
        <v>5.8124376412674716E-3</v>
      </c>
      <c r="S359" s="24">
        <f t="shared" ref="S359:T359" si="758">0.9*0.82*IF(I359=0,M359,0)</f>
        <v>0</v>
      </c>
      <c r="T359" s="24">
        <f t="shared" si="758"/>
        <v>0</v>
      </c>
      <c r="U359" s="24">
        <f t="shared" si="565"/>
        <v>0</v>
      </c>
      <c r="V359" s="24">
        <f t="shared" si="566"/>
        <v>1971.4325682472531</v>
      </c>
      <c r="W359" s="9"/>
      <c r="X359" s="9"/>
      <c r="Y359" s="9"/>
      <c r="Z359" s="9"/>
    </row>
    <row r="360" spans="1:26" ht="14.25" customHeight="1" x14ac:dyDescent="0.35">
      <c r="A360" s="8">
        <f t="shared" si="716"/>
        <v>342</v>
      </c>
      <c r="B360" s="23">
        <f t="shared" si="711"/>
        <v>45119</v>
      </c>
      <c r="C360" s="5">
        <f t="shared" si="717"/>
        <v>0</v>
      </c>
      <c r="D360" s="20">
        <f t="shared" si="705"/>
        <v>58.435098253473768</v>
      </c>
      <c r="E360" s="20">
        <f t="shared" si="706"/>
        <v>95.81845533311909</v>
      </c>
      <c r="F360" s="20">
        <f t="shared" si="712"/>
        <v>154.25355358659286</v>
      </c>
      <c r="G360" s="24">
        <f t="shared" si="707"/>
        <v>5899.0231686881771</v>
      </c>
      <c r="H360" s="20">
        <f t="shared" si="713"/>
        <v>16631.613275277508</v>
      </c>
      <c r="I360" s="4">
        <f t="shared" si="732"/>
        <v>1</v>
      </c>
      <c r="J360" s="4">
        <f t="shared" si="732"/>
        <v>1</v>
      </c>
      <c r="K360" s="24">
        <f t="shared" ref="K360" si="759">IF(I360=1,D360*0.95,0)</f>
        <v>55.513343340800077</v>
      </c>
      <c r="L360" s="20">
        <f t="shared" si="749"/>
        <v>91.027532566463137</v>
      </c>
      <c r="M360" s="20" cm="1">
        <f t="array" ref="M360">_xlfn.IFS(I360=0,D360,I360=1,D360,I360=2,0)</f>
        <v>58.435098253473768</v>
      </c>
      <c r="N360" s="20" cm="1">
        <f t="array" ref="N360">_xlfn.IFS(J360=0,E360,J360=1,E360,J360=2,0)</f>
        <v>95.81845533311909</v>
      </c>
      <c r="O360" s="20">
        <f t="shared" si="709"/>
        <v>7269.8800642770557</v>
      </c>
      <c r="P360" s="24">
        <f t="shared" si="562"/>
        <v>-1370.8568955888786</v>
      </c>
      <c r="Q360" s="25">
        <f t="shared" si="563"/>
        <v>-0.23238710145526167</v>
      </c>
      <c r="R360" s="22" cm="1">
        <f t="array" ref="R360">_xlfn.IFS(Q360&gt;0,0.02,AND(Q360&gt;-0.33,Q360&lt;0),(0.02+Q360*0.02/0.33),Q360&lt;-0.33,0)</f>
        <v>5.9159332451356565E-3</v>
      </c>
      <c r="S360" s="24">
        <f t="shared" ref="S360:T360" si="760">0.9*0.82*IF(I360=0,M360,0)</f>
        <v>0</v>
      </c>
      <c r="T360" s="24">
        <f t="shared" si="760"/>
        <v>0</v>
      </c>
      <c r="U360" s="24">
        <f t="shared" si="565"/>
        <v>0</v>
      </c>
      <c r="V360" s="24">
        <f t="shared" si="566"/>
        <v>1971.4325682472531</v>
      </c>
      <c r="W360" s="9"/>
      <c r="X360" s="9"/>
      <c r="Y360" s="9"/>
      <c r="Z360" s="9"/>
    </row>
    <row r="361" spans="1:26" ht="14.25" customHeight="1" x14ac:dyDescent="0.35">
      <c r="A361" s="8">
        <f t="shared" si="716"/>
        <v>343</v>
      </c>
      <c r="B361" s="23">
        <f t="shared" si="711"/>
        <v>45120</v>
      </c>
      <c r="C361" s="5">
        <f t="shared" si="717"/>
        <v>72.612937254844866</v>
      </c>
      <c r="D361" s="20">
        <f t="shared" si="705"/>
        <v>58.990231686881771</v>
      </c>
      <c r="E361" s="20">
        <f t="shared" si="706"/>
        <v>98.391513895453741</v>
      </c>
      <c r="F361" s="20">
        <f t="shared" si="712"/>
        <v>157.3817455823355</v>
      </c>
      <c r="G361" s="24">
        <f t="shared" si="707"/>
        <v>5971.6361059430219</v>
      </c>
      <c r="H361" s="20">
        <f t="shared" si="713"/>
        <v>16704.226212532354</v>
      </c>
      <c r="I361" s="4">
        <f t="shared" si="732"/>
        <v>0</v>
      </c>
      <c r="J361" s="4">
        <f t="shared" si="732"/>
        <v>0</v>
      </c>
      <c r="K361" s="24">
        <f t="shared" ref="K361" si="761">IF(I361=1,D361*0.95,0)</f>
        <v>0</v>
      </c>
      <c r="L361" s="20">
        <f t="shared" si="749"/>
        <v>0</v>
      </c>
      <c r="M361" s="20" cm="1">
        <f t="array" ref="M361">_xlfn.IFS(I361=0,D361,I361=1,D361,I361=2,0)</f>
        <v>58.990231686881771</v>
      </c>
      <c r="N361" s="20" cm="1">
        <f t="array" ref="N361">_xlfn.IFS(J361=0,E361,J361=1,E361,J361=2,0)</f>
        <v>98.391513895453741</v>
      </c>
      <c r="O361" s="20">
        <f t="shared" si="709"/>
        <v>7427.2618098593912</v>
      </c>
      <c r="P361" s="24">
        <f t="shared" si="562"/>
        <v>-1455.6257039163693</v>
      </c>
      <c r="Q361" s="25">
        <f t="shared" si="563"/>
        <v>-0.24375659837472657</v>
      </c>
      <c r="R361" s="22" cm="1">
        <f t="array" ref="R361">_xlfn.IFS(Q361&gt;0,0.02,AND(Q361&gt;-0.33,Q361&lt;0),(0.02+Q361*0.02/0.33),Q361&lt;-0.33,0)</f>
        <v>5.2268728257741474E-3</v>
      </c>
      <c r="S361" s="24">
        <f t="shared" ref="S361:T361" si="762">0.9*0.82*IF(I361=0,M361,0)</f>
        <v>43.534790984918743</v>
      </c>
      <c r="T361" s="24">
        <f t="shared" si="762"/>
        <v>72.612937254844866</v>
      </c>
      <c r="U361" s="24">
        <f t="shared" si="565"/>
        <v>116.14772823976361</v>
      </c>
      <c r="V361" s="24">
        <f t="shared" si="566"/>
        <v>2087.5802964870168</v>
      </c>
      <c r="W361" s="9"/>
      <c r="X361" s="9"/>
      <c r="Y361" s="9"/>
      <c r="Z361" s="9"/>
    </row>
    <row r="362" spans="1:26" ht="14.25" customHeight="1" x14ac:dyDescent="0.35">
      <c r="A362" s="8">
        <f t="shared" si="716"/>
        <v>344</v>
      </c>
      <c r="B362" s="23">
        <f t="shared" si="711"/>
        <v>45121</v>
      </c>
      <c r="C362" s="5">
        <f t="shared" si="717"/>
        <v>0</v>
      </c>
      <c r="D362" s="20">
        <f t="shared" si="705"/>
        <v>59.71636105943022</v>
      </c>
      <c r="E362" s="20">
        <f t="shared" si="706"/>
        <v>87.310866065869575</v>
      </c>
      <c r="F362" s="20">
        <f t="shared" si="712"/>
        <v>147.02722712529979</v>
      </c>
      <c r="G362" s="24">
        <f t="shared" si="707"/>
        <v>6028.3666489494808</v>
      </c>
      <c r="H362" s="20">
        <f t="shared" si="713"/>
        <v>16843.902078301388</v>
      </c>
      <c r="I362" s="4">
        <f t="shared" si="732"/>
        <v>1</v>
      </c>
      <c r="J362" s="4">
        <f t="shared" si="732"/>
        <v>1</v>
      </c>
      <c r="K362" s="24">
        <f t="shared" ref="K362" si="763">IF(I362=1,D362*0.95,0)</f>
        <v>56.730543006458703</v>
      </c>
      <c r="L362" s="20">
        <f t="shared" si="749"/>
        <v>82.945322762576097</v>
      </c>
      <c r="M362" s="20" cm="1">
        <f t="array" ref="M362">_xlfn.IFS(I362=0,D362,I362=1,D362,I362=2,0)</f>
        <v>59.71636105943022</v>
      </c>
      <c r="N362" s="20" cm="1">
        <f t="array" ref="N362">_xlfn.IFS(J362=0,E362,J362=1,E362,J362=2,0)</f>
        <v>87.310866065869575</v>
      </c>
      <c r="O362" s="20">
        <f t="shared" si="709"/>
        <v>7486.978170918821</v>
      </c>
      <c r="P362" s="24">
        <f t="shared" si="562"/>
        <v>-1458.6115219693402</v>
      </c>
      <c r="Q362" s="25">
        <f t="shared" si="563"/>
        <v>-0.24195799739943186</v>
      </c>
      <c r="R362" s="22" cm="1">
        <f t="array" ref="R362">_xlfn.IFS(Q362&gt;0,0.02,AND(Q362&gt;-0.33,Q362&lt;0),(0.02+Q362*0.02/0.33),Q362&lt;-0.33,0)</f>
        <v>5.3358789454889793E-3</v>
      </c>
      <c r="S362" s="24">
        <f t="shared" ref="S362:T362" si="764">0.9*0.82*IF(I362=0,M362,0)</f>
        <v>0</v>
      </c>
      <c r="T362" s="24">
        <f t="shared" si="764"/>
        <v>0</v>
      </c>
      <c r="U362" s="24">
        <f t="shared" si="565"/>
        <v>0</v>
      </c>
      <c r="V362" s="24">
        <f t="shared" si="566"/>
        <v>2087.5802964870168</v>
      </c>
      <c r="W362" s="9"/>
      <c r="X362" s="9"/>
      <c r="Y362" s="9"/>
      <c r="Z362" s="9"/>
    </row>
    <row r="363" spans="1:26" ht="14.25" customHeight="1" x14ac:dyDescent="0.35">
      <c r="A363" s="8">
        <f t="shared" si="716"/>
        <v>345</v>
      </c>
      <c r="B363" s="23">
        <f t="shared" si="711"/>
        <v>45122</v>
      </c>
      <c r="C363" s="5">
        <f t="shared" si="717"/>
        <v>0</v>
      </c>
      <c r="D363" s="20">
        <f t="shared" si="705"/>
        <v>60.283666489494806</v>
      </c>
      <c r="E363" s="20">
        <f t="shared" si="706"/>
        <v>89.87702245948644</v>
      </c>
      <c r="F363" s="20">
        <f t="shared" si="712"/>
        <v>150.16068894898126</v>
      </c>
      <c r="G363" s="24">
        <f t="shared" si="707"/>
        <v>6085.6361321145005</v>
      </c>
      <c r="H363" s="20">
        <f t="shared" si="713"/>
        <v>16986.554732802917</v>
      </c>
      <c r="I363" s="4">
        <f t="shared" si="732"/>
        <v>1</v>
      </c>
      <c r="J363" s="4">
        <f t="shared" si="732"/>
        <v>1</v>
      </c>
      <c r="K363" s="24">
        <f t="shared" ref="K363" si="765">IF(I363=1,D363*0.95,0)</f>
        <v>57.269483165020063</v>
      </c>
      <c r="L363" s="20">
        <f t="shared" si="749"/>
        <v>85.38317133651212</v>
      </c>
      <c r="M363" s="20" cm="1">
        <f t="array" ref="M363">_xlfn.IFS(I363=0,D363,I363=1,D363,I363=2,0)</f>
        <v>60.283666489494806</v>
      </c>
      <c r="N363" s="20" cm="1">
        <f t="array" ref="N363">_xlfn.IFS(J363=0,E363,J363=1,E363,J363=2,0)</f>
        <v>89.87702245948644</v>
      </c>
      <c r="O363" s="20">
        <f t="shared" si="709"/>
        <v>7547.2618374083158</v>
      </c>
      <c r="P363" s="24">
        <f t="shared" si="562"/>
        <v>-1461.6257052938154</v>
      </c>
      <c r="Q363" s="25">
        <f t="shared" si="563"/>
        <v>-0.24017632233722827</v>
      </c>
      <c r="R363" s="22" cm="1">
        <f t="array" ref="R363">_xlfn.IFS(Q363&gt;0,0.02,AND(Q363&gt;-0.33,Q363&lt;0),(0.02+Q363*0.02/0.33),Q363&lt;-0.33,0)</f>
        <v>5.443859252289197E-3</v>
      </c>
      <c r="S363" s="24">
        <f t="shared" ref="S363:T363" si="766">0.9*0.82*IF(I363=0,M363,0)</f>
        <v>0</v>
      </c>
      <c r="T363" s="24">
        <f t="shared" si="766"/>
        <v>0</v>
      </c>
      <c r="U363" s="24">
        <f t="shared" si="565"/>
        <v>0</v>
      </c>
      <c r="V363" s="24">
        <f t="shared" si="566"/>
        <v>2087.5802964870168</v>
      </c>
      <c r="W363" s="9"/>
      <c r="X363" s="9"/>
      <c r="Y363" s="9"/>
      <c r="Z363" s="9"/>
    </row>
    <row r="364" spans="1:26" ht="14.25" customHeight="1" x14ac:dyDescent="0.35">
      <c r="A364" s="8">
        <f t="shared" si="716"/>
        <v>346</v>
      </c>
      <c r="B364" s="23">
        <f t="shared" si="711"/>
        <v>45123</v>
      </c>
      <c r="C364" s="5">
        <f t="shared" si="717"/>
        <v>0</v>
      </c>
      <c r="D364" s="20">
        <f t="shared" si="705"/>
        <v>60.856361321145009</v>
      </c>
      <c r="E364" s="20">
        <f t="shared" si="706"/>
        <v>92.472413146686009</v>
      </c>
      <c r="F364" s="20">
        <f t="shared" si="712"/>
        <v>153.32877446783101</v>
      </c>
      <c r="G364" s="24">
        <f t="shared" si="707"/>
        <v>6143.4496753695885</v>
      </c>
      <c r="H364" s="20">
        <f t="shared" si="713"/>
        <v>17132.217068547357</v>
      </c>
      <c r="I364" s="4">
        <f t="shared" si="732"/>
        <v>1</v>
      </c>
      <c r="J364" s="4">
        <f t="shared" si="732"/>
        <v>1</v>
      </c>
      <c r="K364" s="24">
        <f t="shared" ref="K364" si="767">IF(I364=1,D364*0.95,0)</f>
        <v>57.813543255087758</v>
      </c>
      <c r="L364" s="20">
        <f t="shared" si="749"/>
        <v>87.848792489351709</v>
      </c>
      <c r="M364" s="20" cm="1">
        <f t="array" ref="M364">_xlfn.IFS(I364=0,D364,I364=1,D364,I364=2,0)</f>
        <v>60.856361321145009</v>
      </c>
      <c r="N364" s="20" cm="1">
        <f t="array" ref="N364">_xlfn.IFS(J364=0,E364,J364=1,E364,J364=2,0)</f>
        <v>92.472413146686009</v>
      </c>
      <c r="O364" s="20">
        <f t="shared" si="709"/>
        <v>7608.1181987294613</v>
      </c>
      <c r="P364" s="24">
        <f t="shared" si="562"/>
        <v>-1464.6685233598728</v>
      </c>
      <c r="Q364" s="25">
        <f t="shared" si="563"/>
        <v>-0.23841141390512957</v>
      </c>
      <c r="R364" s="22" cm="1">
        <f t="array" ref="R364">_xlfn.IFS(Q364&gt;0,0.02,AND(Q364&gt;-0.33,Q364&lt;0),(0.02+Q364*0.02/0.33),Q364&lt;-0.33,0)</f>
        <v>5.5508233996891185E-3</v>
      </c>
      <c r="S364" s="24">
        <f t="shared" ref="S364:T364" si="768">0.9*0.82*IF(I364=0,M364,0)</f>
        <v>0</v>
      </c>
      <c r="T364" s="24">
        <f t="shared" si="768"/>
        <v>0</v>
      </c>
      <c r="U364" s="24">
        <f t="shared" si="565"/>
        <v>0</v>
      </c>
      <c r="V364" s="24">
        <f t="shared" si="566"/>
        <v>2087.5802964870168</v>
      </c>
      <c r="W364" s="9"/>
      <c r="X364" s="9"/>
      <c r="Y364" s="9"/>
      <c r="Z364" s="9"/>
    </row>
    <row r="365" spans="1:26" ht="14.25" customHeight="1" x14ac:dyDescent="0.35">
      <c r="A365" s="8">
        <f t="shared" si="716"/>
        <v>347</v>
      </c>
      <c r="B365" s="23">
        <f t="shared" si="711"/>
        <v>45124</v>
      </c>
      <c r="C365" s="5">
        <f t="shared" si="717"/>
        <v>0</v>
      </c>
      <c r="D365" s="20">
        <f t="shared" si="705"/>
        <v>61.434496753695889</v>
      </c>
      <c r="E365" s="20">
        <f t="shared" si="706"/>
        <v>95.097911392645983</v>
      </c>
      <c r="F365" s="20">
        <f t="shared" si="712"/>
        <v>156.53240814634188</v>
      </c>
      <c r="G365" s="24">
        <f t="shared" si="707"/>
        <v>6201.8124472855998</v>
      </c>
      <c r="H365" s="20">
        <f t="shared" si="713"/>
        <v>17280.922856286383</v>
      </c>
      <c r="I365" s="4">
        <f t="shared" si="732"/>
        <v>1</v>
      </c>
      <c r="J365" s="4">
        <f t="shared" si="732"/>
        <v>1</v>
      </c>
      <c r="K365" s="24">
        <f t="shared" ref="K365" si="769">IF(I365=1,D365*0.95,0)</f>
        <v>58.362771916011091</v>
      </c>
      <c r="L365" s="20">
        <f t="shared" si="749"/>
        <v>90.343015823013687</v>
      </c>
      <c r="M365" s="20" cm="1">
        <f t="array" ref="M365">_xlfn.IFS(I365=0,D365,I365=1,D365,I365=2,0)</f>
        <v>61.434496753695889</v>
      </c>
      <c r="N365" s="20" cm="1">
        <f t="array" ref="N365">_xlfn.IFS(J365=0,E365,J365=1,E365,J365=2,0)</f>
        <v>95.097911392645983</v>
      </c>
      <c r="O365" s="20">
        <f t="shared" si="709"/>
        <v>7669.5526954831575</v>
      </c>
      <c r="P365" s="24">
        <f t="shared" si="562"/>
        <v>-1467.7402481975578</v>
      </c>
      <c r="Q365" s="25">
        <f t="shared" si="563"/>
        <v>-0.23666311431909814</v>
      </c>
      <c r="R365" s="22" cm="1">
        <f t="array" ref="R365">_xlfn.IFS(Q365&gt;0,0.02,AND(Q365&gt;-0.33,Q365&lt;0),(0.02+Q365*0.02/0.33),Q365&lt;-0.33,0)</f>
        <v>5.6567809503576903E-3</v>
      </c>
      <c r="S365" s="24">
        <f t="shared" ref="S365:T365" si="770">0.9*0.82*IF(I365=0,M365,0)</f>
        <v>0</v>
      </c>
      <c r="T365" s="24">
        <f t="shared" si="770"/>
        <v>0</v>
      </c>
      <c r="U365" s="24">
        <f t="shared" si="565"/>
        <v>0</v>
      </c>
      <c r="V365" s="24">
        <f t="shared" si="566"/>
        <v>2087.5802964870168</v>
      </c>
      <c r="W365" s="9"/>
      <c r="X365" s="9"/>
      <c r="Y365" s="9"/>
      <c r="Z365" s="9"/>
    </row>
    <row r="366" spans="1:26" ht="14.25" customHeight="1" x14ac:dyDescent="0.35">
      <c r="A366" s="8">
        <f t="shared" si="716"/>
        <v>348</v>
      </c>
      <c r="B366" s="23">
        <f t="shared" si="711"/>
        <v>45125</v>
      </c>
      <c r="C366" s="5">
        <f t="shared" si="717"/>
        <v>0</v>
      </c>
      <c r="D366" s="20">
        <f t="shared" si="705"/>
        <v>62.018124472856002</v>
      </c>
      <c r="E366" s="20">
        <f t="shared" si="706"/>
        <v>97.754395218041608</v>
      </c>
      <c r="F366" s="20">
        <f t="shared" si="712"/>
        <v>159.77251969089761</v>
      </c>
      <c r="G366" s="24">
        <f t="shared" si="707"/>
        <v>6260.7296655348127</v>
      </c>
      <c r="H366" s="20">
        <f t="shared" si="713"/>
        <v>17432.706749992736</v>
      </c>
      <c r="I366" s="4">
        <f t="shared" si="732"/>
        <v>1</v>
      </c>
      <c r="J366" s="4">
        <f t="shared" si="732"/>
        <v>1</v>
      </c>
      <c r="K366" s="24">
        <f t="shared" ref="K366" si="771">IF(I366=1,D366*0.95,0)</f>
        <v>58.917218249213199</v>
      </c>
      <c r="L366" s="20">
        <f t="shared" si="749"/>
        <v>92.866675457139522</v>
      </c>
      <c r="M366" s="20" cm="1">
        <f t="array" ref="M366">_xlfn.IFS(I366=0,D366,I366=1,D366,I366=2,0)</f>
        <v>62.018124472856002</v>
      </c>
      <c r="N366" s="20" cm="1">
        <f t="array" ref="N366">_xlfn.IFS(J366=0,E366,J366=1,E366,J366=2,0)</f>
        <v>97.754395218041608</v>
      </c>
      <c r="O366" s="20">
        <f t="shared" si="709"/>
        <v>7731.5708199560131</v>
      </c>
      <c r="P366" s="24">
        <f t="shared" si="562"/>
        <v>-1470.8411544212004</v>
      </c>
      <c r="Q366" s="25">
        <f t="shared" si="563"/>
        <v>-0.23493126727993871</v>
      </c>
      <c r="R366" s="22" cm="1">
        <f t="array" ref="R366">_xlfn.IFS(Q366&gt;0,0.02,AND(Q366&gt;-0.33,Q366&lt;0),(0.02+Q366*0.02/0.33),Q366&lt;-0.33,0)</f>
        <v>5.7617413769734133E-3</v>
      </c>
      <c r="S366" s="24">
        <f t="shared" ref="S366:T366" si="772">0.9*0.82*IF(I366=0,M366,0)</f>
        <v>0</v>
      </c>
      <c r="T366" s="24">
        <f t="shared" si="772"/>
        <v>0</v>
      </c>
      <c r="U366" s="24">
        <f t="shared" si="565"/>
        <v>0</v>
      </c>
      <c r="V366" s="24">
        <f t="shared" si="566"/>
        <v>2087.5802964870168</v>
      </c>
      <c r="W366" s="9"/>
      <c r="X366" s="9"/>
      <c r="Y366" s="9"/>
      <c r="Z366" s="9"/>
    </row>
    <row r="367" spans="1:26" ht="14.25" customHeight="1" x14ac:dyDescent="0.35">
      <c r="A367" s="8">
        <f t="shared" si="716"/>
        <v>349</v>
      </c>
      <c r="B367" s="23">
        <f t="shared" si="711"/>
        <v>45126</v>
      </c>
      <c r="C367" s="5">
        <f t="shared" si="717"/>
        <v>0</v>
      </c>
      <c r="D367" s="20">
        <f t="shared" si="705"/>
        <v>62.607296655348129</v>
      </c>
      <c r="E367" s="20">
        <f t="shared" si="706"/>
        <v>100.44274779407687</v>
      </c>
      <c r="F367" s="20">
        <f t="shared" si="712"/>
        <v>163.050044449425</v>
      </c>
      <c r="G367" s="24">
        <f t="shared" si="707"/>
        <v>6320.2065973573935</v>
      </c>
      <c r="H367" s="20">
        <f t="shared" si="713"/>
        <v>17587.60429221969</v>
      </c>
      <c r="I367" s="4">
        <f t="shared" si="732"/>
        <v>1</v>
      </c>
      <c r="J367" s="4">
        <f t="shared" si="732"/>
        <v>1</v>
      </c>
      <c r="K367" s="24">
        <f t="shared" ref="K367" si="773">IF(I367=1,D367*0.95,0)</f>
        <v>59.476931822580717</v>
      </c>
      <c r="L367" s="20">
        <f t="shared" si="749"/>
        <v>95.420610404373022</v>
      </c>
      <c r="M367" s="20" cm="1">
        <f t="array" ref="M367">_xlfn.IFS(I367=0,D367,I367=1,D367,I367=2,0)</f>
        <v>62.607296655348129</v>
      </c>
      <c r="N367" s="20" cm="1">
        <f t="array" ref="N367">_xlfn.IFS(J367=0,E367,J367=1,E367,J367=2,0)</f>
        <v>100.44274779407687</v>
      </c>
      <c r="O367" s="20">
        <f t="shared" si="709"/>
        <v>7794.1781166113615</v>
      </c>
      <c r="P367" s="24">
        <f t="shared" si="562"/>
        <v>-1473.9715192539679</v>
      </c>
      <c r="Q367" s="25">
        <f t="shared" si="563"/>
        <v>-0.23321571795932514</v>
      </c>
      <c r="R367" s="22" cm="1">
        <f t="array" ref="R367">_xlfn.IFS(Q367&gt;0,0.02,AND(Q367&gt;-0.33,Q367&lt;0),(0.02+Q367*0.02/0.33),Q367&lt;-0.33,0)</f>
        <v>5.8657140630712055E-3</v>
      </c>
      <c r="S367" s="24">
        <f t="shared" ref="S367:T367" si="774">0.9*0.82*IF(I367=0,M367,0)</f>
        <v>0</v>
      </c>
      <c r="T367" s="24">
        <f t="shared" si="774"/>
        <v>0</v>
      </c>
      <c r="U367" s="24">
        <f t="shared" si="565"/>
        <v>0</v>
      </c>
      <c r="V367" s="24">
        <f t="shared" si="566"/>
        <v>2087.5802964870168</v>
      </c>
      <c r="W367" s="9"/>
      <c r="X367" s="9"/>
      <c r="Y367" s="9"/>
      <c r="Z367" s="9"/>
    </row>
    <row r="368" spans="1:26" ht="14.25" customHeight="1" x14ac:dyDescent="0.35">
      <c r="A368" s="8">
        <f t="shared" si="716"/>
        <v>350</v>
      </c>
      <c r="B368" s="23">
        <f t="shared" si="711"/>
        <v>45127</v>
      </c>
      <c r="C368" s="5">
        <f t="shared" si="717"/>
        <v>76.134927080462148</v>
      </c>
      <c r="D368" s="20">
        <f t="shared" si="705"/>
        <v>63.202065973573937</v>
      </c>
      <c r="E368" s="20">
        <f t="shared" si="706"/>
        <v>103.16385783260453</v>
      </c>
      <c r="F368" s="20">
        <f t="shared" si="712"/>
        <v>166.36592380617847</v>
      </c>
      <c r="G368" s="24">
        <f t="shared" si="707"/>
        <v>6396.3415244378557</v>
      </c>
      <c r="H368" s="20">
        <f t="shared" si="713"/>
        <v>17663.739219300151</v>
      </c>
      <c r="I368" s="4">
        <f t="shared" si="732"/>
        <v>0</v>
      </c>
      <c r="J368" s="4">
        <f t="shared" si="732"/>
        <v>0</v>
      </c>
      <c r="K368" s="24">
        <f t="shared" ref="K368" si="775">IF(I368=1,D368*0.95,0)</f>
        <v>0</v>
      </c>
      <c r="L368" s="20">
        <f t="shared" si="749"/>
        <v>0</v>
      </c>
      <c r="M368" s="20" cm="1">
        <f t="array" ref="M368">_xlfn.IFS(I368=0,D368,I368=1,D368,I368=2,0)</f>
        <v>63.202065973573937</v>
      </c>
      <c r="N368" s="20" cm="1">
        <f t="array" ref="N368">_xlfn.IFS(J368=0,E368,J368=1,E368,J368=2,0)</f>
        <v>103.16385783260453</v>
      </c>
      <c r="O368" s="20">
        <f t="shared" si="709"/>
        <v>7960.5440404175397</v>
      </c>
      <c r="P368" s="24">
        <f t="shared" si="562"/>
        <v>-1564.202515979684</v>
      </c>
      <c r="Q368" s="25">
        <f t="shared" si="563"/>
        <v>-0.24454643486491356</v>
      </c>
      <c r="R368" s="22" cm="1">
        <f t="array" ref="R368">_xlfn.IFS(Q368&gt;0,0.02,AND(Q368&gt;-0.33,Q368&lt;0),(0.02+Q368*0.02/0.33),Q368&lt;-0.33,0)</f>
        <v>5.1790039475809978E-3</v>
      </c>
      <c r="S368" s="24">
        <f t="shared" ref="S368:T368" si="776">0.9*0.82*IF(I368=0,M368,0)</f>
        <v>46.643124688497565</v>
      </c>
      <c r="T368" s="24">
        <f t="shared" si="776"/>
        <v>76.134927080462148</v>
      </c>
      <c r="U368" s="24">
        <f t="shared" si="565"/>
        <v>122.77805176895971</v>
      </c>
      <c r="V368" s="24">
        <f t="shared" si="566"/>
        <v>2210.3583482559766</v>
      </c>
      <c r="W368" s="9"/>
      <c r="X368" s="9"/>
      <c r="Y368" s="9"/>
      <c r="Z368" s="9"/>
    </row>
    <row r="369" spans="1:26" ht="14.25" customHeight="1" x14ac:dyDescent="0.35">
      <c r="A369" s="8">
        <f t="shared" si="716"/>
        <v>351</v>
      </c>
      <c r="B369" s="23">
        <f t="shared" si="711"/>
        <v>45128</v>
      </c>
      <c r="C369" s="5">
        <f t="shared" si="717"/>
        <v>0</v>
      </c>
      <c r="D369" s="20">
        <f t="shared" si="705"/>
        <v>63.96341524437856</v>
      </c>
      <c r="E369" s="20">
        <f t="shared" si="706"/>
        <v>91.480575145796777</v>
      </c>
      <c r="F369" s="20">
        <f t="shared" si="712"/>
        <v>155.44399039017534</v>
      </c>
      <c r="G369" s="24">
        <f t="shared" si="707"/>
        <v>6457.1067689200154</v>
      </c>
      <c r="H369" s="20">
        <f t="shared" si="713"/>
        <v>17811.411010170814</v>
      </c>
      <c r="I369" s="4">
        <f t="shared" si="732"/>
        <v>1</v>
      </c>
      <c r="J369" s="4">
        <f t="shared" si="732"/>
        <v>1</v>
      </c>
      <c r="K369" s="24">
        <f t="shared" ref="K369" si="777">IF(I369=1,D369*0.95,0)</f>
        <v>60.76524448215963</v>
      </c>
      <c r="L369" s="20">
        <f t="shared" si="749"/>
        <v>86.906546388506939</v>
      </c>
      <c r="M369" s="20" cm="1">
        <f t="array" ref="M369">_xlfn.IFS(I369=0,D369,I369=1,D369,I369=2,0)</f>
        <v>63.96341524437856</v>
      </c>
      <c r="N369" s="20" cm="1">
        <f t="array" ref="N369">_xlfn.IFS(J369=0,E369,J369=1,E369,J369=2,0)</f>
        <v>91.480575145796777</v>
      </c>
      <c r="O369" s="20">
        <f t="shared" si="709"/>
        <v>8024.5074556619184</v>
      </c>
      <c r="P369" s="24">
        <f t="shared" si="562"/>
        <v>-1567.400686741903</v>
      </c>
      <c r="Q369" s="25">
        <f t="shared" si="563"/>
        <v>-0.24274040105489209</v>
      </c>
      <c r="R369" s="22" cm="1">
        <f t="array" ref="R369">_xlfn.IFS(Q369&gt;0,0.02,AND(Q369&gt;-0.33,Q369&lt;0),(0.02+Q369*0.02/0.33),Q369&lt;-0.33,0)</f>
        <v>5.2884605421277542E-3</v>
      </c>
      <c r="S369" s="24">
        <f t="shared" ref="S369:T369" si="778">0.9*0.82*IF(I369=0,M369,0)</f>
        <v>0</v>
      </c>
      <c r="T369" s="24">
        <f t="shared" si="778"/>
        <v>0</v>
      </c>
      <c r="U369" s="24">
        <f t="shared" si="565"/>
        <v>0</v>
      </c>
      <c r="V369" s="24">
        <f t="shared" si="566"/>
        <v>2210.3583482559766</v>
      </c>
      <c r="W369" s="9"/>
      <c r="X369" s="9"/>
      <c r="Y369" s="9"/>
      <c r="Z369" s="9"/>
    </row>
    <row r="370" spans="1:26" ht="14.25" customHeight="1" x14ac:dyDescent="0.35">
      <c r="A370" s="8">
        <f t="shared" si="716"/>
        <v>352</v>
      </c>
      <c r="B370" s="23">
        <f t="shared" si="711"/>
        <v>45129</v>
      </c>
      <c r="C370" s="5">
        <f t="shared" si="717"/>
        <v>0</v>
      </c>
      <c r="D370" s="20">
        <f t="shared" si="705"/>
        <v>64.571067689200149</v>
      </c>
      <c r="E370" s="20">
        <f t="shared" si="706"/>
        <v>94.194944326908185</v>
      </c>
      <c r="F370" s="20">
        <f t="shared" si="712"/>
        <v>158.76601201610833</v>
      </c>
      <c r="G370" s="24">
        <f t="shared" si="707"/>
        <v>6518.4492832247552</v>
      </c>
      <c r="H370" s="20">
        <f t="shared" si="713"/>
        <v>17962.238721586116</v>
      </c>
      <c r="I370" s="4">
        <f t="shared" si="732"/>
        <v>1</v>
      </c>
      <c r="J370" s="4">
        <f t="shared" si="732"/>
        <v>1</v>
      </c>
      <c r="K370" s="24">
        <f t="shared" ref="K370" si="779">IF(I370=1,D370*0.95,0)</f>
        <v>61.342514304740135</v>
      </c>
      <c r="L370" s="20">
        <f t="shared" si="749"/>
        <v>89.485197110562765</v>
      </c>
      <c r="M370" s="20" cm="1">
        <f t="array" ref="M370">_xlfn.IFS(I370=0,D370,I370=1,D370,I370=2,0)</f>
        <v>64.571067689200149</v>
      </c>
      <c r="N370" s="20" cm="1">
        <f t="array" ref="N370">_xlfn.IFS(J370=0,E370,J370=1,E370,J370=2,0)</f>
        <v>94.194944326908185</v>
      </c>
      <c r="O370" s="20">
        <f t="shared" si="709"/>
        <v>8089.0785233511187</v>
      </c>
      <c r="P370" s="24">
        <f t="shared" si="562"/>
        <v>-1570.6292401263636</v>
      </c>
      <c r="Q370" s="25">
        <f t="shared" si="563"/>
        <v>-0.24095136310539098</v>
      </c>
      <c r="R370" s="22" cm="1">
        <f t="array" ref="R370">_xlfn.IFS(Q370&gt;0,0.02,AND(Q370&gt;-0.33,Q370&lt;0),(0.02+Q370*0.02/0.33),Q370&lt;-0.33,0)</f>
        <v>5.3968870845217589E-3</v>
      </c>
      <c r="S370" s="24">
        <f t="shared" ref="S370:T370" si="780">0.9*0.82*IF(I370=0,M370,0)</f>
        <v>0</v>
      </c>
      <c r="T370" s="24">
        <f t="shared" si="780"/>
        <v>0</v>
      </c>
      <c r="U370" s="24">
        <f t="shared" si="565"/>
        <v>0</v>
      </c>
      <c r="V370" s="24">
        <f t="shared" si="566"/>
        <v>2210.3583482559766</v>
      </c>
      <c r="W370" s="9"/>
      <c r="X370" s="9"/>
      <c r="Y370" s="9"/>
      <c r="Z370" s="9"/>
    </row>
    <row r="371" spans="1:26" ht="14.25" customHeight="1" x14ac:dyDescent="0.35">
      <c r="A371" s="8">
        <f t="shared" si="716"/>
        <v>353</v>
      </c>
      <c r="B371" s="23">
        <f t="shared" si="711"/>
        <v>45130</v>
      </c>
      <c r="C371" s="5">
        <f t="shared" si="717"/>
        <v>0</v>
      </c>
      <c r="D371" s="20">
        <f t="shared" si="705"/>
        <v>65.184492832247557</v>
      </c>
      <c r="E371" s="20">
        <f t="shared" si="706"/>
        <v>96.94017416562474</v>
      </c>
      <c r="F371" s="20">
        <f t="shared" si="712"/>
        <v>162.12466699787228</v>
      </c>
      <c r="G371" s="24">
        <f t="shared" si="707"/>
        <v>6580.3745514153907</v>
      </c>
      <c r="H371" s="20">
        <f t="shared" si="713"/>
        <v>18116.257155234096</v>
      </c>
      <c r="I371" s="4">
        <f t="shared" si="732"/>
        <v>1</v>
      </c>
      <c r="J371" s="4">
        <f t="shared" si="732"/>
        <v>1</v>
      </c>
      <c r="K371" s="24">
        <f t="shared" ref="K371:L383" si="781">IF(I371=1,D371*0.95,0)</f>
        <v>61.925268190635173</v>
      </c>
      <c r="L371" s="20">
        <f t="shared" si="781"/>
        <v>92.093165457343503</v>
      </c>
      <c r="M371" s="20" cm="1">
        <f t="array" ref="M371">_xlfn.IFS(I371=0,D371,I371=1,D371,I371=2,0)</f>
        <v>65.184492832247557</v>
      </c>
      <c r="N371" s="20" cm="1">
        <f t="array" ref="N371">_xlfn.IFS(J371=0,E371,J371=1,E371,J371=2,0)</f>
        <v>96.94017416562474</v>
      </c>
      <c r="O371" s="20">
        <f t="shared" si="709"/>
        <v>8154.2630161833667</v>
      </c>
      <c r="P371" s="24">
        <f t="shared" si="562"/>
        <v>-1573.8884647679761</v>
      </c>
      <c r="Q371" s="25">
        <f t="shared" si="563"/>
        <v>-0.23917916107517681</v>
      </c>
      <c r="R371" s="22" cm="1">
        <f t="array" ref="R371">_xlfn.IFS(Q371&gt;0,0.02,AND(Q371&gt;-0.33,Q371&lt;0),(0.02+Q371*0.02/0.33),Q371&lt;-0.33,0)</f>
        <v>5.5042932681711038E-3</v>
      </c>
      <c r="S371" s="24">
        <f t="shared" ref="S371:T371" si="782">0.9*0.82*IF(I371=0,M371,0)</f>
        <v>0</v>
      </c>
      <c r="T371" s="24">
        <f t="shared" si="782"/>
        <v>0</v>
      </c>
      <c r="U371" s="24">
        <f t="shared" si="565"/>
        <v>0</v>
      </c>
      <c r="V371" s="24">
        <f t="shared" si="566"/>
        <v>2210.3583482559766</v>
      </c>
      <c r="W371" s="9"/>
      <c r="X371" s="9"/>
      <c r="Y371" s="9"/>
      <c r="Z371" s="9"/>
    </row>
    <row r="372" spans="1:26" ht="14.25" customHeight="1" x14ac:dyDescent="0.35">
      <c r="A372" s="8">
        <f t="shared" si="716"/>
        <v>354</v>
      </c>
      <c r="B372" s="23">
        <f t="shared" si="711"/>
        <v>45131</v>
      </c>
      <c r="C372" s="5">
        <f t="shared" si="717"/>
        <v>0</v>
      </c>
      <c r="D372" s="20">
        <f t="shared" si="705"/>
        <v>65.803745514153903</v>
      </c>
      <c r="E372" s="20">
        <f t="shared" si="706"/>
        <v>99.717192304011618</v>
      </c>
      <c r="F372" s="20">
        <f t="shared" si="712"/>
        <v>165.52093781816552</v>
      </c>
      <c r="G372" s="24">
        <f t="shared" si="707"/>
        <v>6642.8881096538371</v>
      </c>
      <c r="H372" s="20">
        <f t="shared" si="713"/>
        <v>18273.502046161353</v>
      </c>
      <c r="I372" s="4">
        <f t="shared" si="732"/>
        <v>1</v>
      </c>
      <c r="J372" s="4">
        <f t="shared" si="732"/>
        <v>1</v>
      </c>
      <c r="K372" s="24">
        <f t="shared" ref="K372" si="783">IF(I372=1,D372*0.95,0)</f>
        <v>62.513558238446201</v>
      </c>
      <c r="L372" s="20">
        <f t="shared" si="781"/>
        <v>94.731332688811037</v>
      </c>
      <c r="M372" s="20" cm="1">
        <f t="array" ref="M372">_xlfn.IFS(I372=0,D372,I372=1,D372,I372=2,0)</f>
        <v>65.803745514153903</v>
      </c>
      <c r="N372" s="20" cm="1">
        <f t="array" ref="N372">_xlfn.IFS(J372=0,E372,J372=1,E372,J372=2,0)</f>
        <v>99.717192304011618</v>
      </c>
      <c r="O372" s="20">
        <f t="shared" si="709"/>
        <v>8220.0667616975206</v>
      </c>
      <c r="P372" s="24">
        <f t="shared" si="562"/>
        <v>-1577.1786520436835</v>
      </c>
      <c r="Q372" s="25">
        <f t="shared" si="563"/>
        <v>-0.23742363652815926</v>
      </c>
      <c r="R372" s="22" cm="1">
        <f t="array" ref="R372">_xlfn.IFS(Q372&gt;0,0.02,AND(Q372&gt;-0.33,Q372&lt;0),(0.02+Q372*0.02/0.33),Q372&lt;-0.33,0)</f>
        <v>5.6106886952630754E-3</v>
      </c>
      <c r="S372" s="24">
        <f t="shared" ref="S372:T372" si="784">0.9*0.82*IF(I372=0,M372,0)</f>
        <v>0</v>
      </c>
      <c r="T372" s="24">
        <f t="shared" si="784"/>
        <v>0</v>
      </c>
      <c r="U372" s="24">
        <f t="shared" si="565"/>
        <v>0</v>
      </c>
      <c r="V372" s="24">
        <f t="shared" si="566"/>
        <v>2210.3583482559766</v>
      </c>
      <c r="W372" s="9"/>
      <c r="X372" s="9"/>
      <c r="Y372" s="9"/>
      <c r="Z372" s="9"/>
    </row>
    <row r="373" spans="1:26" ht="14.25" customHeight="1" x14ac:dyDescent="0.35">
      <c r="A373" s="8">
        <f t="shared" si="716"/>
        <v>355</v>
      </c>
      <c r="B373" s="23">
        <f t="shared" si="711"/>
        <v>45132</v>
      </c>
      <c r="C373" s="5">
        <f t="shared" si="717"/>
        <v>0</v>
      </c>
      <c r="D373" s="20">
        <f t="shared" si="705"/>
        <v>66.428881096538376</v>
      </c>
      <c r="E373" s="20">
        <f t="shared" si="706"/>
        <v>102.52693135326417</v>
      </c>
      <c r="F373" s="20">
        <f t="shared" si="712"/>
        <v>168.95581244980255</v>
      </c>
      <c r="G373" s="24">
        <f t="shared" si="707"/>
        <v>6705.9955466955489</v>
      </c>
      <c r="H373" s="20">
        <f t="shared" si="713"/>
        <v>18434.010067988667</v>
      </c>
      <c r="I373" s="4">
        <f t="shared" si="732"/>
        <v>1</v>
      </c>
      <c r="J373" s="4">
        <f t="shared" si="732"/>
        <v>1</v>
      </c>
      <c r="K373" s="24">
        <f t="shared" ref="K373" si="785">IF(I373=1,D373*0.95,0)</f>
        <v>63.107437041711457</v>
      </c>
      <c r="L373" s="20">
        <f t="shared" si="781"/>
        <v>97.400584785600955</v>
      </c>
      <c r="M373" s="20" cm="1">
        <f t="array" ref="M373">_xlfn.IFS(I373=0,D373,I373=1,D373,I373=2,0)</f>
        <v>66.428881096538376</v>
      </c>
      <c r="N373" s="20" cm="1">
        <f t="array" ref="N373">_xlfn.IFS(J373=0,E373,J373=1,E373,J373=2,0)</f>
        <v>102.52693135326417</v>
      </c>
      <c r="O373" s="20">
        <f t="shared" si="709"/>
        <v>8286.4956427940597</v>
      </c>
      <c r="P373" s="24">
        <f t="shared" si="562"/>
        <v>-1580.5000960985108</v>
      </c>
      <c r="Q373" s="25">
        <f t="shared" si="563"/>
        <v>-0.23568463251922664</v>
      </c>
      <c r="R373" s="22" cm="1">
        <f t="array" ref="R373">_xlfn.IFS(Q373&gt;0,0.02,AND(Q373&gt;-0.33,Q373&lt;0),(0.02+Q373*0.02/0.33),Q373&lt;-0.33,0)</f>
        <v>5.7160828776226282E-3</v>
      </c>
      <c r="S373" s="24">
        <f t="shared" ref="S373:T373" si="786">0.9*0.82*IF(I373=0,M373,0)</f>
        <v>0</v>
      </c>
      <c r="T373" s="24">
        <f t="shared" si="786"/>
        <v>0</v>
      </c>
      <c r="U373" s="24">
        <f t="shared" si="565"/>
        <v>0</v>
      </c>
      <c r="V373" s="24">
        <f t="shared" si="566"/>
        <v>2210.3583482559766</v>
      </c>
      <c r="W373" s="9"/>
      <c r="X373" s="9"/>
      <c r="Y373" s="9"/>
      <c r="Z373" s="9"/>
    </row>
    <row r="374" spans="1:26" ht="14.25" customHeight="1" x14ac:dyDescent="0.35">
      <c r="A374" s="8">
        <f t="shared" si="716"/>
        <v>356</v>
      </c>
      <c r="B374" s="23">
        <f t="shared" si="711"/>
        <v>45133</v>
      </c>
      <c r="C374" s="5">
        <f t="shared" si="717"/>
        <v>0</v>
      </c>
      <c r="D374" s="20">
        <f t="shared" si="705"/>
        <v>67.059955466955486</v>
      </c>
      <c r="E374" s="20">
        <f t="shared" si="706"/>
        <v>105.37032931555316</v>
      </c>
      <c r="F374" s="20">
        <f t="shared" si="712"/>
        <v>172.43028478250864</v>
      </c>
      <c r="G374" s="24">
        <f t="shared" si="707"/>
        <v>6769.7025043891563</v>
      </c>
      <c r="H374" s="20">
        <f t="shared" si="713"/>
        <v>18597.81883853205</v>
      </c>
      <c r="I374" s="4">
        <f t="shared" si="732"/>
        <v>1</v>
      </c>
      <c r="J374" s="4">
        <f t="shared" si="732"/>
        <v>1</v>
      </c>
      <c r="K374" s="24">
        <f t="shared" ref="K374" si="787">IF(I374=1,D374*0.95,0)</f>
        <v>63.706957693607706</v>
      </c>
      <c r="L374" s="20">
        <f t="shared" si="781"/>
        <v>100.1018128497755</v>
      </c>
      <c r="M374" s="20" cm="1">
        <f t="array" ref="M374">_xlfn.IFS(I374=0,D374,I374=1,D374,I374=2,0)</f>
        <v>67.059955466955486</v>
      </c>
      <c r="N374" s="20" cm="1">
        <f t="array" ref="N374">_xlfn.IFS(J374=0,E374,J374=1,E374,J374=2,0)</f>
        <v>105.37032931555316</v>
      </c>
      <c r="O374" s="20">
        <f t="shared" si="709"/>
        <v>8353.5555982610149</v>
      </c>
      <c r="P374" s="24">
        <f t="shared" si="562"/>
        <v>-1583.8530938718586</v>
      </c>
      <c r="Q374" s="25">
        <f t="shared" si="563"/>
        <v>-0.23396199358021463</v>
      </c>
      <c r="R374" s="22" cm="1">
        <f t="array" ref="R374">_xlfn.IFS(Q374&gt;0,0.02,AND(Q374&gt;-0.33,Q374&lt;0),(0.02+Q374*0.02/0.33),Q374&lt;-0.33,0)</f>
        <v>5.8204852375627492E-3</v>
      </c>
      <c r="S374" s="24">
        <f t="shared" ref="S374:T374" si="788">0.9*0.82*IF(I374=0,M374,0)</f>
        <v>0</v>
      </c>
      <c r="T374" s="24">
        <f t="shared" si="788"/>
        <v>0</v>
      </c>
      <c r="U374" s="24">
        <f t="shared" si="565"/>
        <v>0</v>
      </c>
      <c r="V374" s="24">
        <f t="shared" si="566"/>
        <v>2210.3583482559766</v>
      </c>
      <c r="W374" s="9"/>
      <c r="X374" s="9"/>
      <c r="Y374" s="9"/>
      <c r="Z374" s="9"/>
    </row>
    <row r="375" spans="1:26" ht="14.25" customHeight="1" x14ac:dyDescent="0.35">
      <c r="A375" s="8">
        <f t="shared" si="716"/>
        <v>357</v>
      </c>
      <c r="B375" s="23">
        <f t="shared" si="711"/>
        <v>45134</v>
      </c>
      <c r="C375" s="5">
        <f t="shared" si="717"/>
        <v>79.887267540400146</v>
      </c>
      <c r="D375" s="20">
        <f t="shared" si="705"/>
        <v>67.697025043891557</v>
      </c>
      <c r="E375" s="20">
        <f t="shared" si="706"/>
        <v>108.2483300005422</v>
      </c>
      <c r="F375" s="20">
        <f t="shared" si="712"/>
        <v>175.94535504443377</v>
      </c>
      <c r="G375" s="24">
        <f t="shared" si="707"/>
        <v>6849.5897719295563</v>
      </c>
      <c r="H375" s="20">
        <f t="shared" si="713"/>
        <v>18677.706106072452</v>
      </c>
      <c r="I375" s="4">
        <f t="shared" si="732"/>
        <v>0</v>
      </c>
      <c r="J375" s="4">
        <f t="shared" si="732"/>
        <v>0</v>
      </c>
      <c r="K375" s="24">
        <f t="shared" ref="K375" si="789">IF(I375=1,D375*0.95,0)</f>
        <v>0</v>
      </c>
      <c r="L375" s="20">
        <f t="shared" si="781"/>
        <v>0</v>
      </c>
      <c r="M375" s="20" cm="1">
        <f t="array" ref="M375">_xlfn.IFS(I375=0,D375,I375=1,D375,I375=2,0)</f>
        <v>67.697025043891557</v>
      </c>
      <c r="N375" s="20" cm="1">
        <f t="array" ref="N375">_xlfn.IFS(J375=0,E375,J375=1,E375,J375=2,0)</f>
        <v>108.2483300005422</v>
      </c>
      <c r="O375" s="20">
        <f t="shared" si="709"/>
        <v>8529.500953305449</v>
      </c>
      <c r="P375" s="24">
        <f t="shared" si="562"/>
        <v>-1679.9111813758927</v>
      </c>
      <c r="Q375" s="25">
        <f t="shared" si="563"/>
        <v>-0.24525719602367591</v>
      </c>
      <c r="R375" s="22" cm="1">
        <f t="array" ref="R375">_xlfn.IFS(Q375&gt;0,0.02,AND(Q375&gt;-0.33,Q375&lt;0),(0.02+Q375*0.02/0.33),Q375&lt;-0.33,0)</f>
        <v>5.1359275137166111E-3</v>
      </c>
      <c r="S375" s="24">
        <f t="shared" ref="S375:T375" si="790">0.9*0.82*IF(I375=0,M375,0)</f>
        <v>49.960404482391965</v>
      </c>
      <c r="T375" s="24">
        <f t="shared" si="790"/>
        <v>79.887267540400146</v>
      </c>
      <c r="U375" s="24">
        <f t="shared" si="565"/>
        <v>129.8476720227921</v>
      </c>
      <c r="V375" s="24">
        <f t="shared" si="566"/>
        <v>2340.2060202787688</v>
      </c>
      <c r="W375" s="9"/>
      <c r="X375" s="9"/>
      <c r="Y375" s="9"/>
      <c r="Z375" s="9"/>
    </row>
    <row r="376" spans="1:26" ht="14.25" customHeight="1" x14ac:dyDescent="0.35">
      <c r="A376" s="8">
        <f t="shared" si="716"/>
        <v>358</v>
      </c>
      <c r="B376" s="23">
        <f t="shared" si="711"/>
        <v>45135</v>
      </c>
      <c r="C376" s="5">
        <f t="shared" si="717"/>
        <v>0</v>
      </c>
      <c r="D376" s="20">
        <f t="shared" si="705"/>
        <v>68.49589771929557</v>
      </c>
      <c r="E376" s="20">
        <f t="shared" si="706"/>
        <v>95.927344683290258</v>
      </c>
      <c r="F376" s="20">
        <f t="shared" si="712"/>
        <v>164.42324240258583</v>
      </c>
      <c r="G376" s="24">
        <f t="shared" si="707"/>
        <v>6914.660874762887</v>
      </c>
      <c r="H376" s="20">
        <f t="shared" si="713"/>
        <v>18833.908186354911</v>
      </c>
      <c r="I376" s="4">
        <f t="shared" si="732"/>
        <v>1</v>
      </c>
      <c r="J376" s="4">
        <f t="shared" si="732"/>
        <v>1</v>
      </c>
      <c r="K376" s="24">
        <f t="shared" ref="K376" si="791">IF(I376=1,D376*0.95,0)</f>
        <v>65.071102833330784</v>
      </c>
      <c r="L376" s="20">
        <f t="shared" si="781"/>
        <v>91.130977449125737</v>
      </c>
      <c r="M376" s="20" cm="1">
        <f t="array" ref="M376">_xlfn.IFS(I376=0,D376,I376=1,D376,I376=2,0)</f>
        <v>68.49589771929557</v>
      </c>
      <c r="N376" s="20" cm="1">
        <f t="array" ref="N376">_xlfn.IFS(J376=0,E376,J376=1,E376,J376=2,0)</f>
        <v>95.927344683290258</v>
      </c>
      <c r="O376" s="20">
        <f t="shared" si="709"/>
        <v>8597.9968510247454</v>
      </c>
      <c r="P376" s="24">
        <f t="shared" si="562"/>
        <v>-1683.3359762618584</v>
      </c>
      <c r="Q376" s="25">
        <f t="shared" si="563"/>
        <v>-0.24344447352518675</v>
      </c>
      <c r="R376" s="22" cm="1">
        <f t="array" ref="R376">_xlfn.IFS(Q376&gt;0,0.02,AND(Q376&gt;-0.33,Q376&lt;0),(0.02+Q376*0.02/0.33),Q376&lt;-0.33,0)</f>
        <v>5.2457894833220151E-3</v>
      </c>
      <c r="S376" s="24">
        <f t="shared" ref="S376:T376" si="792">0.9*0.82*IF(I376=0,M376,0)</f>
        <v>0</v>
      </c>
      <c r="T376" s="24">
        <f t="shared" si="792"/>
        <v>0</v>
      </c>
      <c r="U376" s="24">
        <f t="shared" si="565"/>
        <v>0</v>
      </c>
      <c r="V376" s="24">
        <f t="shared" si="566"/>
        <v>2340.2060202787688</v>
      </c>
      <c r="W376" s="9"/>
      <c r="X376" s="9"/>
      <c r="Y376" s="9"/>
      <c r="Z376" s="9"/>
    </row>
    <row r="377" spans="1:26" ht="14.25" customHeight="1" x14ac:dyDescent="0.35">
      <c r="A377" s="8">
        <f t="shared" si="716"/>
        <v>359</v>
      </c>
      <c r="B377" s="23">
        <f t="shared" si="711"/>
        <v>45136</v>
      </c>
      <c r="C377" s="5">
        <f t="shared" si="717"/>
        <v>0</v>
      </c>
      <c r="D377" s="20">
        <f t="shared" si="705"/>
        <v>69.146608747628875</v>
      </c>
      <c r="E377" s="20">
        <f t="shared" si="706"/>
        <v>98.798717493832996</v>
      </c>
      <c r="F377" s="20">
        <f t="shared" si="712"/>
        <v>167.94532624146188</v>
      </c>
      <c r="G377" s="24">
        <f t="shared" si="707"/>
        <v>6980.3501530731346</v>
      </c>
      <c r="H377" s="20">
        <f t="shared" si="713"/>
        <v>18993.456246284302</v>
      </c>
      <c r="I377" s="4">
        <f t="shared" si="732"/>
        <v>1</v>
      </c>
      <c r="J377" s="4">
        <f t="shared" si="732"/>
        <v>1</v>
      </c>
      <c r="K377" s="24">
        <f t="shared" ref="K377" si="793">IF(I377=1,D377*0.95,0)</f>
        <v>65.689278310247431</v>
      </c>
      <c r="L377" s="20">
        <f t="shared" si="781"/>
        <v>93.85878161914134</v>
      </c>
      <c r="M377" s="20" cm="1">
        <f t="array" ref="M377">_xlfn.IFS(I377=0,D377,I377=1,D377,I377=2,0)</f>
        <v>69.146608747628875</v>
      </c>
      <c r="N377" s="20" cm="1">
        <f t="array" ref="N377">_xlfn.IFS(J377=0,E377,J377=1,E377,J377=2,0)</f>
        <v>98.798717493832996</v>
      </c>
      <c r="O377" s="20">
        <f t="shared" si="709"/>
        <v>8667.1434597723746</v>
      </c>
      <c r="P377" s="24">
        <f t="shared" si="562"/>
        <v>-1686.79330669924</v>
      </c>
      <c r="Q377" s="25">
        <f t="shared" si="563"/>
        <v>-0.24164880983178483</v>
      </c>
      <c r="R377" s="22" cm="1">
        <f t="array" ref="R377">_xlfn.IFS(Q377&gt;0,0.02,AND(Q377&gt;-0.33,Q377&lt;0),(0.02+Q377*0.02/0.33),Q377&lt;-0.33,0)</f>
        <v>5.3546175859524366E-3</v>
      </c>
      <c r="S377" s="24">
        <f t="shared" ref="S377:T377" si="794">0.9*0.82*IF(I377=0,M377,0)</f>
        <v>0</v>
      </c>
      <c r="T377" s="24">
        <f t="shared" si="794"/>
        <v>0</v>
      </c>
      <c r="U377" s="24">
        <f t="shared" si="565"/>
        <v>0</v>
      </c>
      <c r="V377" s="24">
        <f t="shared" si="566"/>
        <v>2340.2060202787688</v>
      </c>
      <c r="W377" s="9"/>
      <c r="X377" s="9"/>
      <c r="Y377" s="9"/>
      <c r="Z377" s="9"/>
    </row>
    <row r="378" spans="1:26" ht="14.25" customHeight="1" x14ac:dyDescent="0.35">
      <c r="A378" s="8">
        <f t="shared" si="716"/>
        <v>360</v>
      </c>
      <c r="B378" s="23">
        <f t="shared" si="711"/>
        <v>45137</v>
      </c>
      <c r="C378" s="5">
        <f t="shared" si="717"/>
        <v>0</v>
      </c>
      <c r="D378" s="20">
        <f t="shared" si="705"/>
        <v>69.803501530731353</v>
      </c>
      <c r="E378" s="20">
        <f t="shared" si="706"/>
        <v>101.70269483437208</v>
      </c>
      <c r="F378" s="20">
        <f t="shared" si="712"/>
        <v>171.50619636510345</v>
      </c>
      <c r="G378" s="24">
        <f t="shared" si="707"/>
        <v>7046.6634795273294</v>
      </c>
      <c r="H378" s="20">
        <f t="shared" si="713"/>
        <v>19156.387132831151</v>
      </c>
      <c r="I378" s="4">
        <f t="shared" si="732"/>
        <v>1</v>
      </c>
      <c r="J378" s="4">
        <f t="shared" si="732"/>
        <v>1</v>
      </c>
      <c r="K378" s="24">
        <f t="shared" ref="K378" si="795">IF(I378=1,D378*0.95,0)</f>
        <v>66.31332645419478</v>
      </c>
      <c r="L378" s="20">
        <f t="shared" si="781"/>
        <v>96.617560092653477</v>
      </c>
      <c r="M378" s="20" cm="1">
        <f t="array" ref="M378">_xlfn.IFS(I378=0,D378,I378=1,D378,I378=2,0)</f>
        <v>69.803501530731353</v>
      </c>
      <c r="N378" s="20" cm="1">
        <f t="array" ref="N378">_xlfn.IFS(J378=0,E378,J378=1,E378,J378=2,0)</f>
        <v>101.70269483437208</v>
      </c>
      <c r="O378" s="20">
        <f t="shared" si="709"/>
        <v>8736.9469613031051</v>
      </c>
      <c r="P378" s="24">
        <f t="shared" si="562"/>
        <v>-1690.2834817757757</v>
      </c>
      <c r="Q378" s="25">
        <f t="shared" si="563"/>
        <v>-0.23987004440989074</v>
      </c>
      <c r="R378" s="22" cm="1">
        <f t="array" ref="R378">_xlfn.IFS(Q378&gt;0,0.02,AND(Q378&gt;-0.33,Q378&lt;0),(0.02+Q378*0.02/0.33),Q378&lt;-0.33,0)</f>
        <v>5.4624215509157126E-3</v>
      </c>
      <c r="S378" s="24">
        <f t="shared" ref="S378:T378" si="796">0.9*0.82*IF(I378=0,M378,0)</f>
        <v>0</v>
      </c>
      <c r="T378" s="24">
        <f t="shared" si="796"/>
        <v>0</v>
      </c>
      <c r="U378" s="24">
        <f t="shared" si="565"/>
        <v>0</v>
      </c>
      <c r="V378" s="24">
        <f t="shared" si="566"/>
        <v>2340.2060202787688</v>
      </c>
      <c r="W378" s="9"/>
      <c r="X378" s="9"/>
      <c r="Y378" s="9"/>
      <c r="Z378" s="9"/>
    </row>
    <row r="379" spans="1:26" ht="14.25" customHeight="1" x14ac:dyDescent="0.35">
      <c r="A379" s="8">
        <f t="shared" si="716"/>
        <v>361</v>
      </c>
      <c r="B379" s="23">
        <f t="shared" si="711"/>
        <v>45138</v>
      </c>
      <c r="C379" s="5">
        <f t="shared" si="717"/>
        <v>0</v>
      </c>
      <c r="D379" s="20">
        <f t="shared" si="705"/>
        <v>70.466634795273293</v>
      </c>
      <c r="E379" s="20">
        <f t="shared" si="706"/>
        <v>104.64026191206133</v>
      </c>
      <c r="F379" s="20">
        <f t="shared" si="712"/>
        <v>175.10689670733461</v>
      </c>
      <c r="G379" s="24">
        <f t="shared" si="707"/>
        <v>7113.6067825828386</v>
      </c>
      <c r="H379" s="20">
        <f t="shared" si="713"/>
        <v>19322.738684703116</v>
      </c>
      <c r="I379" s="4">
        <f t="shared" si="732"/>
        <v>1</v>
      </c>
      <c r="J379" s="4">
        <f t="shared" si="732"/>
        <v>1</v>
      </c>
      <c r="K379" s="24">
        <f t="shared" ref="K379" si="797">IF(I379=1,D379*0.95,0)</f>
        <v>66.943303055509631</v>
      </c>
      <c r="L379" s="20">
        <f t="shared" si="781"/>
        <v>99.408248816458268</v>
      </c>
      <c r="M379" s="20" cm="1">
        <f t="array" ref="M379">_xlfn.IFS(I379=0,D379,I379=1,D379,I379=2,0)</f>
        <v>70.466634795273293</v>
      </c>
      <c r="N379" s="20" cm="1">
        <f t="array" ref="N379">_xlfn.IFS(J379=0,E379,J379=1,E379,J379=2,0)</f>
        <v>104.64026191206133</v>
      </c>
      <c r="O379" s="20">
        <f t="shared" si="709"/>
        <v>8807.4135960983785</v>
      </c>
      <c r="P379" s="24">
        <f t="shared" si="562"/>
        <v>-1693.8068135155399</v>
      </c>
      <c r="Q379" s="25">
        <f t="shared" si="563"/>
        <v>-0.23810801823664274</v>
      </c>
      <c r="R379" s="22" cm="1">
        <f t="array" ref="R379">_xlfn.IFS(Q379&gt;0,0.02,AND(Q379&gt;-0.33,Q379&lt;0),(0.02+Q379*0.02/0.33),Q379&lt;-0.33,0)</f>
        <v>5.5692110159610477E-3</v>
      </c>
      <c r="S379" s="24">
        <f t="shared" ref="S379:T379" si="798">0.9*0.82*IF(I379=0,M379,0)</f>
        <v>0</v>
      </c>
      <c r="T379" s="24">
        <f t="shared" si="798"/>
        <v>0</v>
      </c>
      <c r="U379" s="24">
        <f t="shared" si="565"/>
        <v>0</v>
      </c>
      <c r="V379" s="24">
        <f t="shared" si="566"/>
        <v>2340.2060202787688</v>
      </c>
      <c r="W379" s="9"/>
      <c r="X379" s="9"/>
      <c r="Y379" s="9"/>
      <c r="Z379" s="9"/>
    </row>
    <row r="380" spans="1:26" ht="14.25" customHeight="1" x14ac:dyDescent="0.35">
      <c r="A380" s="8">
        <f t="shared" si="716"/>
        <v>362</v>
      </c>
      <c r="B380" s="23">
        <f t="shared" si="711"/>
        <v>45139</v>
      </c>
      <c r="C380" s="5">
        <f t="shared" si="717"/>
        <v>0</v>
      </c>
      <c r="D380" s="20">
        <f t="shared" si="705"/>
        <v>71.136067825828391</v>
      </c>
      <c r="E380" s="20">
        <f t="shared" si="706"/>
        <v>107.61240914138527</v>
      </c>
      <c r="F380" s="20">
        <f t="shared" si="712"/>
        <v>178.74847696721366</v>
      </c>
      <c r="G380" s="24">
        <f t="shared" si="707"/>
        <v>7181.1860470173751</v>
      </c>
      <c r="H380" s="20">
        <f t="shared" si="713"/>
        <v>19492.54973782197</v>
      </c>
      <c r="I380" s="4">
        <f t="shared" si="732"/>
        <v>1</v>
      </c>
      <c r="J380" s="4">
        <f t="shared" si="732"/>
        <v>1</v>
      </c>
      <c r="K380" s="24">
        <f t="shared" ref="K380" si="799">IF(I380=1,D380*0.95,0)</f>
        <v>67.579264434536967</v>
      </c>
      <c r="L380" s="20">
        <f t="shared" si="781"/>
        <v>102.231788684316</v>
      </c>
      <c r="M380" s="20" cm="1">
        <f t="array" ref="M380">_xlfn.IFS(I380=0,D380,I380=1,D380,I380=2,0)</f>
        <v>71.136067825828391</v>
      </c>
      <c r="N380" s="20" cm="1">
        <f t="array" ref="N380">_xlfn.IFS(J380=0,E380,J380=1,E380,J380=2,0)</f>
        <v>107.61240914138527</v>
      </c>
      <c r="O380" s="20">
        <f t="shared" si="709"/>
        <v>8878.5496639242065</v>
      </c>
      <c r="P380" s="24">
        <f t="shared" si="562"/>
        <v>-1697.3636169068313</v>
      </c>
      <c r="Q380" s="25">
        <f t="shared" si="563"/>
        <v>-0.23636257378567879</v>
      </c>
      <c r="R380" s="22" cm="1">
        <f t="array" ref="R380">_xlfn.IFS(Q380&gt;0,0.02,AND(Q380&gt;-0.33,Q380&lt;0),(0.02+Q380*0.02/0.33),Q380&lt;-0.33,0)</f>
        <v>5.6749955281406791E-3</v>
      </c>
      <c r="S380" s="24">
        <f t="shared" ref="S380:T380" si="800">0.9*0.82*IF(I380=0,M380,0)</f>
        <v>0</v>
      </c>
      <c r="T380" s="24">
        <f t="shared" si="800"/>
        <v>0</v>
      </c>
      <c r="U380" s="24">
        <f t="shared" si="565"/>
        <v>0</v>
      </c>
      <c r="V380" s="24">
        <f t="shared" si="566"/>
        <v>2340.2060202787688</v>
      </c>
      <c r="W380" s="9"/>
      <c r="X380" s="9"/>
      <c r="Y380" s="9"/>
      <c r="Z380" s="9"/>
    </row>
    <row r="381" spans="1:26" ht="14.25" customHeight="1" x14ac:dyDescent="0.35">
      <c r="A381" s="8">
        <f t="shared" si="716"/>
        <v>363</v>
      </c>
      <c r="B381" s="23">
        <f t="shared" si="711"/>
        <v>45140</v>
      </c>
      <c r="C381" s="5">
        <f t="shared" si="717"/>
        <v>0</v>
      </c>
      <c r="D381" s="20">
        <f t="shared" si="705"/>
        <v>71.811860470173755</v>
      </c>
      <c r="E381" s="20">
        <f t="shared" si="706"/>
        <v>110.62013259419945</v>
      </c>
      <c r="F381" s="20">
        <f t="shared" si="712"/>
        <v>182.43199306437322</v>
      </c>
      <c r="G381" s="24">
        <f t="shared" si="707"/>
        <v>7249.4073144640406</v>
      </c>
      <c r="H381" s="20">
        <f t="shared" si="713"/>
        <v>19665.860131233123</v>
      </c>
      <c r="I381" s="4">
        <f t="shared" si="732"/>
        <v>1</v>
      </c>
      <c r="J381" s="4">
        <f t="shared" si="732"/>
        <v>1</v>
      </c>
      <c r="K381" s="24">
        <f t="shared" ref="K381" si="801">IF(I381=1,D381*0.95,0)</f>
        <v>68.221267446665067</v>
      </c>
      <c r="L381" s="20">
        <f t="shared" si="781"/>
        <v>105.08912596448947</v>
      </c>
      <c r="M381" s="20" cm="1">
        <f t="array" ref="M381">_xlfn.IFS(I381=0,D381,I381=1,D381,I381=2,0)</f>
        <v>71.811860470173755</v>
      </c>
      <c r="N381" s="20" cm="1">
        <f t="array" ref="N381">_xlfn.IFS(J381=0,E381,J381=1,E381,J381=2,0)</f>
        <v>110.62013259419945</v>
      </c>
      <c r="O381" s="20">
        <f t="shared" si="709"/>
        <v>8950.3615243943805</v>
      </c>
      <c r="P381" s="24">
        <f t="shared" si="562"/>
        <v>-1700.9542099303399</v>
      </c>
      <c r="Q381" s="25">
        <f t="shared" si="563"/>
        <v>-0.23463355501305475</v>
      </c>
      <c r="R381" s="22" cm="1">
        <f t="array" ref="R381">_xlfn.IFS(Q381&gt;0,0.02,AND(Q381&gt;-0.33,Q381&lt;0),(0.02+Q381*0.02/0.33),Q381&lt;-0.33,0)</f>
        <v>5.7797845446633488E-3</v>
      </c>
      <c r="S381" s="24">
        <f t="shared" ref="S381:T381" si="802">0.9*0.82*IF(I381=0,M381,0)</f>
        <v>0</v>
      </c>
      <c r="T381" s="24">
        <f t="shared" si="802"/>
        <v>0</v>
      </c>
      <c r="U381" s="24">
        <f t="shared" si="565"/>
        <v>0</v>
      </c>
      <c r="V381" s="24">
        <f t="shared" si="566"/>
        <v>2340.2060202787688</v>
      </c>
      <c r="W381" s="9"/>
      <c r="X381" s="9"/>
      <c r="Y381" s="9"/>
      <c r="Z381" s="9"/>
    </row>
    <row r="382" spans="1:26" ht="14.25" customHeight="1" x14ac:dyDescent="0.35">
      <c r="A382" s="8">
        <f t="shared" si="716"/>
        <v>364</v>
      </c>
      <c r="B382" s="23">
        <f t="shared" si="711"/>
        <v>45141</v>
      </c>
      <c r="C382" s="5">
        <f t="shared" si="717"/>
        <v>83.88435261968111</v>
      </c>
      <c r="D382" s="20">
        <f t="shared" si="705"/>
        <v>72.49407314464041</v>
      </c>
      <c r="E382" s="20">
        <f t="shared" si="706"/>
        <v>113.66443444401234</v>
      </c>
      <c r="F382" s="20">
        <f t="shared" si="712"/>
        <v>186.15850758865275</v>
      </c>
      <c r="G382" s="24">
        <f t="shared" si="707"/>
        <v>7333.2916670837221</v>
      </c>
      <c r="H382" s="20">
        <f t="shared" si="713"/>
        <v>19749.744483852803</v>
      </c>
      <c r="I382" s="4">
        <f t="shared" si="732"/>
        <v>0</v>
      </c>
      <c r="J382" s="4">
        <f t="shared" si="732"/>
        <v>0</v>
      </c>
      <c r="K382" s="24">
        <f t="shared" ref="K382" si="803">IF(I382=1,D382*0.95,0)</f>
        <v>0</v>
      </c>
      <c r="L382" s="20">
        <f t="shared" si="781"/>
        <v>0</v>
      </c>
      <c r="M382" s="20" cm="1">
        <f t="array" ref="M382">_xlfn.IFS(I382=0,D382,I382=1,D382,I382=2,0)</f>
        <v>72.49407314464041</v>
      </c>
      <c r="N382" s="20" cm="1">
        <f t="array" ref="N382">_xlfn.IFS(J382=0,E382,J382=1,E382,J382=2,0)</f>
        <v>113.66443444401234</v>
      </c>
      <c r="O382" s="20">
        <f t="shared" si="709"/>
        <v>9136.5200319830328</v>
      </c>
      <c r="P382" s="24">
        <f t="shared" si="562"/>
        <v>-1803.2283648993107</v>
      </c>
      <c r="Q382" s="25">
        <f t="shared" si="563"/>
        <v>-0.24589617415509293</v>
      </c>
      <c r="R382" s="22" cm="1">
        <f t="array" ref="R382">_xlfn.IFS(Q382&gt;0,0.02,AND(Q382&gt;-0.33,Q382&lt;0),(0.02+Q382*0.02/0.33),Q382&lt;-0.33,0)</f>
        <v>5.097201566358003E-3</v>
      </c>
      <c r="S382" s="24">
        <f t="shared" ref="S382:T382" si="804">0.9*0.82*IF(I382=0,M382,0)</f>
        <v>53.500625980744623</v>
      </c>
      <c r="T382" s="24">
        <f t="shared" si="804"/>
        <v>83.88435261968111</v>
      </c>
      <c r="U382" s="24">
        <f t="shared" si="565"/>
        <v>137.38497860042574</v>
      </c>
      <c r="V382" s="24">
        <f t="shared" si="566"/>
        <v>2477.5909988791946</v>
      </c>
      <c r="W382" s="9"/>
      <c r="X382" s="9"/>
      <c r="Y382" s="9"/>
      <c r="Z382" s="9"/>
    </row>
    <row r="383" spans="1:26" ht="14.25" customHeight="1" x14ac:dyDescent="0.35">
      <c r="A383" s="8">
        <f t="shared" si="716"/>
        <v>365</v>
      </c>
      <c r="B383" s="23">
        <f t="shared" si="711"/>
        <v>45142</v>
      </c>
      <c r="C383" s="5">
        <f t="shared" si="717"/>
        <v>0</v>
      </c>
      <c r="D383" s="20">
        <f t="shared" si="705"/>
        <v>73.332916670837221</v>
      </c>
      <c r="E383" s="20">
        <f t="shared" si="706"/>
        <v>100.66842851826483</v>
      </c>
      <c r="F383" s="20">
        <f t="shared" si="712"/>
        <v>174.00134518910204</v>
      </c>
      <c r="G383" s="24">
        <f t="shared" si="707"/>
        <v>7402.9579379210172</v>
      </c>
      <c r="H383" s="20">
        <f t="shared" si="713"/>
        <v>19915.04576178245</v>
      </c>
      <c r="I383" s="4">
        <f t="shared" si="732"/>
        <v>1</v>
      </c>
      <c r="J383" s="4">
        <f t="shared" si="732"/>
        <v>1</v>
      </c>
      <c r="K383" s="24">
        <f t="shared" ref="K383" si="805">IF(I383=1,D383*0.95,0)</f>
        <v>69.666270837295357</v>
      </c>
      <c r="L383" s="20">
        <f t="shared" si="781"/>
        <v>95.635007092351586</v>
      </c>
      <c r="M383" s="20" cm="1">
        <f t="array" ref="M383">_xlfn.IFS(I383=0,D383,I383=1,D383,I383=2,0)</f>
        <v>73.332916670837221</v>
      </c>
      <c r="N383" s="20" cm="1">
        <f t="array" ref="N383">_xlfn.IFS(J383=0,E383,J383=1,E383,J383=2,0)</f>
        <v>100.66842851826483</v>
      </c>
      <c r="O383" s="20">
        <f t="shared" si="709"/>
        <v>9209.85294865387</v>
      </c>
      <c r="P383" s="24">
        <f t="shared" si="562"/>
        <v>-1806.8950107328528</v>
      </c>
      <c r="Q383" s="25">
        <f t="shared" si="563"/>
        <v>-0.24407743848944327</v>
      </c>
      <c r="R383" s="22" cm="1">
        <f t="array" ref="R383">_xlfn.IFS(Q383&gt;0,0.02,AND(Q383&gt;-0.33,Q383&lt;0),(0.02+Q383*0.02/0.33),Q383&lt;-0.33,0)</f>
        <v>5.2074279703367716E-3</v>
      </c>
      <c r="S383" s="24">
        <f t="shared" ref="S383:T383" si="806">0.9*0.82*IF(I383=0,M383,0)</f>
        <v>0</v>
      </c>
      <c r="T383" s="24">
        <f t="shared" si="806"/>
        <v>0</v>
      </c>
      <c r="U383" s="24">
        <f t="shared" si="565"/>
        <v>0</v>
      </c>
      <c r="V383" s="24">
        <f t="shared" si="566"/>
        <v>2477.5909988791946</v>
      </c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4.25" customHeight="1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4.25" customHeight="1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4.25" customHeight="1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4.25" customHeight="1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4.25" customHeight="1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4.25" customHeight="1" x14ac:dyDescent="0.3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4.25" customHeight="1" x14ac:dyDescent="0.3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4.25" customHeight="1" x14ac:dyDescent="0.3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4.25" customHeight="1" x14ac:dyDescent="0.3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4.25" customHeight="1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4.25" customHeight="1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</sheetData>
  <sheetProtection algorithmName="SHA-512" hashValue="DUFUnabhRmc1KsiDYSSwv2XD637J3tLwDJ5NuNO1Lpt1mP0HnxfUmxv/mOSuCNPqb1KK3aD8BtdCHKBKxFCPNw==" saltValue="FoTarSYWQjyY0tKuaIAi7g==" spinCount="100000" sheet="1" formatCells="0" formatColumns="0" formatRows="0"/>
  <mergeCells count="9">
    <mergeCell ref="A14:C14"/>
    <mergeCell ref="A13:C13"/>
    <mergeCell ref="A6:E6"/>
    <mergeCell ref="A7:C7"/>
    <mergeCell ref="A8:C8"/>
    <mergeCell ref="A9:C9"/>
    <mergeCell ref="A10:C10"/>
    <mergeCell ref="A11:C11"/>
    <mergeCell ref="A12:C12"/>
  </mergeCells>
  <conditionalFormatting sqref="R18">
    <cfRule type="cellIs" dxfId="5" priority="7" operator="equal">
      <formula>0</formula>
    </cfRule>
    <cfRule type="cellIs" dxfId="4" priority="9" operator="greaterThanOrEqual">
      <formula>0.02</formula>
    </cfRule>
  </conditionalFormatting>
  <conditionalFormatting sqref="R18">
    <cfRule type="cellIs" dxfId="3" priority="8" operator="between">
      <formula>0</formula>
      <formula>0.019999999</formula>
    </cfRule>
  </conditionalFormatting>
  <conditionalFormatting sqref="R19:R383">
    <cfRule type="cellIs" dxfId="2" priority="4" operator="equal">
      <formula>0</formula>
    </cfRule>
    <cfRule type="cellIs" dxfId="1" priority="6" operator="greaterThanOrEqual">
      <formula>0.02</formula>
    </cfRule>
  </conditionalFormatting>
  <conditionalFormatting sqref="R19:R383">
    <cfRule type="cellIs" dxfId="0" priority="5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Disclaimer</vt:lpstr>
      <vt:lpstr>New wallet manual</vt:lpstr>
      <vt:lpstr>Running wallet manual</vt:lpstr>
      <vt:lpstr>New wallet Strategy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2022-07-28T10:10:36Z</dcterms:created>
  <dcterms:modified xsi:type="dcterms:W3CDTF">2022-08-05T09:14:14Z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2022-08-05T09:14:14Z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4b42c8f7-ccbb-4664-a553-c23e5b26fd0e</vt:lpwstr>
  </property>
  <property fmtid="{D5CDD505-2E9C-101B-9397-08002B2CF9AE}" pid="8" name="MSIP_Label_797eb324-6c8f-4366-ba47-706b295f9115_ContentBits">
    <vt:lpwstr>2</vt:lpwstr>
  </property>
</Properties>
</file>