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jdzea\OneDrive\Desktop\Pruebas\"/>
    </mc:Choice>
  </mc:AlternateContent>
  <xr:revisionPtr revIDLastSave="0" documentId="13_ncr:1_{24C1AC57-0FE8-4CD0-A39E-0789AD1199C2}" xr6:coauthVersionLast="47" xr6:coauthVersionMax="47" xr10:uidLastSave="{00000000-0000-0000-0000-000000000000}"/>
  <bookViews>
    <workbookView xWindow="-108" yWindow="-108" windowWidth="23256" windowHeight="12456" firstSheet="2" activeTab="4" xr2:uid="{00000000-000D-0000-FFFF-FFFF00000000}"/>
  </bookViews>
  <sheets>
    <sheet name="Información de la instancia" sheetId="1" r:id="rId1"/>
    <sheet name="Guardar documentos" sheetId="2" r:id="rId2"/>
    <sheet name="Recuperar documentos" sheetId="3" r:id="rId3"/>
    <sheet name="Estrés subida documentos RM" sheetId="4" r:id="rId4"/>
    <sheet name="Estrés descarga  documentos RM"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4" l="1"/>
  <c r="J21" i="4"/>
  <c r="I7" i="4"/>
  <c r="J7" i="4"/>
  <c r="J21" i="5"/>
  <c r="I21" i="5"/>
  <c r="J7" i="5"/>
  <c r="I7" i="5"/>
  <c r="J16" i="3"/>
  <c r="J17" i="3"/>
  <c r="J18" i="3"/>
  <c r="J19" i="3"/>
  <c r="J15" i="3"/>
  <c r="J6" i="3"/>
  <c r="J7" i="3"/>
  <c r="J5" i="3"/>
  <c r="J18" i="2"/>
  <c r="J6" i="2"/>
  <c r="I19" i="3"/>
  <c r="I18" i="3"/>
  <c r="I17" i="3"/>
  <c r="I16" i="3"/>
  <c r="I15" i="3"/>
  <c r="I7" i="3"/>
  <c r="I6" i="3"/>
  <c r="I5" i="3"/>
  <c r="I18" i="2"/>
  <c r="I19" i="2"/>
  <c r="J19" i="2" s="1"/>
  <c r="I17" i="2"/>
  <c r="J17" i="2" s="1"/>
  <c r="I16" i="2"/>
  <c r="J16" i="2" s="1"/>
  <c r="I15" i="2"/>
  <c r="J15" i="2" s="1"/>
  <c r="I6" i="2"/>
  <c r="I7" i="2"/>
  <c r="J7" i="2" s="1"/>
  <c r="I8" i="2"/>
  <c r="J8" i="2" s="1"/>
  <c r="I9" i="2"/>
  <c r="J9" i="2" s="1"/>
  <c r="I5" i="2"/>
  <c r="J5" i="2" s="1"/>
</calcChain>
</file>

<file path=xl/sharedStrings.xml><?xml version="1.0" encoding="utf-8"?>
<sst xmlns="http://schemas.openxmlformats.org/spreadsheetml/2006/main" count="245" uniqueCount="102">
  <si>
    <t>Información de la instancia</t>
  </si>
  <si>
    <t>Tipo de máquina</t>
  </si>
  <si>
    <t>e2-medium</t>
  </si>
  <si>
    <t>Arquitectura</t>
  </si>
  <si>
    <t>x86‑64</t>
  </si>
  <si>
    <t>Sistema operativo</t>
  </si>
  <si>
    <t>Debian</t>
  </si>
  <si>
    <t>Espacio en disco reservado</t>
  </si>
  <si>
    <t>10GB</t>
  </si>
  <si>
    <t>id</t>
  </si>
  <si>
    <t>texto</t>
  </si>
  <si>
    <t>Llave primaria</t>
  </si>
  <si>
    <t>nombre</t>
  </si>
  <si>
    <t>Tamanio</t>
  </si>
  <si>
    <t>bigint</t>
  </si>
  <si>
    <t>Nombre: Pdfs</t>
  </si>
  <si>
    <t>id_pdf</t>
  </si>
  <si>
    <t>chunk</t>
  </si>
  <si>
    <t>text</t>
  </si>
  <si>
    <t>int</t>
  </si>
  <si>
    <t>data</t>
  </si>
  <si>
    <t>blob</t>
  </si>
  <si>
    <t>Nombre</t>
  </si>
  <si>
    <t>Peso</t>
  </si>
  <si>
    <t>PDF1</t>
  </si>
  <si>
    <t>PDF2</t>
  </si>
  <si>
    <t>PDF3</t>
  </si>
  <si>
    <t>PDF4</t>
  </si>
  <si>
    <t>PDF5</t>
  </si>
  <si>
    <t>1.5 Mb</t>
  </si>
  <si>
    <t>50.0 MB</t>
  </si>
  <si>
    <t>101.9 MB</t>
  </si>
  <si>
    <t>509.2 MB</t>
  </si>
  <si>
    <t>1.018 GB</t>
  </si>
  <si>
    <t>Intento 1 (s)</t>
  </si>
  <si>
    <t>Intento 2 (s)</t>
  </si>
  <si>
    <t>30GB</t>
  </si>
  <si>
    <t>e2-standard-8</t>
  </si>
  <si>
    <t>CPUS</t>
  </si>
  <si>
    <t>RAM</t>
  </si>
  <si>
    <t>4GB</t>
  </si>
  <si>
    <t>32GB</t>
  </si>
  <si>
    <t>-</t>
  </si>
  <si>
    <t>X</t>
  </si>
  <si>
    <t>Información de la prueba</t>
  </si>
  <si>
    <t>Servidor backend</t>
  </si>
  <si>
    <t>Node js versión 18.17.1</t>
  </si>
  <si>
    <t>Driver para conexión de nodejs con cassandra: cassandra-driver versión 4.7.2</t>
  </si>
  <si>
    <t>Tiempo de espera por defecto para cualquier petición (timeout): 500 segundos</t>
  </si>
  <si>
    <t>Base de datos</t>
  </si>
  <si>
    <t>Máquina local Windows 11</t>
  </si>
  <si>
    <t>Memoria RAM 16 GB</t>
  </si>
  <si>
    <t>Máquina virtual en Google Cloud Platform Debian</t>
  </si>
  <si>
    <t>Versión Docker  24.0.6</t>
  </si>
  <si>
    <t>Versión Cassandra 4.1.3</t>
  </si>
  <si>
    <t>Conexión a internet</t>
  </si>
  <si>
    <t>Descarga 28.81 Mbps</t>
  </si>
  <si>
    <t>Subida 18.40 Mbps</t>
  </si>
  <si>
    <t>Tablas en la base de datos</t>
  </si>
  <si>
    <t>Documentos</t>
  </si>
  <si>
    <t>Pdfs</t>
  </si>
  <si>
    <t>Atributo</t>
  </si>
  <si>
    <t>Tipo</t>
  </si>
  <si>
    <t>Descripción</t>
  </si>
  <si>
    <t>*</t>
  </si>
  <si>
    <t>Identificador del documento</t>
  </si>
  <si>
    <t>Nombre del documento</t>
  </si>
  <si>
    <t>Tamaño del documento en bytes</t>
  </si>
  <si>
    <t>Identificador del documento al que referencia</t>
  </si>
  <si>
    <t>Identificador de la parte del documento que contiene</t>
  </si>
  <si>
    <t>Parte del documento</t>
  </si>
  <si>
    <t>Detalles de la prueba 1</t>
  </si>
  <si>
    <t>Detalles de la prueba 2</t>
  </si>
  <si>
    <t>Documentos de prueba</t>
  </si>
  <si>
    <t>PDF 1 con peso aproximado de 1.2 mb</t>
  </si>
  <si>
    <t>PDF 2 con peso aproximado de 50.1 mb</t>
  </si>
  <si>
    <t>PDF 3 con peso aproximado de 101.1 mb</t>
  </si>
  <si>
    <t>PDF 4 con peso aproximado de 509.2 mb</t>
  </si>
  <si>
    <t>PDF 5 con peso aproximado de 1.02 gb</t>
  </si>
  <si>
    <t>Estrategia simple</t>
  </si>
  <si>
    <t>Factor de replicación 1</t>
  </si>
  <si>
    <t>Detalles de la prueba</t>
  </si>
  <si>
    <t>Nota</t>
  </si>
  <si>
    <t>Para estos recursos, la base de datos Cassandra detecta que la consulta será muy pesada, por lo que devuelve un error a escasos segundos de realizar la petición, por lo que los valores X demuestran que no fue posible realizar la prueba</t>
  </si>
  <si>
    <t>Promedio (s)</t>
  </si>
  <si>
    <t>Promedio (m)</t>
  </si>
  <si>
    <t>* Las pruebas fueron realizadas a dos bases de datos distintas, cada una en una máquina virtual de Google Cloud Platform, ambas con recursos distintos, la primera máquina tiene recursos básicos y la segunda recursos más altos.
* Se utilizaron 5 documentos pdfs con tamaños distintos, cada uno más grande que el anterior, esto con el fin de identificar el desempeño de la base de datos con el manejo de documentos de diferentes pesos.
* Se realizarón 4 pruebas de carga para cada pdf, esto para obtener un promedio aproximado de cuanto se demora en subir el pdf a la base de datos.
* Se realizaron 4 pruebas de descarga para cada pdf, esto para obtener un promedio aproximado de cuanto se demora en recuperar el pdf de la base de datos.
* Se realizaron las mismas pruebas para ambas instancias, de manera que se pueda comparar que tan eficiente es la base de datos contra si misma en una máquina con recursos distintos.
* Los documentos utilizados para las pruebas pueden ser descargados desde el siguiente enlace: https://drive.google.com/drive/folders/162PhqiVHKkY5HYlJVeK42AnY-LNvzqdo?usp=sharing</t>
  </si>
  <si>
    <t>Máquina 1</t>
  </si>
  <si>
    <t>Sistema</t>
  </si>
  <si>
    <t>Documentos descargados</t>
  </si>
  <si>
    <t>GB descargados</t>
  </si>
  <si>
    <t>Máquina 2</t>
  </si>
  <si>
    <t>Máquina 3</t>
  </si>
  <si>
    <t>Windows</t>
  </si>
  <si>
    <t>Resultados</t>
  </si>
  <si>
    <t>Total</t>
  </si>
  <si>
    <t>Documentos cargados</t>
  </si>
  <si>
    <t>GB cargados</t>
  </si>
  <si>
    <t xml:space="preserve">* La prueba se realizó en la base de datos de mayores recursos físicos.
* Se utilizaron 2 documentos pdfs con tamaños distintos, el primero con un peso de 100 mb y el segundo con un peso de 150 mb.
* La prueba se realizó en el transcurso de 5 minutos, en la cual se ejecutó un ciclo que subía los documentos pdf a la base de datos de forma alternante.
* Los procesos siguieron un comportamiento de cola, por lo que se subía un documento a la vez.
</t>
  </si>
  <si>
    <t xml:space="preserve">* La prueba se realizó en la base de datos de mayores recursos físicos.
* Se utilizaron 2 documentos pdfs con tamaños distintos, el primero con un peso de 100 mb y el segundo con un peso de 150 mb.
* La prueba se realizó en el transcurso de 30 minutos, en la cual se ejecutó un ciclo que subía los documentos pdf a la base de datos de forma alternante.
* Los procesos siguieron un comportamiento de cola, por lo que se subía un documento a la vez.
</t>
  </si>
  <si>
    <t xml:space="preserve">* La prueba se realizó en la base de datos de mayores recursos físicos.
* Se utilizaron 2 documentos pdfs con tamaños distintos, el primero con un peso de 100 mb y el segundo con un peso de 150 mb.
* La prueba se realizó en el transcurso de 5 minutos, en los cuales se ejecutó un ciclo que descargaba los documentos pdf y guardaba en el servidor.
* Los procesos siguieron un comportamiento de cola, por lo que se descargaba un documento a la vez.
* El ciclo de descarga se realizó simultaneamente en 3 computadoras.
</t>
  </si>
  <si>
    <t xml:space="preserve">* La prueba se realizó en la base de datos de mayores recursos físicos.
* Se utilizaron 2 documentos pdfs con tamaños distintos, el primero con un peso de 100 mb y el segundo con un peso de 150 mb.
* La prueba se realizó en el transcurso de 30 minutos, en los cuales se ejecutó un ciclo que descargaba los documentos pdf y guardaba en el servidor.
* Los procesos siguieron un comportamiento de cola, por lo que se descargaba un documento a la vez.
* El ciclo de descarga se realizó simultaneamente en 3 computadoras.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</si>
</sst>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1">
    <xf numFmtId="0" fontId="0" fillId="0" borderId="0"/>
  </cellStyleXfs>
  <cellXfs count="51">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1" xfId="0" applyFill="1" applyBorder="1"/>
    <xf numFmtId="0" fontId="0" fillId="2" borderId="12" xfId="0" applyFill="1" applyBorder="1"/>
    <xf numFmtId="0" fontId="0" fillId="2" borderId="1" xfId="0" applyFill="1" applyBorder="1"/>
    <xf numFmtId="0" fontId="0" fillId="2" borderId="2" xfId="0" applyFill="1" applyBorder="1"/>
    <xf numFmtId="0" fontId="3" fillId="0" borderId="0" xfId="0" applyFont="1"/>
    <xf numFmtId="0" fontId="4" fillId="0" borderId="0" xfId="0" applyFont="1"/>
    <xf numFmtId="0" fontId="5" fillId="0" borderId="0" xfId="0" applyFont="1"/>
    <xf numFmtId="0" fontId="2" fillId="0" borderId="0" xfId="0" applyFont="1"/>
    <xf numFmtId="0" fontId="3" fillId="3" borderId="5" xfId="0" applyFont="1" applyFill="1" applyBorder="1"/>
    <xf numFmtId="0" fontId="0" fillId="4" borderId="5" xfId="0" applyFill="1" applyBorder="1"/>
    <xf numFmtId="0" fontId="0" fillId="2" borderId="3" xfId="0" applyFill="1" applyBorder="1"/>
    <xf numFmtId="0" fontId="0" fillId="3" borderId="1" xfId="0" applyFill="1" applyBorder="1"/>
    <xf numFmtId="0" fontId="0" fillId="3" borderId="2" xfId="0" applyFill="1" applyBorder="1"/>
    <xf numFmtId="0" fontId="0" fillId="3" borderId="3" xfId="0" applyFill="1" applyBorder="1"/>
    <xf numFmtId="0" fontId="0" fillId="5" borderId="5" xfId="0" applyFill="1" applyBorder="1"/>
    <xf numFmtId="2" fontId="0" fillId="5" borderId="6" xfId="0" applyNumberFormat="1" applyFill="1" applyBorder="1"/>
    <xf numFmtId="0" fontId="0" fillId="5" borderId="8" xfId="0" applyFill="1" applyBorder="1"/>
    <xf numFmtId="2" fontId="0" fillId="5" borderId="9" xfId="0" applyNumberFormat="1" applyFill="1" applyBorder="1"/>
    <xf numFmtId="0" fontId="0" fillId="4" borderId="4" xfId="0" applyFill="1" applyBorder="1"/>
    <xf numFmtId="0" fontId="0" fillId="4" borderId="7" xfId="0" applyFill="1" applyBorder="1"/>
    <xf numFmtId="0" fontId="0" fillId="4" borderId="6" xfId="0" applyFill="1" applyBorder="1"/>
    <xf numFmtId="0" fontId="0" fillId="4" borderId="9" xfId="0" applyFill="1" applyBorder="1"/>
    <xf numFmtId="2" fontId="0" fillId="5" borderId="5" xfId="0" applyNumberFormat="1" applyFill="1" applyBorder="1"/>
    <xf numFmtId="2" fontId="0" fillId="5" borderId="8" xfId="0" applyNumberFormat="1" applyFill="1" applyBorder="1"/>
    <xf numFmtId="0" fontId="0" fillId="0" borderId="0" xfId="0" applyAlignment="1">
      <alignment vertical="top" wrapText="1"/>
    </xf>
    <xf numFmtId="0" fontId="0" fillId="6" borderId="2" xfId="0" applyFill="1" applyBorder="1" applyAlignment="1">
      <alignment horizontal="center" vertical="center"/>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7" borderId="1" xfId="0" applyFill="1" applyBorder="1"/>
    <xf numFmtId="0" fontId="0" fillId="8" borderId="4" xfId="0" applyFill="1" applyBorder="1"/>
    <xf numFmtId="0" fontId="0" fillId="8" borderId="7" xfId="0" applyFill="1" applyBorder="1"/>
    <xf numFmtId="0" fontId="0" fillId="6" borderId="2" xfId="0" applyFill="1" applyBorder="1" applyAlignment="1">
      <alignment horizontal="center" vertical="top" wrapText="1"/>
    </xf>
    <xf numFmtId="0" fontId="0" fillId="6" borderId="3" xfId="0" applyFill="1" applyBorder="1" applyAlignment="1">
      <alignment horizontal="center" vertical="center"/>
    </xf>
    <xf numFmtId="0" fontId="0" fillId="0" borderId="0" xfId="0" applyAlignment="1">
      <alignment horizontal="left" vertical="top" wrapText="1"/>
    </xf>
    <xf numFmtId="0" fontId="0" fillId="10" borderId="16" xfId="0" applyFill="1" applyBorder="1" applyAlignment="1">
      <alignment horizontal="left" vertical="top" wrapText="1"/>
    </xf>
    <xf numFmtId="0" fontId="0" fillId="10" borderId="17" xfId="0" applyFill="1" applyBorder="1" applyAlignment="1">
      <alignment horizontal="left" vertical="top" wrapText="1"/>
    </xf>
    <xf numFmtId="0" fontId="0" fillId="10" borderId="18" xfId="0" applyFill="1" applyBorder="1" applyAlignment="1">
      <alignment horizontal="left" vertical="top" wrapText="1"/>
    </xf>
    <xf numFmtId="0" fontId="0" fillId="10" borderId="19" xfId="0" applyFill="1" applyBorder="1" applyAlignment="1">
      <alignment horizontal="left" vertical="top" wrapText="1"/>
    </xf>
    <xf numFmtId="0" fontId="0" fillId="10" borderId="20" xfId="0" applyFill="1" applyBorder="1" applyAlignment="1">
      <alignment horizontal="left" vertical="top" wrapText="1"/>
    </xf>
    <xf numFmtId="0" fontId="0" fillId="10" borderId="21" xfId="0" applyFill="1" applyBorder="1" applyAlignment="1">
      <alignment horizontal="left" vertical="top" wrapText="1"/>
    </xf>
    <xf numFmtId="0" fontId="4" fillId="9" borderId="13"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32"/>
  <sheetViews>
    <sheetView zoomScale="123" workbookViewId="0">
      <selection activeCell="D19" sqref="D19:G32"/>
    </sheetView>
  </sheetViews>
  <sheetFormatPr baseColWidth="10" defaultColWidth="9.109375" defaultRowHeight="14.4" x14ac:dyDescent="0.3"/>
  <cols>
    <col min="2" max="2" width="71.6640625" bestFit="1" customWidth="1"/>
    <col min="3" max="3" width="11.33203125" bestFit="1" customWidth="1"/>
    <col min="5" max="5" width="12.109375" bestFit="1" customWidth="1"/>
    <col min="6" max="6" width="13.44140625" bestFit="1" customWidth="1"/>
    <col min="7" max="7" width="49.33203125" bestFit="1" customWidth="1"/>
    <col min="10" max="10" width="13.44140625" bestFit="1" customWidth="1"/>
    <col min="12" max="12" width="13.44140625" bestFit="1" customWidth="1"/>
  </cols>
  <sheetData>
    <row r="2" spans="2:9" ht="21" x14ac:dyDescent="0.4">
      <c r="B2" s="14" t="s">
        <v>44</v>
      </c>
      <c r="D2" s="13" t="s">
        <v>58</v>
      </c>
      <c r="I2" s="13"/>
    </row>
    <row r="4" spans="2:9" ht="16.2" thickBot="1" x14ac:dyDescent="0.35">
      <c r="B4" s="16" t="s">
        <v>45</v>
      </c>
      <c r="D4" s="7" t="s">
        <v>59</v>
      </c>
      <c r="E4" s="7"/>
    </row>
    <row r="5" spans="2:9" x14ac:dyDescent="0.3">
      <c r="B5" s="17" t="s">
        <v>50</v>
      </c>
      <c r="D5" s="10" t="s">
        <v>61</v>
      </c>
      <c r="E5" s="11" t="s">
        <v>62</v>
      </c>
      <c r="F5" s="11" t="s">
        <v>64</v>
      </c>
      <c r="G5" s="18" t="s">
        <v>63</v>
      </c>
    </row>
    <row r="6" spans="2:9" x14ac:dyDescent="0.3">
      <c r="B6" s="17" t="s">
        <v>51</v>
      </c>
      <c r="D6" s="1" t="s">
        <v>9</v>
      </c>
      <c r="E6" s="2" t="s">
        <v>10</v>
      </c>
      <c r="F6" s="2" t="s">
        <v>11</v>
      </c>
      <c r="G6" s="3" t="s">
        <v>65</v>
      </c>
    </row>
    <row r="7" spans="2:9" x14ac:dyDescent="0.3">
      <c r="B7" s="17" t="s">
        <v>46</v>
      </c>
      <c r="D7" s="1" t="s">
        <v>12</v>
      </c>
      <c r="E7" s="2" t="s">
        <v>10</v>
      </c>
      <c r="F7" s="2"/>
      <c r="G7" s="3" t="s">
        <v>66</v>
      </c>
    </row>
    <row r="8" spans="2:9" ht="15" thickBot="1" x14ac:dyDescent="0.35">
      <c r="B8" s="17" t="s">
        <v>47</v>
      </c>
      <c r="D8" s="4" t="s">
        <v>13</v>
      </c>
      <c r="E8" s="5" t="s">
        <v>14</v>
      </c>
      <c r="F8" s="5"/>
      <c r="G8" s="6" t="s">
        <v>67</v>
      </c>
    </row>
    <row r="9" spans="2:9" x14ac:dyDescent="0.3">
      <c r="B9" s="17" t="s">
        <v>48</v>
      </c>
    </row>
    <row r="11" spans="2:9" ht="15" thickBot="1" x14ac:dyDescent="0.35">
      <c r="D11" s="7" t="s">
        <v>60</v>
      </c>
      <c r="E11" s="7"/>
    </row>
    <row r="12" spans="2:9" ht="15.6" x14ac:dyDescent="0.3">
      <c r="B12" s="16" t="s">
        <v>49</v>
      </c>
      <c r="D12" s="8" t="s">
        <v>15</v>
      </c>
      <c r="E12" s="9"/>
      <c r="F12" s="11" t="s">
        <v>64</v>
      </c>
      <c r="G12" s="18" t="s">
        <v>63</v>
      </c>
    </row>
    <row r="13" spans="2:9" x14ac:dyDescent="0.3">
      <c r="B13" s="17" t="s">
        <v>52</v>
      </c>
      <c r="D13" s="1" t="s">
        <v>16</v>
      </c>
      <c r="E13" s="2" t="s">
        <v>18</v>
      </c>
      <c r="F13" s="2" t="s">
        <v>11</v>
      </c>
      <c r="G13" s="3" t="s">
        <v>68</v>
      </c>
    </row>
    <row r="14" spans="2:9" x14ac:dyDescent="0.3">
      <c r="B14" s="17" t="s">
        <v>53</v>
      </c>
      <c r="D14" s="1" t="s">
        <v>17</v>
      </c>
      <c r="E14" s="2" t="s">
        <v>19</v>
      </c>
      <c r="F14" s="2" t="s">
        <v>11</v>
      </c>
      <c r="G14" s="3" t="s">
        <v>69</v>
      </c>
    </row>
    <row r="15" spans="2:9" ht="15" thickBot="1" x14ac:dyDescent="0.35">
      <c r="B15" s="17" t="s">
        <v>54</v>
      </c>
      <c r="D15" s="4" t="s">
        <v>20</v>
      </c>
      <c r="E15" s="5" t="s">
        <v>21</v>
      </c>
      <c r="F15" s="5"/>
      <c r="G15" s="6" t="s">
        <v>70</v>
      </c>
    </row>
    <row r="16" spans="2:9" x14ac:dyDescent="0.3">
      <c r="B16" s="17" t="s">
        <v>79</v>
      </c>
    </row>
    <row r="17" spans="2:7" x14ac:dyDescent="0.3">
      <c r="B17" s="17" t="s">
        <v>80</v>
      </c>
    </row>
    <row r="18" spans="2:7" ht="18" x14ac:dyDescent="0.35">
      <c r="D18" s="13" t="s">
        <v>81</v>
      </c>
    </row>
    <row r="19" spans="2:7" ht="15" customHeight="1" x14ac:dyDescent="0.3">
      <c r="D19" s="41" t="s">
        <v>86</v>
      </c>
      <c r="E19" s="41"/>
      <c r="F19" s="41"/>
      <c r="G19" s="41"/>
    </row>
    <row r="20" spans="2:7" ht="15.6" x14ac:dyDescent="0.3">
      <c r="B20" s="16" t="s">
        <v>55</v>
      </c>
      <c r="D20" s="41"/>
      <c r="E20" s="41"/>
      <c r="F20" s="41"/>
      <c r="G20" s="41"/>
    </row>
    <row r="21" spans="2:7" x14ac:dyDescent="0.3">
      <c r="B21" s="17" t="s">
        <v>56</v>
      </c>
      <c r="D21" s="41"/>
      <c r="E21" s="41"/>
      <c r="F21" s="41"/>
      <c r="G21" s="41"/>
    </row>
    <row r="22" spans="2:7" x14ac:dyDescent="0.3">
      <c r="B22" s="17" t="s">
        <v>57</v>
      </c>
      <c r="D22" s="41"/>
      <c r="E22" s="41"/>
      <c r="F22" s="41"/>
      <c r="G22" s="41"/>
    </row>
    <row r="23" spans="2:7" x14ac:dyDescent="0.3">
      <c r="D23" s="41"/>
      <c r="E23" s="41"/>
      <c r="F23" s="41"/>
      <c r="G23" s="41"/>
    </row>
    <row r="24" spans="2:7" x14ac:dyDescent="0.3">
      <c r="D24" s="41"/>
      <c r="E24" s="41"/>
      <c r="F24" s="41"/>
      <c r="G24" s="41"/>
    </row>
    <row r="25" spans="2:7" ht="15.6" x14ac:dyDescent="0.3">
      <c r="B25" s="16" t="s">
        <v>73</v>
      </c>
      <c r="D25" s="41"/>
      <c r="E25" s="41"/>
      <c r="F25" s="41"/>
      <c r="G25" s="41"/>
    </row>
    <row r="26" spans="2:7" x14ac:dyDescent="0.3">
      <c r="B26" s="17" t="s">
        <v>74</v>
      </c>
      <c r="D26" s="41"/>
      <c r="E26" s="41"/>
      <c r="F26" s="41"/>
      <c r="G26" s="41"/>
    </row>
    <row r="27" spans="2:7" x14ac:dyDescent="0.3">
      <c r="B27" s="17" t="s">
        <v>75</v>
      </c>
      <c r="D27" s="41"/>
      <c r="E27" s="41"/>
      <c r="F27" s="41"/>
      <c r="G27" s="41"/>
    </row>
    <row r="28" spans="2:7" x14ac:dyDescent="0.3">
      <c r="B28" s="17" t="s">
        <v>76</v>
      </c>
      <c r="D28" s="41"/>
      <c r="E28" s="41"/>
      <c r="F28" s="41"/>
      <c r="G28" s="41"/>
    </row>
    <row r="29" spans="2:7" x14ac:dyDescent="0.3">
      <c r="B29" s="17" t="s">
        <v>77</v>
      </c>
      <c r="D29" s="41"/>
      <c r="E29" s="41"/>
      <c r="F29" s="41"/>
      <c r="G29" s="41"/>
    </row>
    <row r="30" spans="2:7" x14ac:dyDescent="0.3">
      <c r="B30" s="17" t="s">
        <v>78</v>
      </c>
      <c r="D30" s="41"/>
      <c r="E30" s="41"/>
      <c r="F30" s="41"/>
      <c r="G30" s="41"/>
    </row>
    <row r="31" spans="2:7" x14ac:dyDescent="0.3">
      <c r="D31" s="41"/>
      <c r="E31" s="41"/>
      <c r="F31" s="41"/>
      <c r="G31" s="41"/>
    </row>
    <row r="32" spans="2:7" x14ac:dyDescent="0.3">
      <c r="D32" s="41"/>
      <c r="E32" s="41"/>
      <c r="F32" s="41"/>
      <c r="G32" s="41"/>
    </row>
  </sheetData>
  <mergeCells count="1">
    <mergeCell ref="D19:G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17D0E-BFB8-4218-A5CB-430BDA5556FE}">
  <dimension ref="B2:M20"/>
  <sheetViews>
    <sheetView workbookViewId="0">
      <selection activeCell="J17" sqref="J17"/>
    </sheetView>
  </sheetViews>
  <sheetFormatPr baseColWidth="10" defaultRowHeight="14.4" x14ac:dyDescent="0.3"/>
  <cols>
    <col min="1" max="1" width="4" customWidth="1"/>
    <col min="2" max="2" width="4.6640625" customWidth="1"/>
    <col min="10" max="10" width="12" bestFit="1" customWidth="1"/>
    <col min="12" max="12" width="25" bestFit="1" customWidth="1"/>
    <col min="13" max="13" width="13.33203125" bestFit="1" customWidth="1"/>
  </cols>
  <sheetData>
    <row r="2" spans="2:13" ht="15.6" x14ac:dyDescent="0.3">
      <c r="B2" s="12" t="s">
        <v>71</v>
      </c>
    </row>
    <row r="3" spans="2:13" ht="15" thickBot="1" x14ac:dyDescent="0.35"/>
    <row r="4" spans="2:13" x14ac:dyDescent="0.3">
      <c r="C4" s="19" t="s">
        <v>22</v>
      </c>
      <c r="D4" s="20" t="s">
        <v>23</v>
      </c>
      <c r="E4" s="20" t="s">
        <v>34</v>
      </c>
      <c r="F4" s="20" t="s">
        <v>35</v>
      </c>
      <c r="G4" s="20" t="s">
        <v>35</v>
      </c>
      <c r="H4" s="20" t="s">
        <v>35</v>
      </c>
      <c r="I4" s="20" t="s">
        <v>84</v>
      </c>
      <c r="J4" s="21" t="s">
        <v>85</v>
      </c>
      <c r="L4" s="10" t="s">
        <v>0</v>
      </c>
      <c r="M4" s="18"/>
    </row>
    <row r="5" spans="2:13" x14ac:dyDescent="0.3">
      <c r="C5" s="26" t="s">
        <v>24</v>
      </c>
      <c r="D5" s="22" t="s">
        <v>29</v>
      </c>
      <c r="E5" s="22">
        <v>5.36</v>
      </c>
      <c r="F5" s="22">
        <v>4.4800000000000004</v>
      </c>
      <c r="G5" s="22">
        <v>4.53</v>
      </c>
      <c r="H5" s="22">
        <v>4.5</v>
      </c>
      <c r="I5" s="30">
        <f>AVERAGE(E5:H5)</f>
        <v>4.7175000000000002</v>
      </c>
      <c r="J5" s="23">
        <f>I5/60</f>
        <v>7.8625E-2</v>
      </c>
      <c r="L5" s="26" t="s">
        <v>1</v>
      </c>
      <c r="M5" s="28" t="s">
        <v>2</v>
      </c>
    </row>
    <row r="6" spans="2:13" x14ac:dyDescent="0.3">
      <c r="C6" s="26" t="s">
        <v>25</v>
      </c>
      <c r="D6" s="22" t="s">
        <v>30</v>
      </c>
      <c r="E6" s="22">
        <v>23</v>
      </c>
      <c r="F6" s="22">
        <v>22.8</v>
      </c>
      <c r="G6" s="22">
        <v>22.87</v>
      </c>
      <c r="H6" s="22">
        <v>22.89</v>
      </c>
      <c r="I6" s="30">
        <f t="shared" ref="I6:I9" si="0">AVERAGE(E6:H6)</f>
        <v>22.89</v>
      </c>
      <c r="J6" s="23">
        <f t="shared" ref="J6:J9" si="1">I6/60</f>
        <v>0.38150000000000001</v>
      </c>
      <c r="L6" s="26" t="s">
        <v>5</v>
      </c>
      <c r="M6" s="28" t="s">
        <v>6</v>
      </c>
    </row>
    <row r="7" spans="2:13" x14ac:dyDescent="0.3">
      <c r="C7" s="26" t="s">
        <v>26</v>
      </c>
      <c r="D7" s="22" t="s">
        <v>31</v>
      </c>
      <c r="E7" s="22">
        <v>43.2</v>
      </c>
      <c r="F7" s="22">
        <v>43.09</v>
      </c>
      <c r="G7" s="22">
        <v>43.33</v>
      </c>
      <c r="H7" s="22">
        <v>43.37</v>
      </c>
      <c r="I7" s="30">
        <f t="shared" si="0"/>
        <v>43.247500000000002</v>
      </c>
      <c r="J7" s="23">
        <f t="shared" si="1"/>
        <v>0.72079166666666672</v>
      </c>
      <c r="L7" s="26" t="s">
        <v>7</v>
      </c>
      <c r="M7" s="28" t="s">
        <v>8</v>
      </c>
    </row>
    <row r="8" spans="2:13" x14ac:dyDescent="0.3">
      <c r="C8" s="26" t="s">
        <v>27</v>
      </c>
      <c r="D8" s="22" t="s">
        <v>32</v>
      </c>
      <c r="E8" s="22">
        <v>205.97</v>
      </c>
      <c r="F8" s="22">
        <v>214.56</v>
      </c>
      <c r="G8" s="22">
        <v>240.93</v>
      </c>
      <c r="H8" s="22">
        <v>465.75</v>
      </c>
      <c r="I8" s="30">
        <f t="shared" si="0"/>
        <v>281.80250000000001</v>
      </c>
      <c r="J8" s="23">
        <f t="shared" si="1"/>
        <v>4.6967083333333335</v>
      </c>
      <c r="L8" s="26" t="s">
        <v>3</v>
      </c>
      <c r="M8" s="28" t="s">
        <v>4</v>
      </c>
    </row>
    <row r="9" spans="2:13" ht="15" thickBot="1" x14ac:dyDescent="0.35">
      <c r="C9" s="27" t="s">
        <v>28</v>
      </c>
      <c r="D9" s="24" t="s">
        <v>33</v>
      </c>
      <c r="E9" s="24">
        <v>559.4</v>
      </c>
      <c r="F9" s="24">
        <v>407.54</v>
      </c>
      <c r="G9" s="24">
        <v>465.18</v>
      </c>
      <c r="H9" s="24">
        <v>408.52</v>
      </c>
      <c r="I9" s="31">
        <f t="shared" si="0"/>
        <v>460.16</v>
      </c>
      <c r="J9" s="25">
        <f t="shared" si="1"/>
        <v>7.6693333333333333</v>
      </c>
      <c r="L9" s="26" t="s">
        <v>38</v>
      </c>
      <c r="M9" s="28">
        <v>2</v>
      </c>
    </row>
    <row r="10" spans="2:13" ht="15" thickBot="1" x14ac:dyDescent="0.35">
      <c r="L10" s="27" t="s">
        <v>39</v>
      </c>
      <c r="M10" s="29" t="s">
        <v>40</v>
      </c>
    </row>
    <row r="12" spans="2:13" ht="15.6" x14ac:dyDescent="0.3">
      <c r="B12" s="12" t="s">
        <v>72</v>
      </c>
    </row>
    <row r="13" spans="2:13" ht="15" thickBot="1" x14ac:dyDescent="0.35"/>
    <row r="14" spans="2:13" x14ac:dyDescent="0.3">
      <c r="C14" s="19" t="s">
        <v>22</v>
      </c>
      <c r="D14" s="20" t="s">
        <v>23</v>
      </c>
      <c r="E14" s="20" t="s">
        <v>34</v>
      </c>
      <c r="F14" s="20" t="s">
        <v>35</v>
      </c>
      <c r="G14" s="20" t="s">
        <v>35</v>
      </c>
      <c r="H14" s="20" t="s">
        <v>35</v>
      </c>
      <c r="I14" s="20" t="s">
        <v>84</v>
      </c>
      <c r="J14" s="21" t="s">
        <v>85</v>
      </c>
      <c r="L14" s="10" t="s">
        <v>0</v>
      </c>
      <c r="M14" s="18"/>
    </row>
    <row r="15" spans="2:13" x14ac:dyDescent="0.3">
      <c r="C15" s="26" t="s">
        <v>24</v>
      </c>
      <c r="D15" s="22" t="s">
        <v>29</v>
      </c>
      <c r="E15" s="22">
        <v>2.2000000000000002</v>
      </c>
      <c r="F15" s="22">
        <v>2.16</v>
      </c>
      <c r="G15" s="22">
        <v>2.35</v>
      </c>
      <c r="H15" s="22">
        <v>2.5</v>
      </c>
      <c r="I15" s="30">
        <f>AVERAGE(E15:H15)</f>
        <v>2.3025000000000002</v>
      </c>
      <c r="J15" s="23">
        <f>I15/60</f>
        <v>3.8375000000000006E-2</v>
      </c>
      <c r="L15" s="26" t="s">
        <v>1</v>
      </c>
      <c r="M15" s="28" t="s">
        <v>37</v>
      </c>
    </row>
    <row r="16" spans="2:13" x14ac:dyDescent="0.3">
      <c r="C16" s="26" t="s">
        <v>25</v>
      </c>
      <c r="D16" s="22" t="s">
        <v>30</v>
      </c>
      <c r="E16" s="22">
        <v>20.91</v>
      </c>
      <c r="F16" s="22">
        <v>20.9</v>
      </c>
      <c r="G16" s="22">
        <v>20.68</v>
      </c>
      <c r="H16" s="22">
        <v>21.98</v>
      </c>
      <c r="I16" s="30">
        <f>AVERAGE(E16:H16)</f>
        <v>21.1175</v>
      </c>
      <c r="J16" s="23">
        <f t="shared" ref="J16:J19" si="2">I16/60</f>
        <v>0.35195833333333332</v>
      </c>
      <c r="L16" s="26" t="s">
        <v>5</v>
      </c>
      <c r="M16" s="28" t="s">
        <v>6</v>
      </c>
    </row>
    <row r="17" spans="3:13" x14ac:dyDescent="0.3">
      <c r="C17" s="26" t="s">
        <v>26</v>
      </c>
      <c r="D17" s="22" t="s">
        <v>31</v>
      </c>
      <c r="E17" s="22">
        <v>41.15</v>
      </c>
      <c r="F17" s="22">
        <v>45.06</v>
      </c>
      <c r="G17" s="22">
        <v>43.33</v>
      </c>
      <c r="H17" s="22">
        <v>41.26</v>
      </c>
      <c r="I17" s="30">
        <f>AVERAGE(E17:H17)</f>
        <v>42.7</v>
      </c>
      <c r="J17" s="23">
        <f t="shared" si="2"/>
        <v>0.71166666666666667</v>
      </c>
      <c r="L17" s="26" t="s">
        <v>7</v>
      </c>
      <c r="M17" s="28" t="s">
        <v>36</v>
      </c>
    </row>
    <row r="18" spans="3:13" x14ac:dyDescent="0.3">
      <c r="C18" s="26" t="s">
        <v>27</v>
      </c>
      <c r="D18" s="22" t="s">
        <v>32</v>
      </c>
      <c r="E18" s="22">
        <v>203.68</v>
      </c>
      <c r="F18" s="22">
        <v>212.78</v>
      </c>
      <c r="G18" s="22">
        <v>210.69</v>
      </c>
      <c r="H18" s="22">
        <v>208.08</v>
      </c>
      <c r="I18" s="30">
        <f>AVERAGE(E18:H18)</f>
        <v>208.80750000000003</v>
      </c>
      <c r="J18" s="23">
        <f t="shared" si="2"/>
        <v>3.4801250000000006</v>
      </c>
      <c r="L18" s="26" t="s">
        <v>3</v>
      </c>
      <c r="M18" s="28" t="s">
        <v>4</v>
      </c>
    </row>
    <row r="19" spans="3:13" ht="15" thickBot="1" x14ac:dyDescent="0.35">
      <c r="C19" s="27" t="s">
        <v>28</v>
      </c>
      <c r="D19" s="24" t="s">
        <v>33</v>
      </c>
      <c r="E19" s="24">
        <v>429.78</v>
      </c>
      <c r="F19" s="24">
        <v>418.88</v>
      </c>
      <c r="G19" s="24">
        <v>409.45</v>
      </c>
      <c r="H19" s="24">
        <v>421.88</v>
      </c>
      <c r="I19" s="31">
        <f>AVERAGE(E19:H19)</f>
        <v>419.99749999999995</v>
      </c>
      <c r="J19" s="25">
        <f t="shared" si="2"/>
        <v>6.9999583333333328</v>
      </c>
      <c r="L19" s="26" t="s">
        <v>38</v>
      </c>
      <c r="M19" s="28">
        <v>8</v>
      </c>
    </row>
    <row r="20" spans="3:13" ht="15" thickBot="1" x14ac:dyDescent="0.35">
      <c r="L20" s="27" t="s">
        <v>39</v>
      </c>
      <c r="M20" s="29" t="s">
        <v>41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0774-5F13-4D94-805F-453135B4FF5D}">
  <dimension ref="B2:T20"/>
  <sheetViews>
    <sheetView workbookViewId="0">
      <selection activeCell="K19" sqref="K19"/>
    </sheetView>
  </sheetViews>
  <sheetFormatPr baseColWidth="10" defaultRowHeight="14.4" x14ac:dyDescent="0.3"/>
  <cols>
    <col min="1" max="1" width="4.5546875" customWidth="1"/>
    <col min="2" max="2" width="4" customWidth="1"/>
    <col min="10" max="10" width="12" bestFit="1" customWidth="1"/>
    <col min="12" max="12" width="22.6640625" customWidth="1"/>
    <col min="13" max="13" width="13.33203125" bestFit="1" customWidth="1"/>
    <col min="14" max="14" width="5" customWidth="1"/>
  </cols>
  <sheetData>
    <row r="2" spans="2:20" ht="15.6" x14ac:dyDescent="0.3">
      <c r="B2" s="12" t="s">
        <v>71</v>
      </c>
    </row>
    <row r="3" spans="2:20" ht="15" thickBot="1" x14ac:dyDescent="0.35">
      <c r="O3" s="15" t="s">
        <v>82</v>
      </c>
    </row>
    <row r="4" spans="2:20" x14ac:dyDescent="0.3">
      <c r="C4" s="19" t="s">
        <v>22</v>
      </c>
      <c r="D4" s="20" t="s">
        <v>23</v>
      </c>
      <c r="E4" s="20" t="s">
        <v>34</v>
      </c>
      <c r="F4" s="20" t="s">
        <v>35</v>
      </c>
      <c r="G4" s="20" t="s">
        <v>35</v>
      </c>
      <c r="H4" s="20" t="s">
        <v>35</v>
      </c>
      <c r="I4" s="20" t="s">
        <v>84</v>
      </c>
      <c r="J4" s="21" t="s">
        <v>85</v>
      </c>
      <c r="L4" s="10" t="s">
        <v>0</v>
      </c>
      <c r="M4" s="18"/>
      <c r="O4" s="41" t="s">
        <v>83</v>
      </c>
      <c r="P4" s="41"/>
      <c r="Q4" s="41"/>
      <c r="R4" s="41"/>
      <c r="S4" s="41"/>
      <c r="T4" s="41"/>
    </row>
    <row r="5" spans="2:20" x14ac:dyDescent="0.3">
      <c r="C5" s="26" t="s">
        <v>24</v>
      </c>
      <c r="D5" s="22" t="s">
        <v>29</v>
      </c>
      <c r="E5" s="22">
        <v>1.95</v>
      </c>
      <c r="F5" s="22">
        <v>1.87</v>
      </c>
      <c r="G5" s="22">
        <v>1.97</v>
      </c>
      <c r="H5" s="22">
        <v>1.89</v>
      </c>
      <c r="I5" s="30">
        <f>AVERAGE(E5:H5)</f>
        <v>1.92</v>
      </c>
      <c r="J5" s="23">
        <f>I5/60</f>
        <v>3.2000000000000001E-2</v>
      </c>
      <c r="L5" s="26" t="s">
        <v>1</v>
      </c>
      <c r="M5" s="28" t="s">
        <v>2</v>
      </c>
      <c r="O5" s="41"/>
      <c r="P5" s="41"/>
      <c r="Q5" s="41"/>
      <c r="R5" s="41"/>
      <c r="S5" s="41"/>
      <c r="T5" s="41"/>
    </row>
    <row r="6" spans="2:20" x14ac:dyDescent="0.3">
      <c r="C6" s="26" t="s">
        <v>25</v>
      </c>
      <c r="D6" s="22" t="s">
        <v>30</v>
      </c>
      <c r="E6" s="22">
        <v>8.17</v>
      </c>
      <c r="F6" s="22">
        <v>8.1300000000000008</v>
      </c>
      <c r="G6" s="22">
        <v>8.16</v>
      </c>
      <c r="H6" s="22">
        <v>9.19</v>
      </c>
      <c r="I6" s="30">
        <f t="shared" ref="I6:I7" si="0">AVERAGE(E6:H6)</f>
        <v>8.4124999999999996</v>
      </c>
      <c r="J6" s="23">
        <f t="shared" ref="J6:J7" si="1">I6/60</f>
        <v>0.14020833333333332</v>
      </c>
      <c r="L6" s="26" t="s">
        <v>5</v>
      </c>
      <c r="M6" s="28" t="s">
        <v>6</v>
      </c>
      <c r="O6" s="41"/>
      <c r="P6" s="41"/>
      <c r="Q6" s="41"/>
      <c r="R6" s="41"/>
      <c r="S6" s="41"/>
      <c r="T6" s="41"/>
    </row>
    <row r="7" spans="2:20" x14ac:dyDescent="0.3">
      <c r="C7" s="26" t="s">
        <v>26</v>
      </c>
      <c r="D7" s="22" t="s">
        <v>31</v>
      </c>
      <c r="E7" s="22">
        <v>17.489999999999998</v>
      </c>
      <c r="F7" s="22">
        <v>13.34</v>
      </c>
      <c r="G7" s="22">
        <v>21.5</v>
      </c>
      <c r="H7" s="22">
        <v>12.74</v>
      </c>
      <c r="I7" s="30">
        <f t="shared" si="0"/>
        <v>16.267499999999998</v>
      </c>
      <c r="J7" s="23">
        <f t="shared" si="1"/>
        <v>0.27112499999999995</v>
      </c>
      <c r="L7" s="26" t="s">
        <v>7</v>
      </c>
      <c r="M7" s="28" t="s">
        <v>8</v>
      </c>
      <c r="O7" s="41"/>
      <c r="P7" s="41"/>
      <c r="Q7" s="41"/>
      <c r="R7" s="41"/>
      <c r="S7" s="41"/>
      <c r="T7" s="41"/>
    </row>
    <row r="8" spans="2:20" x14ac:dyDescent="0.3">
      <c r="C8" s="26" t="s">
        <v>27</v>
      </c>
      <c r="D8" s="22" t="s">
        <v>32</v>
      </c>
      <c r="E8" s="22" t="s">
        <v>43</v>
      </c>
      <c r="F8" s="22" t="s">
        <v>43</v>
      </c>
      <c r="G8" s="22" t="s">
        <v>43</v>
      </c>
      <c r="H8" s="22" t="s">
        <v>43</v>
      </c>
      <c r="I8" s="30" t="s">
        <v>42</v>
      </c>
      <c r="J8" s="23" t="s">
        <v>42</v>
      </c>
      <c r="L8" s="26" t="s">
        <v>3</v>
      </c>
      <c r="M8" s="28" t="s">
        <v>4</v>
      </c>
    </row>
    <row r="9" spans="2:20" ht="15" thickBot="1" x14ac:dyDescent="0.35">
      <c r="C9" s="27" t="s">
        <v>28</v>
      </c>
      <c r="D9" s="24" t="s">
        <v>33</v>
      </c>
      <c r="E9" s="24" t="s">
        <v>43</v>
      </c>
      <c r="F9" s="24" t="s">
        <v>43</v>
      </c>
      <c r="G9" s="24" t="s">
        <v>43</v>
      </c>
      <c r="H9" s="24" t="s">
        <v>43</v>
      </c>
      <c r="I9" s="31" t="s">
        <v>42</v>
      </c>
      <c r="J9" s="25" t="s">
        <v>42</v>
      </c>
      <c r="L9" s="26" t="s">
        <v>38</v>
      </c>
      <c r="M9" s="28">
        <v>2</v>
      </c>
    </row>
    <row r="10" spans="2:20" ht="15" thickBot="1" x14ac:dyDescent="0.35">
      <c r="L10" s="27" t="s">
        <v>39</v>
      </c>
      <c r="M10" s="29" t="s">
        <v>40</v>
      </c>
    </row>
    <row r="12" spans="2:20" ht="15.6" x14ac:dyDescent="0.3">
      <c r="B12" s="12" t="s">
        <v>72</v>
      </c>
    </row>
    <row r="13" spans="2:20" ht="15" thickBot="1" x14ac:dyDescent="0.35"/>
    <row r="14" spans="2:20" x14ac:dyDescent="0.3">
      <c r="C14" s="19" t="s">
        <v>22</v>
      </c>
      <c r="D14" s="20" t="s">
        <v>23</v>
      </c>
      <c r="E14" s="20" t="s">
        <v>34</v>
      </c>
      <c r="F14" s="20" t="s">
        <v>35</v>
      </c>
      <c r="G14" s="20" t="s">
        <v>35</v>
      </c>
      <c r="H14" s="20" t="s">
        <v>35</v>
      </c>
      <c r="I14" s="20" t="s">
        <v>84</v>
      </c>
      <c r="J14" s="21" t="s">
        <v>85</v>
      </c>
      <c r="L14" s="10" t="s">
        <v>0</v>
      </c>
      <c r="M14" s="18"/>
    </row>
    <row r="15" spans="2:20" x14ac:dyDescent="0.3">
      <c r="C15" s="26" t="s">
        <v>24</v>
      </c>
      <c r="D15" s="22" t="s">
        <v>29</v>
      </c>
      <c r="E15" s="22">
        <v>2.14</v>
      </c>
      <c r="F15" s="22">
        <v>2.12</v>
      </c>
      <c r="G15" s="22">
        <v>2.0699999999999998</v>
      </c>
      <c r="H15" s="22">
        <v>2.13</v>
      </c>
      <c r="I15" s="30">
        <f>AVERAGE(E15:H15)</f>
        <v>2.1150000000000002</v>
      </c>
      <c r="J15" s="23">
        <f>I15/60</f>
        <v>3.5250000000000004E-2</v>
      </c>
      <c r="L15" s="26" t="s">
        <v>1</v>
      </c>
      <c r="M15" s="28" t="s">
        <v>37</v>
      </c>
    </row>
    <row r="16" spans="2:20" x14ac:dyDescent="0.3">
      <c r="C16" s="26" t="s">
        <v>25</v>
      </c>
      <c r="D16" s="22" t="s">
        <v>30</v>
      </c>
      <c r="E16" s="22">
        <v>8.2799999999999994</v>
      </c>
      <c r="F16" s="22">
        <v>9.02</v>
      </c>
      <c r="G16" s="22">
        <v>7.77</v>
      </c>
      <c r="H16" s="22">
        <v>7.99</v>
      </c>
      <c r="I16" s="30">
        <f t="shared" ref="I16:I19" si="2">AVERAGE(E16:H16)</f>
        <v>8.2649999999999988</v>
      </c>
      <c r="J16" s="23">
        <f t="shared" ref="J16:J19" si="3">I16/60</f>
        <v>0.13774999999999998</v>
      </c>
      <c r="L16" s="26" t="s">
        <v>5</v>
      </c>
      <c r="M16" s="28" t="s">
        <v>6</v>
      </c>
    </row>
    <row r="17" spans="3:13" x14ac:dyDescent="0.3">
      <c r="C17" s="26" t="s">
        <v>26</v>
      </c>
      <c r="D17" s="22" t="s">
        <v>31</v>
      </c>
      <c r="E17" s="22">
        <v>15.52</v>
      </c>
      <c r="F17" s="22">
        <v>13.29</v>
      </c>
      <c r="G17" s="22">
        <v>15.65</v>
      </c>
      <c r="H17" s="22">
        <v>12.83</v>
      </c>
      <c r="I17" s="30">
        <f t="shared" si="2"/>
        <v>14.3225</v>
      </c>
      <c r="J17" s="23">
        <f t="shared" si="3"/>
        <v>0.23870833333333333</v>
      </c>
      <c r="L17" s="26" t="s">
        <v>7</v>
      </c>
      <c r="M17" s="28" t="s">
        <v>36</v>
      </c>
    </row>
    <row r="18" spans="3:13" x14ac:dyDescent="0.3">
      <c r="C18" s="26" t="s">
        <v>27</v>
      </c>
      <c r="D18" s="22" t="s">
        <v>32</v>
      </c>
      <c r="E18" s="22">
        <v>63.91</v>
      </c>
      <c r="F18" s="22">
        <v>77.41</v>
      </c>
      <c r="G18" s="22">
        <v>65.98</v>
      </c>
      <c r="H18" s="22">
        <v>61.32</v>
      </c>
      <c r="I18" s="30">
        <f>AVERAGE(E18:H18)</f>
        <v>67.155000000000001</v>
      </c>
      <c r="J18" s="23">
        <f t="shared" si="3"/>
        <v>1.1192500000000001</v>
      </c>
      <c r="L18" s="26" t="s">
        <v>3</v>
      </c>
      <c r="M18" s="28" t="s">
        <v>4</v>
      </c>
    </row>
    <row r="19" spans="3:13" ht="15" thickBot="1" x14ac:dyDescent="0.35">
      <c r="C19" s="27" t="s">
        <v>28</v>
      </c>
      <c r="D19" s="24" t="s">
        <v>33</v>
      </c>
      <c r="E19" s="24">
        <v>131.18</v>
      </c>
      <c r="F19" s="24">
        <v>128.19</v>
      </c>
      <c r="G19" s="24">
        <v>105.85</v>
      </c>
      <c r="H19" s="24">
        <v>123.58</v>
      </c>
      <c r="I19" s="31">
        <f t="shared" si="2"/>
        <v>122.2</v>
      </c>
      <c r="J19" s="25">
        <f t="shared" si="3"/>
        <v>2.0366666666666666</v>
      </c>
      <c r="L19" s="26" t="s">
        <v>38</v>
      </c>
      <c r="M19" s="28">
        <v>8</v>
      </c>
    </row>
    <row r="20" spans="3:13" ht="15" thickBot="1" x14ac:dyDescent="0.35">
      <c r="L20" s="27" t="s">
        <v>39</v>
      </c>
      <c r="M20" s="29" t="s">
        <v>41</v>
      </c>
    </row>
  </sheetData>
  <mergeCells count="1">
    <mergeCell ref="O4:T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17EB-A988-4662-8D1C-83AD036769F8}">
  <dimension ref="B1:J30"/>
  <sheetViews>
    <sheetView topLeftCell="A2" zoomScale="104" workbookViewId="0">
      <selection activeCell="J21" sqref="J21"/>
    </sheetView>
  </sheetViews>
  <sheetFormatPr baseColWidth="10" defaultRowHeight="14.4" x14ac:dyDescent="0.3"/>
  <cols>
    <col min="9" max="9" width="12.109375" customWidth="1"/>
    <col min="10" max="10" width="15.109375" bestFit="1" customWidth="1"/>
  </cols>
  <sheetData>
    <row r="1" spans="2:10" ht="15" thickBot="1" x14ac:dyDescent="0.35"/>
    <row r="2" spans="2:10" ht="18.600000000000001" thickBot="1" x14ac:dyDescent="0.4">
      <c r="B2" s="48" t="s">
        <v>71</v>
      </c>
      <c r="C2" s="49"/>
      <c r="D2" s="49"/>
      <c r="E2" s="50"/>
      <c r="G2" s="15" t="s">
        <v>94</v>
      </c>
    </row>
    <row r="3" spans="2:10" ht="28.8" x14ac:dyDescent="0.3">
      <c r="B3" s="42" t="s">
        <v>98</v>
      </c>
      <c r="C3" s="43"/>
      <c r="D3" s="43"/>
      <c r="E3" s="44"/>
      <c r="G3" s="36"/>
      <c r="H3" s="33" t="s">
        <v>88</v>
      </c>
      <c r="I3" s="34" t="s">
        <v>96</v>
      </c>
      <c r="J3" s="35" t="s">
        <v>97</v>
      </c>
    </row>
    <row r="4" spans="2:10" x14ac:dyDescent="0.3">
      <c r="B4" s="42"/>
      <c r="C4" s="43"/>
      <c r="D4" s="43"/>
      <c r="E4" s="44"/>
      <c r="G4" s="37" t="s">
        <v>87</v>
      </c>
      <c r="H4" s="2" t="s">
        <v>93</v>
      </c>
      <c r="I4" s="2">
        <v>17</v>
      </c>
      <c r="J4" s="3">
        <v>2.1</v>
      </c>
    </row>
    <row r="5" spans="2:10" x14ac:dyDescent="0.3">
      <c r="B5" s="42"/>
      <c r="C5" s="43"/>
      <c r="D5" s="43"/>
      <c r="E5" s="44"/>
      <c r="G5" s="37" t="s">
        <v>91</v>
      </c>
      <c r="H5" s="2" t="s">
        <v>93</v>
      </c>
      <c r="I5" s="2">
        <v>9</v>
      </c>
      <c r="J5" s="3">
        <v>1.1000000000000001</v>
      </c>
    </row>
    <row r="6" spans="2:10" x14ac:dyDescent="0.3">
      <c r="B6" s="42"/>
      <c r="C6" s="43"/>
      <c r="D6" s="43"/>
      <c r="E6" s="44"/>
      <c r="G6" s="37" t="s">
        <v>92</v>
      </c>
      <c r="H6" s="2" t="s">
        <v>93</v>
      </c>
      <c r="I6" s="2">
        <v>4</v>
      </c>
      <c r="J6" s="3">
        <v>0.5</v>
      </c>
    </row>
    <row r="7" spans="2:10" ht="15" thickBot="1" x14ac:dyDescent="0.35">
      <c r="B7" s="42"/>
      <c r="C7" s="43"/>
      <c r="D7" s="43"/>
      <c r="E7" s="44"/>
      <c r="G7" s="38" t="s">
        <v>95</v>
      </c>
      <c r="H7" s="5"/>
      <c r="I7" s="5">
        <f>SUM(I4:I6)</f>
        <v>30</v>
      </c>
      <c r="J7" s="6">
        <f>SUM(J4:J6)</f>
        <v>3.7</v>
      </c>
    </row>
    <row r="8" spans="2:10" x14ac:dyDescent="0.3">
      <c r="B8" s="42"/>
      <c r="C8" s="43"/>
      <c r="D8" s="43"/>
      <c r="E8" s="44"/>
      <c r="G8" s="32"/>
      <c r="H8" s="32"/>
      <c r="I8" s="32"/>
      <c r="J8" s="32"/>
    </row>
    <row r="9" spans="2:10" x14ac:dyDescent="0.3">
      <c r="B9" s="42"/>
      <c r="C9" s="43"/>
      <c r="D9" s="43"/>
      <c r="E9" s="44"/>
      <c r="G9" s="32"/>
      <c r="H9" s="32"/>
      <c r="I9" s="32"/>
      <c r="J9" s="32"/>
    </row>
    <row r="10" spans="2:10" x14ac:dyDescent="0.3">
      <c r="B10" s="42"/>
      <c r="C10" s="43"/>
      <c r="D10" s="43"/>
      <c r="E10" s="44"/>
      <c r="G10" s="32"/>
      <c r="H10" s="32"/>
      <c r="I10" s="32"/>
      <c r="J10" s="32"/>
    </row>
    <row r="11" spans="2:10" x14ac:dyDescent="0.3">
      <c r="B11" s="42"/>
      <c r="C11" s="43"/>
      <c r="D11" s="43"/>
      <c r="E11" s="44"/>
      <c r="G11" s="32"/>
      <c r="H11" s="32"/>
      <c r="I11" s="32"/>
      <c r="J11" s="32"/>
    </row>
    <row r="12" spans="2:10" x14ac:dyDescent="0.3">
      <c r="B12" s="42"/>
      <c r="C12" s="43"/>
      <c r="D12" s="43"/>
      <c r="E12" s="44"/>
      <c r="G12" s="32"/>
      <c r="H12" s="32"/>
      <c r="I12" s="32"/>
      <c r="J12" s="32"/>
    </row>
    <row r="13" spans="2:10" ht="15" thickBot="1" x14ac:dyDescent="0.35">
      <c r="B13" s="45"/>
      <c r="C13" s="46"/>
      <c r="D13" s="46"/>
      <c r="E13" s="47"/>
    </row>
    <row r="14" spans="2:10" x14ac:dyDescent="0.3">
      <c r="B14" s="32"/>
      <c r="C14" s="32"/>
      <c r="D14" s="32"/>
      <c r="E14" s="32"/>
    </row>
    <row r="15" spans="2:10" ht="18.600000000000001" thickBot="1" x14ac:dyDescent="0.4">
      <c r="B15" s="13"/>
      <c r="G15" s="13"/>
    </row>
    <row r="16" spans="2:10" ht="18.600000000000001" thickBot="1" x14ac:dyDescent="0.4">
      <c r="B16" s="48" t="s">
        <v>72</v>
      </c>
      <c r="C16" s="49"/>
      <c r="D16" s="49"/>
      <c r="E16" s="50"/>
      <c r="G16" s="15" t="s">
        <v>94</v>
      </c>
    </row>
    <row r="17" spans="2:10" ht="28.8" x14ac:dyDescent="0.3">
      <c r="B17" s="42" t="s">
        <v>99</v>
      </c>
      <c r="C17" s="43"/>
      <c r="D17" s="43"/>
      <c r="E17" s="44"/>
      <c r="G17" s="36"/>
      <c r="H17" s="33" t="s">
        <v>88</v>
      </c>
      <c r="I17" s="39" t="s">
        <v>96</v>
      </c>
      <c r="J17" s="40" t="s">
        <v>97</v>
      </c>
    </row>
    <row r="18" spans="2:10" x14ac:dyDescent="0.3">
      <c r="B18" s="42"/>
      <c r="C18" s="43"/>
      <c r="D18" s="43"/>
      <c r="E18" s="44"/>
      <c r="G18" s="37" t="s">
        <v>87</v>
      </c>
      <c r="H18" s="2" t="s">
        <v>93</v>
      </c>
      <c r="I18" s="2">
        <v>102</v>
      </c>
      <c r="J18" s="3">
        <v>12.6</v>
      </c>
    </row>
    <row r="19" spans="2:10" x14ac:dyDescent="0.3">
      <c r="B19" s="42"/>
      <c r="C19" s="43"/>
      <c r="D19" s="43"/>
      <c r="E19" s="44"/>
      <c r="G19" s="37" t="s">
        <v>91</v>
      </c>
      <c r="H19" s="2" t="s">
        <v>93</v>
      </c>
      <c r="I19" s="2">
        <v>54</v>
      </c>
      <c r="J19" s="3">
        <v>6.6</v>
      </c>
    </row>
    <row r="20" spans="2:10" x14ac:dyDescent="0.3">
      <c r="B20" s="42"/>
      <c r="C20" s="43"/>
      <c r="D20" s="43"/>
      <c r="E20" s="44"/>
      <c r="G20" s="37" t="s">
        <v>92</v>
      </c>
      <c r="H20" s="2" t="s">
        <v>93</v>
      </c>
      <c r="I20" s="2">
        <v>24</v>
      </c>
      <c r="J20" s="3">
        <v>3</v>
      </c>
    </row>
    <row r="21" spans="2:10" ht="15" thickBot="1" x14ac:dyDescent="0.35">
      <c r="B21" s="42"/>
      <c r="C21" s="43"/>
      <c r="D21" s="43"/>
      <c r="E21" s="44"/>
      <c r="G21" s="38" t="s">
        <v>95</v>
      </c>
      <c r="H21" s="5"/>
      <c r="I21" s="5">
        <f>SUM(I18:I20)</f>
        <v>180</v>
      </c>
      <c r="J21" s="6">
        <f>SUM(J18:J20)</f>
        <v>22.2</v>
      </c>
    </row>
    <row r="22" spans="2:10" x14ac:dyDescent="0.3">
      <c r="B22" s="42"/>
      <c r="C22" s="43"/>
      <c r="D22" s="43"/>
      <c r="E22" s="44"/>
      <c r="G22" s="32"/>
      <c r="H22" s="32"/>
      <c r="I22" s="32"/>
      <c r="J22" s="32"/>
    </row>
    <row r="23" spans="2:10" x14ac:dyDescent="0.3">
      <c r="B23" s="42"/>
      <c r="C23" s="43"/>
      <c r="D23" s="43"/>
      <c r="E23" s="44"/>
      <c r="G23" s="32"/>
      <c r="H23" s="32"/>
      <c r="I23" s="32"/>
      <c r="J23" s="32"/>
    </row>
    <row r="24" spans="2:10" x14ac:dyDescent="0.3">
      <c r="B24" s="42"/>
      <c r="C24" s="43"/>
      <c r="D24" s="43"/>
      <c r="E24" s="44"/>
      <c r="G24" s="32"/>
      <c r="H24" s="32"/>
      <c r="I24" s="32"/>
      <c r="J24" s="32"/>
    </row>
    <row r="25" spans="2:10" x14ac:dyDescent="0.3">
      <c r="B25" s="42"/>
      <c r="C25" s="43"/>
      <c r="D25" s="43"/>
      <c r="E25" s="44"/>
      <c r="G25" s="32"/>
      <c r="H25" s="32"/>
      <c r="I25" s="32"/>
      <c r="J25" s="32"/>
    </row>
    <row r="26" spans="2:10" x14ac:dyDescent="0.3">
      <c r="B26" s="42"/>
      <c r="C26" s="43"/>
      <c r="D26" s="43"/>
      <c r="E26" s="44"/>
      <c r="G26" s="32"/>
      <c r="H26" s="32"/>
      <c r="I26" s="32"/>
      <c r="J26" s="32"/>
    </row>
    <row r="27" spans="2:10" ht="15" thickBot="1" x14ac:dyDescent="0.35">
      <c r="B27" s="45"/>
      <c r="C27" s="46"/>
      <c r="D27" s="46"/>
      <c r="E27" s="47"/>
    </row>
    <row r="28" spans="2:10" x14ac:dyDescent="0.3">
      <c r="B28" s="32"/>
      <c r="C28" s="32"/>
      <c r="D28" s="32"/>
      <c r="E28" s="32"/>
    </row>
    <row r="29" spans="2:10" x14ac:dyDescent="0.3">
      <c r="B29" s="32"/>
      <c r="C29" s="32"/>
      <c r="D29" s="32"/>
      <c r="E29" s="32"/>
    </row>
    <row r="30" spans="2:10" x14ac:dyDescent="0.3">
      <c r="B30" s="32"/>
      <c r="C30" s="32"/>
      <c r="D30" s="32"/>
      <c r="E30" s="32"/>
    </row>
  </sheetData>
  <mergeCells count="4">
    <mergeCell ref="B17:E27"/>
    <mergeCell ref="B3:E13"/>
    <mergeCell ref="B2:E2"/>
    <mergeCell ref="B16:E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8938-48AB-413B-8593-726B05526A6E}">
  <dimension ref="B1:J38"/>
  <sheetViews>
    <sheetView tabSelected="1" workbookViewId="0">
      <selection activeCell="K15" sqref="K15"/>
    </sheetView>
  </sheetViews>
  <sheetFormatPr baseColWidth="10" defaultRowHeight="14.4" x14ac:dyDescent="0.3"/>
  <cols>
    <col min="9" max="9" width="13" customWidth="1"/>
    <col min="10" max="10" width="12" customWidth="1"/>
  </cols>
  <sheetData>
    <row r="1" spans="2:10" ht="15" thickBot="1" x14ac:dyDescent="0.35"/>
    <row r="2" spans="2:10" ht="18.600000000000001" thickBot="1" x14ac:dyDescent="0.4">
      <c r="B2" s="48" t="s">
        <v>71</v>
      </c>
      <c r="C2" s="49"/>
      <c r="D2" s="49"/>
      <c r="E2" s="50"/>
      <c r="G2" s="15" t="s">
        <v>94</v>
      </c>
    </row>
    <row r="3" spans="2:10" ht="28.95" customHeight="1" x14ac:dyDescent="0.3">
      <c r="B3" s="42" t="s">
        <v>100</v>
      </c>
      <c r="C3" s="43"/>
      <c r="D3" s="43"/>
      <c r="E3" s="44"/>
      <c r="G3" s="36"/>
      <c r="H3" s="33" t="s">
        <v>88</v>
      </c>
      <c r="I3" s="34" t="s">
        <v>89</v>
      </c>
      <c r="J3" s="35" t="s">
        <v>90</v>
      </c>
    </row>
    <row r="4" spans="2:10" x14ac:dyDescent="0.3">
      <c r="B4" s="42"/>
      <c r="C4" s="43"/>
      <c r="D4" s="43"/>
      <c r="E4" s="44"/>
      <c r="G4" s="37" t="s">
        <v>87</v>
      </c>
      <c r="H4" s="2" t="s">
        <v>93</v>
      </c>
      <c r="I4" s="2">
        <v>14</v>
      </c>
      <c r="J4" s="3">
        <v>1.64</v>
      </c>
    </row>
    <row r="5" spans="2:10" x14ac:dyDescent="0.3">
      <c r="B5" s="42"/>
      <c r="C5" s="43"/>
      <c r="D5" s="43"/>
      <c r="E5" s="44"/>
      <c r="G5" s="37" t="s">
        <v>91</v>
      </c>
      <c r="H5" s="2" t="s">
        <v>93</v>
      </c>
      <c r="I5" s="2">
        <v>14</v>
      </c>
      <c r="J5" s="3">
        <v>1.64</v>
      </c>
    </row>
    <row r="6" spans="2:10" x14ac:dyDescent="0.3">
      <c r="B6" s="42"/>
      <c r="C6" s="43"/>
      <c r="D6" s="43"/>
      <c r="E6" s="44"/>
      <c r="G6" s="37" t="s">
        <v>92</v>
      </c>
      <c r="H6" s="2" t="s">
        <v>93</v>
      </c>
      <c r="I6" s="2">
        <v>3</v>
      </c>
      <c r="J6" s="3">
        <v>0.35</v>
      </c>
    </row>
    <row r="7" spans="2:10" ht="15" thickBot="1" x14ac:dyDescent="0.35">
      <c r="B7" s="42"/>
      <c r="C7" s="43"/>
      <c r="D7" s="43"/>
      <c r="E7" s="44"/>
      <c r="G7" s="38" t="s">
        <v>95</v>
      </c>
      <c r="H7" s="5"/>
      <c r="I7" s="5">
        <f>SUM(I4:I6)</f>
        <v>31</v>
      </c>
      <c r="J7" s="6">
        <f>SUM(J4:J6)</f>
        <v>3.63</v>
      </c>
    </row>
    <row r="8" spans="2:10" x14ac:dyDescent="0.3">
      <c r="B8" s="42"/>
      <c r="C8" s="43"/>
      <c r="D8" s="43"/>
      <c r="E8" s="44"/>
    </row>
    <row r="9" spans="2:10" x14ac:dyDescent="0.3">
      <c r="B9" s="42"/>
      <c r="C9" s="43"/>
      <c r="D9" s="43"/>
      <c r="E9" s="44"/>
    </row>
    <row r="10" spans="2:10" x14ac:dyDescent="0.3">
      <c r="B10" s="42"/>
      <c r="C10" s="43"/>
      <c r="D10" s="43"/>
      <c r="E10" s="44"/>
    </row>
    <row r="11" spans="2:10" x14ac:dyDescent="0.3">
      <c r="B11" s="42"/>
      <c r="C11" s="43"/>
      <c r="D11" s="43"/>
      <c r="E11" s="44"/>
    </row>
    <row r="12" spans="2:10" x14ac:dyDescent="0.3">
      <c r="B12" s="42"/>
      <c r="C12" s="43"/>
      <c r="D12" s="43"/>
      <c r="E12" s="44"/>
    </row>
    <row r="13" spans="2:10" x14ac:dyDescent="0.3">
      <c r="B13" s="42"/>
      <c r="C13" s="43"/>
      <c r="D13" s="43"/>
      <c r="E13" s="44"/>
    </row>
    <row r="14" spans="2:10" ht="15" thickBot="1" x14ac:dyDescent="0.35">
      <c r="B14" s="45"/>
      <c r="C14" s="46"/>
      <c r="D14" s="46"/>
      <c r="E14" s="47"/>
    </row>
    <row r="15" spans="2:10" ht="15" thickBot="1" x14ac:dyDescent="0.35"/>
    <row r="16" spans="2:10" ht="18.600000000000001" thickBot="1" x14ac:dyDescent="0.4">
      <c r="B16" s="48" t="s">
        <v>72</v>
      </c>
      <c r="C16" s="49"/>
      <c r="D16" s="49"/>
      <c r="E16" s="50"/>
      <c r="G16" s="15" t="s">
        <v>94</v>
      </c>
    </row>
    <row r="17" spans="2:10" ht="26.25" customHeight="1" x14ac:dyDescent="0.3">
      <c r="B17" s="42" t="s">
        <v>101</v>
      </c>
      <c r="C17" s="43"/>
      <c r="D17" s="43"/>
      <c r="E17" s="44"/>
      <c r="G17" s="36"/>
      <c r="H17" s="33" t="s">
        <v>88</v>
      </c>
      <c r="I17" s="34" t="s">
        <v>89</v>
      </c>
      <c r="J17" s="35" t="s">
        <v>90</v>
      </c>
    </row>
    <row r="18" spans="2:10" x14ac:dyDescent="0.3">
      <c r="B18" s="42"/>
      <c r="C18" s="43"/>
      <c r="D18" s="43"/>
      <c r="E18" s="44"/>
      <c r="G18" s="37" t="s">
        <v>87</v>
      </c>
      <c r="H18" s="2" t="s">
        <v>93</v>
      </c>
      <c r="I18" s="2">
        <v>85</v>
      </c>
      <c r="J18" s="3">
        <v>9.8000000000000007</v>
      </c>
    </row>
    <row r="19" spans="2:10" x14ac:dyDescent="0.3">
      <c r="B19" s="42"/>
      <c r="C19" s="43"/>
      <c r="D19" s="43"/>
      <c r="E19" s="44"/>
      <c r="G19" s="37" t="s">
        <v>91</v>
      </c>
      <c r="H19" s="2" t="s">
        <v>93</v>
      </c>
      <c r="I19" s="2">
        <v>84</v>
      </c>
      <c r="J19" s="3">
        <v>9.9</v>
      </c>
    </row>
    <row r="20" spans="2:10" x14ac:dyDescent="0.3">
      <c r="B20" s="42"/>
      <c r="C20" s="43"/>
      <c r="D20" s="43"/>
      <c r="E20" s="44"/>
      <c r="G20" s="37" t="s">
        <v>92</v>
      </c>
      <c r="H20" s="2" t="s">
        <v>93</v>
      </c>
      <c r="I20" s="2">
        <v>27</v>
      </c>
      <c r="J20" s="3">
        <v>2.1</v>
      </c>
    </row>
    <row r="21" spans="2:10" ht="15" thickBot="1" x14ac:dyDescent="0.35">
      <c r="B21" s="42"/>
      <c r="C21" s="43"/>
      <c r="D21" s="43"/>
      <c r="E21" s="44"/>
      <c r="G21" s="38" t="s">
        <v>95</v>
      </c>
      <c r="H21" s="5"/>
      <c r="I21" s="5">
        <f>SUM(I18:I20)</f>
        <v>196</v>
      </c>
      <c r="J21" s="6">
        <f>SUM(J18:J20)</f>
        <v>21.800000000000004</v>
      </c>
    </row>
    <row r="22" spans="2:10" x14ac:dyDescent="0.3">
      <c r="B22" s="42"/>
      <c r="C22" s="43"/>
      <c r="D22" s="43"/>
      <c r="E22" s="44"/>
    </row>
    <row r="23" spans="2:10" x14ac:dyDescent="0.3">
      <c r="B23" s="42"/>
      <c r="C23" s="43"/>
      <c r="D23" s="43"/>
      <c r="E23" s="44"/>
    </row>
    <row r="24" spans="2:10" x14ac:dyDescent="0.3">
      <c r="B24" s="42"/>
      <c r="C24" s="43"/>
      <c r="D24" s="43"/>
      <c r="E24" s="44"/>
    </row>
    <row r="25" spans="2:10" x14ac:dyDescent="0.3">
      <c r="B25" s="42"/>
      <c r="C25" s="43"/>
      <c r="D25" s="43"/>
      <c r="E25" s="44"/>
    </row>
    <row r="26" spans="2:10" x14ac:dyDescent="0.3">
      <c r="B26" s="42"/>
      <c r="C26" s="43"/>
      <c r="D26" s="43"/>
      <c r="E26" s="44"/>
    </row>
    <row r="27" spans="2:10" ht="18" x14ac:dyDescent="0.35">
      <c r="B27" s="42"/>
      <c r="C27" s="43"/>
      <c r="D27" s="43"/>
      <c r="E27" s="44"/>
      <c r="G27" s="13"/>
    </row>
    <row r="28" spans="2:10" ht="14.4" customHeight="1" thickBot="1" x14ac:dyDescent="0.35">
      <c r="B28" s="45"/>
      <c r="C28" s="46"/>
      <c r="D28" s="46"/>
      <c r="E28" s="47"/>
      <c r="F28" s="32"/>
      <c r="G28" s="32"/>
      <c r="H28" s="32"/>
      <c r="I28" s="32"/>
      <c r="J28" s="32"/>
    </row>
    <row r="29" spans="2:10" x14ac:dyDescent="0.3">
      <c r="B29" s="32"/>
      <c r="C29" s="32"/>
      <c r="D29" s="32"/>
      <c r="E29" s="32"/>
      <c r="F29" s="32"/>
      <c r="G29" s="32"/>
      <c r="H29" s="32"/>
      <c r="I29" s="32"/>
      <c r="J29" s="32"/>
    </row>
    <row r="30" spans="2:10" x14ac:dyDescent="0.3">
      <c r="B30" s="32"/>
      <c r="C30" s="32"/>
      <c r="D30" s="32"/>
      <c r="E30" s="32"/>
      <c r="F30" s="32"/>
      <c r="G30" s="32"/>
      <c r="H30" s="32"/>
      <c r="I30" s="32"/>
      <c r="J30" s="32"/>
    </row>
    <row r="31" spans="2:10" x14ac:dyDescent="0.3">
      <c r="B31" s="32"/>
      <c r="C31" s="32"/>
      <c r="D31" s="32"/>
      <c r="E31" s="32"/>
      <c r="F31" s="32"/>
      <c r="G31" s="32"/>
      <c r="H31" s="32"/>
      <c r="I31" s="32"/>
      <c r="J31" s="32"/>
    </row>
    <row r="32" spans="2:10" x14ac:dyDescent="0.3">
      <c r="B32" s="32"/>
      <c r="C32" s="32"/>
      <c r="D32" s="32"/>
      <c r="E32" s="32"/>
      <c r="F32" s="32"/>
      <c r="G32" s="32"/>
      <c r="H32" s="32"/>
      <c r="I32" s="32"/>
      <c r="J32" s="32"/>
    </row>
    <row r="33" spans="2:10" x14ac:dyDescent="0.3">
      <c r="B33" s="32"/>
      <c r="C33" s="32"/>
      <c r="D33" s="32"/>
      <c r="E33" s="32"/>
      <c r="F33" s="32"/>
      <c r="G33" s="32"/>
      <c r="H33" s="32"/>
      <c r="I33" s="32"/>
      <c r="J33" s="32"/>
    </row>
    <row r="34" spans="2:10" x14ac:dyDescent="0.3">
      <c r="B34" s="32"/>
      <c r="C34" s="32"/>
      <c r="D34" s="32"/>
      <c r="E34" s="32"/>
      <c r="F34" s="32"/>
      <c r="G34" s="32"/>
      <c r="H34" s="32"/>
      <c r="I34" s="32"/>
      <c r="J34" s="32"/>
    </row>
    <row r="35" spans="2:10" x14ac:dyDescent="0.3">
      <c r="B35" s="32"/>
      <c r="C35" s="32"/>
      <c r="D35" s="32"/>
      <c r="E35" s="32"/>
      <c r="F35" s="32"/>
      <c r="G35" s="32"/>
      <c r="H35" s="32"/>
      <c r="I35" s="32"/>
      <c r="J35" s="32"/>
    </row>
    <row r="36" spans="2:10" x14ac:dyDescent="0.3">
      <c r="B36" s="32"/>
      <c r="C36" s="32"/>
      <c r="D36" s="32"/>
      <c r="E36" s="32"/>
      <c r="F36" s="32"/>
      <c r="G36" s="32"/>
      <c r="H36" s="32"/>
      <c r="I36" s="32"/>
      <c r="J36" s="32"/>
    </row>
    <row r="37" spans="2:10" x14ac:dyDescent="0.3">
      <c r="B37" s="32"/>
      <c r="C37" s="32"/>
      <c r="D37" s="32"/>
      <c r="E37" s="32"/>
      <c r="F37" s="32"/>
      <c r="G37" s="32"/>
      <c r="H37" s="32"/>
      <c r="I37" s="32"/>
      <c r="J37" s="32"/>
    </row>
    <row r="38" spans="2:10" x14ac:dyDescent="0.3">
      <c r="B38" s="32"/>
      <c r="C38" s="32"/>
      <c r="D38" s="32"/>
      <c r="E38" s="32"/>
      <c r="F38" s="32"/>
      <c r="G38" s="32"/>
      <c r="H38" s="32"/>
      <c r="I38" s="32"/>
      <c r="J38" s="32"/>
    </row>
  </sheetData>
  <mergeCells count="4">
    <mergeCell ref="B2:E2"/>
    <mergeCell ref="B16:E16"/>
    <mergeCell ref="B3:E14"/>
    <mergeCell ref="B17:E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Información de la instancia</vt:lpstr>
      <vt:lpstr>Guardar documentos</vt:lpstr>
      <vt:lpstr>Recuperar documentos</vt:lpstr>
      <vt:lpstr>Estrés subida documentos RM</vt:lpstr>
      <vt:lpstr>Estrés descarga  documentos 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Josue Zea</dc:creator>
  <cp:lastModifiedBy>Josue Zea</cp:lastModifiedBy>
  <dcterms:created xsi:type="dcterms:W3CDTF">2015-06-05T18:19:34Z</dcterms:created>
  <dcterms:modified xsi:type="dcterms:W3CDTF">2023-10-18T21:20:43Z</dcterms:modified>
</cp:coreProperties>
</file>