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sue\Desktop\"/>
    </mc:Choice>
  </mc:AlternateContent>
  <xr:revisionPtr revIDLastSave="0" documentId="13_ncr:1_{DB232FE8-4B35-4986-9160-85EEF1AB5C4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zeolitas_para_analisis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134" i="1" l="1"/>
  <c r="S134" i="1"/>
  <c r="U134" i="1" s="1"/>
  <c r="T133" i="1"/>
  <c r="S133" i="1"/>
  <c r="U133" i="1" s="1"/>
  <c r="T132" i="1"/>
  <c r="S132" i="1"/>
  <c r="U132" i="1" s="1"/>
  <c r="T131" i="1"/>
  <c r="S131" i="1"/>
  <c r="U131" i="1" s="1"/>
  <c r="T130" i="1"/>
  <c r="S130" i="1"/>
  <c r="U130" i="1" s="1"/>
  <c r="T129" i="1"/>
  <c r="S129" i="1"/>
  <c r="U129" i="1" s="1"/>
  <c r="T128" i="1"/>
  <c r="S128" i="1"/>
  <c r="U128" i="1" s="1"/>
  <c r="T127" i="1"/>
  <c r="S127" i="1"/>
  <c r="U127" i="1" s="1"/>
  <c r="T126" i="1"/>
  <c r="S126" i="1"/>
  <c r="U126" i="1" s="1"/>
  <c r="T125" i="1"/>
  <c r="S125" i="1"/>
  <c r="U125" i="1" s="1"/>
  <c r="T124" i="1"/>
  <c r="S124" i="1"/>
  <c r="U124" i="1" s="1"/>
  <c r="T123" i="1"/>
  <c r="S123" i="1"/>
  <c r="U123" i="1" s="1"/>
  <c r="T122" i="1"/>
  <c r="S122" i="1"/>
  <c r="U122" i="1" s="1"/>
  <c r="T121" i="1"/>
  <c r="S121" i="1"/>
  <c r="U121" i="1" s="1"/>
  <c r="T120" i="1"/>
  <c r="S120" i="1"/>
  <c r="U120" i="1" s="1"/>
  <c r="T119" i="1"/>
  <c r="S119" i="1"/>
  <c r="U119" i="1" s="1"/>
  <c r="T118" i="1"/>
  <c r="S118" i="1"/>
  <c r="U118" i="1" s="1"/>
  <c r="T117" i="1"/>
  <c r="S117" i="1"/>
  <c r="U117" i="1" s="1"/>
  <c r="T116" i="1"/>
  <c r="S116" i="1"/>
  <c r="U116" i="1" s="1"/>
  <c r="T115" i="1"/>
  <c r="S115" i="1"/>
  <c r="U115" i="1" s="1"/>
  <c r="T114" i="1"/>
  <c r="S114" i="1"/>
  <c r="U114" i="1" s="1"/>
  <c r="T113" i="1"/>
  <c r="S113" i="1"/>
  <c r="U113" i="1" s="1"/>
  <c r="T112" i="1"/>
  <c r="S112" i="1"/>
  <c r="U112" i="1" s="1"/>
  <c r="T111" i="1"/>
  <c r="S111" i="1"/>
  <c r="U111" i="1" s="1"/>
  <c r="T110" i="1"/>
  <c r="S110" i="1"/>
  <c r="U110" i="1" s="1"/>
  <c r="T109" i="1"/>
  <c r="S109" i="1"/>
  <c r="U109" i="1" s="1"/>
  <c r="T108" i="1"/>
  <c r="S108" i="1"/>
  <c r="U108" i="1" s="1"/>
  <c r="T107" i="1"/>
  <c r="S107" i="1"/>
  <c r="U107" i="1" s="1"/>
  <c r="T106" i="1"/>
  <c r="S106" i="1"/>
  <c r="U106" i="1" s="1"/>
  <c r="T105" i="1"/>
  <c r="S105" i="1"/>
  <c r="U105" i="1" s="1"/>
  <c r="T104" i="1"/>
  <c r="S104" i="1"/>
  <c r="U104" i="1" s="1"/>
  <c r="T103" i="1"/>
  <c r="S103" i="1"/>
  <c r="U103" i="1" s="1"/>
  <c r="T102" i="1"/>
  <c r="S102" i="1"/>
  <c r="U102" i="1" s="1"/>
  <c r="T101" i="1"/>
  <c r="S101" i="1"/>
  <c r="U101" i="1" s="1"/>
  <c r="T100" i="1"/>
  <c r="S100" i="1"/>
  <c r="U100" i="1" s="1"/>
  <c r="T99" i="1"/>
  <c r="S99" i="1"/>
  <c r="U99" i="1" s="1"/>
  <c r="T98" i="1"/>
  <c r="S98" i="1"/>
  <c r="U98" i="1" s="1"/>
  <c r="T97" i="1"/>
  <c r="S97" i="1"/>
  <c r="U97" i="1" s="1"/>
  <c r="T96" i="1"/>
  <c r="S96" i="1"/>
  <c r="U96" i="1" s="1"/>
  <c r="T95" i="1"/>
  <c r="S95" i="1"/>
  <c r="U95" i="1" s="1"/>
  <c r="T94" i="1"/>
  <c r="S94" i="1"/>
  <c r="U94" i="1" s="1"/>
  <c r="T93" i="1"/>
  <c r="S93" i="1"/>
  <c r="U93" i="1" s="1"/>
  <c r="T92" i="1"/>
  <c r="S92" i="1"/>
  <c r="U92" i="1" s="1"/>
  <c r="T91" i="1"/>
  <c r="S91" i="1"/>
  <c r="U91" i="1" s="1"/>
  <c r="T90" i="1"/>
  <c r="S90" i="1"/>
  <c r="U90" i="1" s="1"/>
  <c r="T89" i="1"/>
  <c r="S89" i="1"/>
  <c r="U89" i="1" s="1"/>
  <c r="T88" i="1"/>
  <c r="S88" i="1"/>
  <c r="U88" i="1" s="1"/>
  <c r="T87" i="1"/>
  <c r="S87" i="1"/>
  <c r="U87" i="1" s="1"/>
  <c r="T86" i="1"/>
  <c r="S86" i="1"/>
  <c r="U86" i="1" s="1"/>
  <c r="T85" i="1"/>
  <c r="S85" i="1"/>
  <c r="U85" i="1" s="1"/>
  <c r="T84" i="1"/>
  <c r="S84" i="1"/>
  <c r="U84" i="1" s="1"/>
  <c r="T83" i="1"/>
  <c r="S83" i="1"/>
  <c r="U83" i="1" s="1"/>
  <c r="T82" i="1"/>
  <c r="S82" i="1"/>
  <c r="U82" i="1" s="1"/>
  <c r="T81" i="1"/>
  <c r="S81" i="1"/>
  <c r="U81" i="1" s="1"/>
  <c r="T80" i="1"/>
  <c r="S80" i="1"/>
  <c r="U80" i="1" s="1"/>
  <c r="T79" i="1"/>
  <c r="S79" i="1"/>
  <c r="U79" i="1" s="1"/>
  <c r="T78" i="1"/>
  <c r="S78" i="1"/>
  <c r="U78" i="1" s="1"/>
  <c r="T77" i="1"/>
  <c r="S77" i="1"/>
  <c r="U77" i="1" s="1"/>
  <c r="T76" i="1"/>
  <c r="S76" i="1"/>
  <c r="U76" i="1" s="1"/>
  <c r="T75" i="1"/>
  <c r="S75" i="1"/>
  <c r="U75" i="1" s="1"/>
  <c r="T74" i="1"/>
  <c r="S74" i="1"/>
  <c r="U74" i="1" s="1"/>
  <c r="T73" i="1"/>
  <c r="S73" i="1"/>
  <c r="U73" i="1" s="1"/>
  <c r="T72" i="1"/>
  <c r="S72" i="1"/>
  <c r="U72" i="1" s="1"/>
  <c r="T71" i="1"/>
  <c r="S71" i="1"/>
  <c r="U71" i="1" s="1"/>
  <c r="T70" i="1"/>
  <c r="S70" i="1"/>
  <c r="U70" i="1" s="1"/>
  <c r="T69" i="1"/>
  <c r="S69" i="1"/>
  <c r="U69" i="1" s="1"/>
  <c r="T68" i="1"/>
  <c r="S68" i="1"/>
  <c r="U68" i="1" s="1"/>
  <c r="T67" i="1"/>
  <c r="S67" i="1"/>
  <c r="U67" i="1" s="1"/>
  <c r="T66" i="1"/>
  <c r="S66" i="1"/>
  <c r="U66" i="1" s="1"/>
  <c r="T65" i="1"/>
  <c r="S65" i="1"/>
  <c r="U65" i="1" s="1"/>
  <c r="T64" i="1"/>
  <c r="S64" i="1"/>
  <c r="U64" i="1" s="1"/>
  <c r="T63" i="1"/>
  <c r="S63" i="1"/>
  <c r="U63" i="1" s="1"/>
  <c r="T62" i="1"/>
  <c r="S62" i="1"/>
  <c r="U62" i="1" s="1"/>
  <c r="T61" i="1"/>
  <c r="S61" i="1"/>
  <c r="U61" i="1" s="1"/>
  <c r="T60" i="1"/>
  <c r="S60" i="1"/>
  <c r="U60" i="1" s="1"/>
  <c r="T59" i="1"/>
  <c r="S59" i="1"/>
  <c r="U59" i="1" s="1"/>
  <c r="T58" i="1"/>
  <c r="S58" i="1"/>
  <c r="U58" i="1" s="1"/>
  <c r="T57" i="1"/>
  <c r="S57" i="1"/>
  <c r="U57" i="1" s="1"/>
  <c r="T56" i="1"/>
  <c r="S56" i="1"/>
  <c r="U56" i="1" s="1"/>
  <c r="T55" i="1"/>
  <c r="S55" i="1"/>
  <c r="U55" i="1" s="1"/>
  <c r="T54" i="1"/>
  <c r="S54" i="1"/>
  <c r="U54" i="1" s="1"/>
  <c r="T53" i="1"/>
  <c r="S53" i="1"/>
  <c r="U53" i="1" s="1"/>
  <c r="T52" i="1"/>
  <c r="S52" i="1"/>
  <c r="U52" i="1" s="1"/>
  <c r="T51" i="1"/>
  <c r="S51" i="1"/>
  <c r="U51" i="1" s="1"/>
  <c r="T50" i="1"/>
  <c r="S50" i="1"/>
  <c r="U50" i="1" s="1"/>
  <c r="T49" i="1"/>
  <c r="S49" i="1"/>
  <c r="U49" i="1" s="1"/>
  <c r="T48" i="1"/>
  <c r="S48" i="1"/>
  <c r="U48" i="1" s="1"/>
  <c r="T47" i="1"/>
  <c r="S47" i="1"/>
  <c r="U47" i="1" s="1"/>
  <c r="T46" i="1"/>
  <c r="S46" i="1"/>
  <c r="U46" i="1" s="1"/>
  <c r="T45" i="1"/>
  <c r="S45" i="1"/>
  <c r="U45" i="1" s="1"/>
  <c r="T44" i="1"/>
  <c r="S44" i="1"/>
  <c r="U44" i="1" s="1"/>
  <c r="T43" i="1"/>
  <c r="S43" i="1"/>
  <c r="U43" i="1" s="1"/>
  <c r="T42" i="1"/>
  <c r="S42" i="1"/>
  <c r="U42" i="1" s="1"/>
  <c r="T41" i="1"/>
  <c r="S41" i="1"/>
  <c r="U41" i="1" s="1"/>
  <c r="T40" i="1"/>
  <c r="S40" i="1"/>
  <c r="U40" i="1" s="1"/>
  <c r="T39" i="1"/>
  <c r="S39" i="1"/>
  <c r="U39" i="1" s="1"/>
  <c r="T38" i="1"/>
  <c r="S38" i="1"/>
  <c r="U38" i="1" s="1"/>
  <c r="T37" i="1"/>
  <c r="S37" i="1"/>
  <c r="U37" i="1" s="1"/>
  <c r="T36" i="1"/>
  <c r="S36" i="1"/>
  <c r="U36" i="1" s="1"/>
  <c r="T35" i="1"/>
  <c r="S35" i="1"/>
  <c r="U35" i="1" s="1"/>
  <c r="T34" i="1"/>
  <c r="S34" i="1"/>
  <c r="U34" i="1" s="1"/>
  <c r="T33" i="1"/>
  <c r="S33" i="1"/>
  <c r="U33" i="1" s="1"/>
  <c r="T32" i="1"/>
  <c r="S32" i="1"/>
  <c r="U32" i="1" s="1"/>
  <c r="T31" i="1"/>
  <c r="S31" i="1"/>
  <c r="U31" i="1" s="1"/>
  <c r="T30" i="1"/>
  <c r="S30" i="1"/>
  <c r="U30" i="1" s="1"/>
  <c r="T29" i="1"/>
  <c r="S29" i="1"/>
  <c r="U29" i="1" s="1"/>
  <c r="T28" i="1"/>
  <c r="S28" i="1"/>
  <c r="U28" i="1" s="1"/>
  <c r="T27" i="1"/>
  <c r="S27" i="1"/>
  <c r="U27" i="1" s="1"/>
  <c r="T26" i="1"/>
  <c r="S26" i="1"/>
  <c r="U26" i="1" s="1"/>
  <c r="T25" i="1"/>
  <c r="S25" i="1"/>
  <c r="U25" i="1" s="1"/>
  <c r="T24" i="1"/>
  <c r="S24" i="1"/>
  <c r="U24" i="1" s="1"/>
  <c r="T23" i="1"/>
  <c r="S23" i="1"/>
  <c r="U23" i="1" s="1"/>
  <c r="T22" i="1"/>
  <c r="S22" i="1"/>
  <c r="U22" i="1" s="1"/>
  <c r="T21" i="1"/>
  <c r="S21" i="1"/>
  <c r="U21" i="1" s="1"/>
  <c r="T20" i="1"/>
  <c r="S20" i="1"/>
  <c r="U20" i="1" s="1"/>
  <c r="T19" i="1"/>
  <c r="S19" i="1"/>
  <c r="U19" i="1" s="1"/>
  <c r="T18" i="1"/>
  <c r="S18" i="1"/>
  <c r="U18" i="1" s="1"/>
  <c r="T17" i="1"/>
  <c r="S17" i="1"/>
  <c r="U17" i="1" s="1"/>
  <c r="T16" i="1"/>
  <c r="S16" i="1"/>
  <c r="U16" i="1" s="1"/>
  <c r="T15" i="1"/>
  <c r="S15" i="1"/>
  <c r="U15" i="1" s="1"/>
  <c r="T14" i="1"/>
  <c r="S14" i="1"/>
  <c r="U14" i="1" s="1"/>
  <c r="T13" i="1"/>
  <c r="S13" i="1"/>
  <c r="U13" i="1" s="1"/>
  <c r="T12" i="1"/>
  <c r="S12" i="1"/>
  <c r="U12" i="1" s="1"/>
  <c r="T11" i="1"/>
  <c r="S11" i="1"/>
  <c r="U11" i="1" s="1"/>
  <c r="T10" i="1"/>
  <c r="S10" i="1"/>
  <c r="U10" i="1" s="1"/>
  <c r="T9" i="1"/>
  <c r="S9" i="1"/>
  <c r="U9" i="1" s="1"/>
  <c r="T8" i="1"/>
  <c r="S8" i="1"/>
  <c r="U8" i="1" s="1"/>
  <c r="T7" i="1"/>
  <c r="S7" i="1"/>
  <c r="U7" i="1" s="1"/>
  <c r="T6" i="1"/>
  <c r="S6" i="1"/>
  <c r="U6" i="1" s="1"/>
  <c r="T5" i="1"/>
  <c r="S5" i="1"/>
  <c r="U5" i="1" s="1"/>
  <c r="T4" i="1"/>
  <c r="S4" i="1"/>
  <c r="U4" i="1" s="1"/>
  <c r="T3" i="1"/>
  <c r="S3" i="1"/>
  <c r="U3" i="1" s="1"/>
  <c r="T2" i="1"/>
  <c r="S2" i="1"/>
  <c r="U2" i="1" s="1"/>
  <c r="V3" i="1" l="1"/>
  <c r="W3" i="1"/>
  <c r="X3" i="1" s="1"/>
  <c r="V5" i="1"/>
  <c r="W5" i="1"/>
  <c r="X5" i="1" s="1"/>
  <c r="V7" i="1"/>
  <c r="W7" i="1"/>
  <c r="X7" i="1" s="1"/>
  <c r="V9" i="1"/>
  <c r="W9" i="1"/>
  <c r="X9" i="1" s="1"/>
  <c r="V11" i="1"/>
  <c r="W11" i="1"/>
  <c r="X11" i="1" s="1"/>
  <c r="V13" i="1"/>
  <c r="W13" i="1"/>
  <c r="X13" i="1" s="1"/>
  <c r="V16" i="1"/>
  <c r="W16" i="1"/>
  <c r="X16" i="1" s="1"/>
  <c r="V20" i="1"/>
  <c r="W20" i="1"/>
  <c r="X20" i="1" s="1"/>
  <c r="V22" i="1"/>
  <c r="W22" i="1"/>
  <c r="X22" i="1" s="1"/>
  <c r="V23" i="1"/>
  <c r="W23" i="1"/>
  <c r="X23" i="1" s="1"/>
  <c r="V24" i="1"/>
  <c r="W24" i="1"/>
  <c r="X24" i="1" s="1"/>
  <c r="V25" i="1"/>
  <c r="W25" i="1"/>
  <c r="X25" i="1" s="1"/>
  <c r="V27" i="1"/>
  <c r="W27" i="1"/>
  <c r="X27" i="1" s="1"/>
  <c r="V29" i="1"/>
  <c r="W29" i="1"/>
  <c r="X29" i="1" s="1"/>
  <c r="V33" i="1"/>
  <c r="W33" i="1"/>
  <c r="X33" i="1" s="1"/>
  <c r="V35" i="1"/>
  <c r="W35" i="1"/>
  <c r="X35" i="1" s="1"/>
  <c r="V37" i="1"/>
  <c r="W37" i="1"/>
  <c r="X37" i="1" s="1"/>
  <c r="V39" i="1"/>
  <c r="W39" i="1"/>
  <c r="X39" i="1" s="1"/>
  <c r="V41" i="1"/>
  <c r="W41" i="1"/>
  <c r="X41" i="1" s="1"/>
  <c r="V43" i="1"/>
  <c r="W43" i="1"/>
  <c r="X43" i="1" s="1"/>
  <c r="V45" i="1"/>
  <c r="W45" i="1"/>
  <c r="X45" i="1" s="1"/>
  <c r="V47" i="1"/>
  <c r="W47" i="1"/>
  <c r="X47" i="1" s="1"/>
  <c r="V49" i="1"/>
  <c r="W49" i="1"/>
  <c r="X49" i="1" s="1"/>
  <c r="V51" i="1"/>
  <c r="W51" i="1"/>
  <c r="X51" i="1" s="1"/>
  <c r="V53" i="1"/>
  <c r="W53" i="1"/>
  <c r="X53" i="1" s="1"/>
  <c r="V55" i="1"/>
  <c r="W55" i="1"/>
  <c r="X55" i="1" s="1"/>
  <c r="V56" i="1"/>
  <c r="W56" i="1"/>
  <c r="X56" i="1" s="1"/>
  <c r="V58" i="1"/>
  <c r="W58" i="1"/>
  <c r="X58" i="1" s="1"/>
  <c r="V59" i="1"/>
  <c r="W59" i="1"/>
  <c r="X59" i="1" s="1"/>
  <c r="V60" i="1"/>
  <c r="W60" i="1"/>
  <c r="X60" i="1" s="1"/>
  <c r="V62" i="1"/>
  <c r="W62" i="1"/>
  <c r="X62" i="1" s="1"/>
  <c r="V63" i="1"/>
  <c r="W63" i="1"/>
  <c r="X63" i="1" s="1"/>
  <c r="V64" i="1"/>
  <c r="W64" i="1"/>
  <c r="X64" i="1" s="1"/>
  <c r="V65" i="1"/>
  <c r="W65" i="1"/>
  <c r="X65" i="1" s="1"/>
  <c r="V66" i="1"/>
  <c r="W66" i="1"/>
  <c r="X66" i="1" s="1"/>
  <c r="V67" i="1"/>
  <c r="W67" i="1"/>
  <c r="X67" i="1" s="1"/>
  <c r="V68" i="1"/>
  <c r="W68" i="1"/>
  <c r="X68" i="1" s="1"/>
  <c r="V69" i="1"/>
  <c r="W69" i="1"/>
  <c r="X69" i="1" s="1"/>
  <c r="V70" i="1"/>
  <c r="W70" i="1"/>
  <c r="X70" i="1" s="1"/>
  <c r="V71" i="1"/>
  <c r="W71" i="1"/>
  <c r="X71" i="1" s="1"/>
  <c r="V72" i="1"/>
  <c r="W72" i="1"/>
  <c r="X72" i="1" s="1"/>
  <c r="V73" i="1"/>
  <c r="W73" i="1"/>
  <c r="X73" i="1" s="1"/>
  <c r="V74" i="1"/>
  <c r="W74" i="1"/>
  <c r="X74" i="1" s="1"/>
  <c r="V75" i="1"/>
  <c r="W75" i="1"/>
  <c r="X75" i="1" s="1"/>
  <c r="V76" i="1"/>
  <c r="W76" i="1"/>
  <c r="X76" i="1" s="1"/>
  <c r="V77" i="1"/>
  <c r="W77" i="1"/>
  <c r="X77" i="1" s="1"/>
  <c r="V78" i="1"/>
  <c r="W78" i="1"/>
  <c r="X78" i="1" s="1"/>
  <c r="V79" i="1"/>
  <c r="W79" i="1"/>
  <c r="X79" i="1" s="1"/>
  <c r="V80" i="1"/>
  <c r="W80" i="1"/>
  <c r="X80" i="1" s="1"/>
  <c r="V81" i="1"/>
  <c r="W81" i="1"/>
  <c r="X81" i="1" s="1"/>
  <c r="V82" i="1"/>
  <c r="W82" i="1"/>
  <c r="X82" i="1" s="1"/>
  <c r="V83" i="1"/>
  <c r="W83" i="1"/>
  <c r="X83" i="1" s="1"/>
  <c r="V84" i="1"/>
  <c r="W84" i="1"/>
  <c r="X84" i="1" s="1"/>
  <c r="V85" i="1"/>
  <c r="W85" i="1"/>
  <c r="X85" i="1" s="1"/>
  <c r="V86" i="1"/>
  <c r="W86" i="1"/>
  <c r="X86" i="1" s="1"/>
  <c r="V87" i="1"/>
  <c r="W87" i="1"/>
  <c r="X87" i="1" s="1"/>
  <c r="V88" i="1"/>
  <c r="W88" i="1"/>
  <c r="X88" i="1" s="1"/>
  <c r="V89" i="1"/>
  <c r="W89" i="1"/>
  <c r="X89" i="1" s="1"/>
  <c r="V90" i="1"/>
  <c r="W90" i="1"/>
  <c r="X90" i="1" s="1"/>
  <c r="V91" i="1"/>
  <c r="W91" i="1"/>
  <c r="X91" i="1" s="1"/>
  <c r="V92" i="1"/>
  <c r="W92" i="1"/>
  <c r="X92" i="1" s="1"/>
  <c r="V93" i="1"/>
  <c r="W93" i="1"/>
  <c r="X93" i="1" s="1"/>
  <c r="V94" i="1"/>
  <c r="W94" i="1"/>
  <c r="X94" i="1" s="1"/>
  <c r="V95" i="1"/>
  <c r="W95" i="1"/>
  <c r="X95" i="1" s="1"/>
  <c r="V96" i="1"/>
  <c r="W96" i="1"/>
  <c r="X96" i="1" s="1"/>
  <c r="V97" i="1"/>
  <c r="W97" i="1"/>
  <c r="X97" i="1" s="1"/>
  <c r="V98" i="1"/>
  <c r="W98" i="1"/>
  <c r="X98" i="1" s="1"/>
  <c r="V99" i="1"/>
  <c r="W99" i="1"/>
  <c r="X99" i="1" s="1"/>
  <c r="V100" i="1"/>
  <c r="W100" i="1"/>
  <c r="X100" i="1" s="1"/>
  <c r="V101" i="1"/>
  <c r="W101" i="1"/>
  <c r="X101" i="1" s="1"/>
  <c r="V102" i="1"/>
  <c r="W102" i="1"/>
  <c r="X102" i="1" s="1"/>
  <c r="V103" i="1"/>
  <c r="W103" i="1"/>
  <c r="X103" i="1" s="1"/>
  <c r="V104" i="1"/>
  <c r="W104" i="1"/>
  <c r="X104" i="1" s="1"/>
  <c r="V105" i="1"/>
  <c r="W105" i="1"/>
  <c r="X105" i="1" s="1"/>
  <c r="V106" i="1"/>
  <c r="W106" i="1"/>
  <c r="X106" i="1" s="1"/>
  <c r="V107" i="1"/>
  <c r="W107" i="1"/>
  <c r="X107" i="1" s="1"/>
  <c r="V108" i="1"/>
  <c r="W108" i="1"/>
  <c r="X108" i="1" s="1"/>
  <c r="V109" i="1"/>
  <c r="W109" i="1"/>
  <c r="X109" i="1" s="1"/>
  <c r="V110" i="1"/>
  <c r="W110" i="1"/>
  <c r="X110" i="1" s="1"/>
  <c r="V111" i="1"/>
  <c r="W111" i="1"/>
  <c r="X111" i="1" s="1"/>
  <c r="V112" i="1"/>
  <c r="W112" i="1"/>
  <c r="X112" i="1" s="1"/>
  <c r="V113" i="1"/>
  <c r="W113" i="1"/>
  <c r="X113" i="1" s="1"/>
  <c r="V114" i="1"/>
  <c r="W114" i="1"/>
  <c r="X114" i="1" s="1"/>
  <c r="V115" i="1"/>
  <c r="W115" i="1"/>
  <c r="X115" i="1" s="1"/>
  <c r="V116" i="1"/>
  <c r="W116" i="1"/>
  <c r="X116" i="1" s="1"/>
  <c r="V117" i="1"/>
  <c r="W117" i="1"/>
  <c r="X117" i="1" s="1"/>
  <c r="V118" i="1"/>
  <c r="W118" i="1"/>
  <c r="X118" i="1" s="1"/>
  <c r="V119" i="1"/>
  <c r="W119" i="1"/>
  <c r="X119" i="1" s="1"/>
  <c r="V120" i="1"/>
  <c r="W120" i="1"/>
  <c r="X120" i="1" s="1"/>
  <c r="V121" i="1"/>
  <c r="W121" i="1"/>
  <c r="X121" i="1" s="1"/>
  <c r="V122" i="1"/>
  <c r="W122" i="1"/>
  <c r="X122" i="1" s="1"/>
  <c r="V123" i="1"/>
  <c r="W123" i="1"/>
  <c r="X123" i="1" s="1"/>
  <c r="V124" i="1"/>
  <c r="W124" i="1"/>
  <c r="X124" i="1" s="1"/>
  <c r="V125" i="1"/>
  <c r="W125" i="1"/>
  <c r="X125" i="1" s="1"/>
  <c r="V126" i="1"/>
  <c r="W126" i="1"/>
  <c r="X126" i="1" s="1"/>
  <c r="V127" i="1"/>
  <c r="W127" i="1"/>
  <c r="X127" i="1" s="1"/>
  <c r="V128" i="1"/>
  <c r="W128" i="1"/>
  <c r="X128" i="1" s="1"/>
  <c r="V129" i="1"/>
  <c r="W129" i="1"/>
  <c r="X129" i="1" s="1"/>
  <c r="V130" i="1"/>
  <c r="W130" i="1"/>
  <c r="X130" i="1" s="1"/>
  <c r="V131" i="1"/>
  <c r="W131" i="1"/>
  <c r="X131" i="1" s="1"/>
  <c r="V132" i="1"/>
  <c r="W132" i="1"/>
  <c r="X132" i="1" s="1"/>
  <c r="V133" i="1"/>
  <c r="W133" i="1"/>
  <c r="X133" i="1" s="1"/>
  <c r="V134" i="1"/>
  <c r="W134" i="1"/>
  <c r="X134" i="1" s="1"/>
  <c r="V2" i="1"/>
  <c r="W2" i="1"/>
  <c r="X2" i="1" s="1"/>
  <c r="V4" i="1"/>
  <c r="W4" i="1"/>
  <c r="X4" i="1" s="1"/>
  <c r="V6" i="1"/>
  <c r="W6" i="1"/>
  <c r="X6" i="1" s="1"/>
  <c r="V8" i="1"/>
  <c r="W8" i="1"/>
  <c r="X8" i="1" s="1"/>
  <c r="V10" i="1"/>
  <c r="W10" i="1"/>
  <c r="X10" i="1" s="1"/>
  <c r="V12" i="1"/>
  <c r="W12" i="1"/>
  <c r="X12" i="1" s="1"/>
  <c r="V14" i="1"/>
  <c r="W14" i="1"/>
  <c r="X14" i="1" s="1"/>
  <c r="V15" i="1"/>
  <c r="W15" i="1"/>
  <c r="X15" i="1" s="1"/>
  <c r="V17" i="1"/>
  <c r="W17" i="1"/>
  <c r="X17" i="1" s="1"/>
  <c r="V18" i="1"/>
  <c r="W18" i="1"/>
  <c r="X18" i="1" s="1"/>
  <c r="V19" i="1"/>
  <c r="W19" i="1"/>
  <c r="X19" i="1" s="1"/>
  <c r="V21" i="1"/>
  <c r="W21" i="1"/>
  <c r="X21" i="1" s="1"/>
  <c r="V26" i="1"/>
  <c r="W26" i="1"/>
  <c r="X26" i="1" s="1"/>
  <c r="V28" i="1"/>
  <c r="W28" i="1"/>
  <c r="X28" i="1" s="1"/>
  <c r="V30" i="1"/>
  <c r="W30" i="1"/>
  <c r="X30" i="1" s="1"/>
  <c r="V31" i="1"/>
  <c r="W31" i="1"/>
  <c r="X31" i="1" s="1"/>
  <c r="V32" i="1"/>
  <c r="W32" i="1"/>
  <c r="X32" i="1" s="1"/>
  <c r="V34" i="1"/>
  <c r="W34" i="1"/>
  <c r="X34" i="1" s="1"/>
  <c r="V36" i="1"/>
  <c r="W36" i="1"/>
  <c r="X36" i="1" s="1"/>
  <c r="V38" i="1"/>
  <c r="W38" i="1"/>
  <c r="X38" i="1" s="1"/>
  <c r="V40" i="1"/>
  <c r="W40" i="1"/>
  <c r="X40" i="1" s="1"/>
  <c r="V42" i="1"/>
  <c r="W42" i="1"/>
  <c r="X42" i="1" s="1"/>
  <c r="V44" i="1"/>
  <c r="W44" i="1"/>
  <c r="X44" i="1" s="1"/>
  <c r="V46" i="1"/>
  <c r="W46" i="1"/>
  <c r="X46" i="1" s="1"/>
  <c r="V48" i="1"/>
  <c r="W48" i="1"/>
  <c r="X48" i="1" s="1"/>
  <c r="V50" i="1"/>
  <c r="W50" i="1"/>
  <c r="X50" i="1" s="1"/>
  <c r="V52" i="1"/>
  <c r="W52" i="1"/>
  <c r="X52" i="1" s="1"/>
  <c r="V54" i="1"/>
  <c r="W54" i="1"/>
  <c r="X54" i="1" s="1"/>
  <c r="V57" i="1"/>
  <c r="W57" i="1"/>
  <c r="X57" i="1" s="1"/>
  <c r="V61" i="1"/>
  <c r="W61" i="1"/>
  <c r="X61" i="1" s="1"/>
</calcChain>
</file>

<file path=xl/sharedStrings.xml><?xml version="1.0" encoding="utf-8"?>
<sst xmlns="http://schemas.openxmlformats.org/spreadsheetml/2006/main" count="290" uniqueCount="158">
  <si>
    <t>IZA CODE</t>
  </si>
  <si>
    <t xml:space="preserve">FD </t>
  </si>
  <si>
    <t>TD</t>
  </si>
  <si>
    <t>Ring Sizes</t>
  </si>
  <si>
    <t>Oxidant I</t>
  </si>
  <si>
    <t>Number_of_channels</t>
  </si>
  <si>
    <t>Di</t>
  </si>
  <si>
    <t>Df</t>
  </si>
  <si>
    <t>Dif</t>
  </si>
  <si>
    <t>Unit_cell_V</t>
  </si>
  <si>
    <t>density</t>
  </si>
  <si>
    <t>ASA_A^2</t>
  </si>
  <si>
    <t>NASA_A^2</t>
  </si>
  <si>
    <t>NP</t>
  </si>
  <si>
    <t>CSA</t>
  </si>
  <si>
    <t>G^a</t>
  </si>
  <si>
    <t>X</t>
  </si>
  <si>
    <t>N</t>
  </si>
  <si>
    <t>D</t>
  </si>
  <si>
    <t>S</t>
  </si>
  <si>
    <t>S%</t>
  </si>
  <si>
    <t>ABW</t>
  </si>
  <si>
    <t>ACO</t>
  </si>
  <si>
    <t>AEI</t>
  </si>
  <si>
    <t>AEL</t>
  </si>
  <si>
    <t>AEN</t>
  </si>
  <si>
    <t>AFG</t>
  </si>
  <si>
    <t>AFN</t>
  </si>
  <si>
    <t>AFO</t>
  </si>
  <si>
    <t>AFT</t>
  </si>
  <si>
    <t>AFV</t>
  </si>
  <si>
    <t>AFX</t>
  </si>
  <si>
    <t>AHT</t>
  </si>
  <si>
    <t>ANA</t>
  </si>
  <si>
    <t>APC</t>
  </si>
  <si>
    <t>APD</t>
  </si>
  <si>
    <t>AST</t>
  </si>
  <si>
    <t>ATN</t>
  </si>
  <si>
    <t>ATT</t>
  </si>
  <si>
    <t>ATV</t>
  </si>
  <si>
    <t>AVL</t>
  </si>
  <si>
    <t>AWO</t>
  </si>
  <si>
    <t>AWW</t>
  </si>
  <si>
    <t>BCT</t>
  </si>
  <si>
    <t>BIK</t>
  </si>
  <si>
    <t>BOF</t>
  </si>
  <si>
    <t>BOZ</t>
  </si>
  <si>
    <t>BPH</t>
  </si>
  <si>
    <t>BRE</t>
  </si>
  <si>
    <t>CAS</t>
  </si>
  <si>
    <t>CDO</t>
  </si>
  <si>
    <t>CGS</t>
  </si>
  <si>
    <t>CHA</t>
  </si>
  <si>
    <t>DAC</t>
  </si>
  <si>
    <t>DDR</t>
  </si>
  <si>
    <t>DFT</t>
  </si>
  <si>
    <t>DOH</t>
  </si>
  <si>
    <t>EAB</t>
  </si>
  <si>
    <t>EDI</t>
  </si>
  <si>
    <t>EEI</t>
  </si>
  <si>
    <t>EPI</t>
  </si>
  <si>
    <t>ERI</t>
  </si>
  <si>
    <t>ESV</t>
  </si>
  <si>
    <t>ETV</t>
  </si>
  <si>
    <t>EUO</t>
  </si>
  <si>
    <t>EWO</t>
  </si>
  <si>
    <t>FAR</t>
  </si>
  <si>
    <t>FAU</t>
  </si>
  <si>
    <t>FER</t>
  </si>
  <si>
    <t>FRA</t>
  </si>
  <si>
    <t>GIS</t>
  </si>
  <si>
    <t>GIU</t>
  </si>
  <si>
    <t>GOO</t>
  </si>
  <si>
    <t>HEU</t>
  </si>
  <si>
    <t>IMF</t>
  </si>
  <si>
    <t>ITE</t>
  </si>
  <si>
    <t>ITH</t>
  </si>
  <si>
    <t>ITR</t>
  </si>
  <si>
    <t>ITW</t>
  </si>
  <si>
    <t>JBW</t>
  </si>
  <si>
    <t>JOZ</t>
  </si>
  <si>
    <t>JRY</t>
  </si>
  <si>
    <t>JSN</t>
  </si>
  <si>
    <t>JST</t>
  </si>
  <si>
    <t>JSW</t>
  </si>
  <si>
    <t>KFI</t>
  </si>
  <si>
    <t>LAU</t>
  </si>
  <si>
    <t>LEV</t>
  </si>
  <si>
    <t>LIO</t>
  </si>
  <si>
    <t>LOS</t>
  </si>
  <si>
    <t>MSO</t>
  </si>
  <si>
    <t>MTF</t>
  </si>
  <si>
    <t>MTN</t>
  </si>
  <si>
    <t>MTT</t>
  </si>
  <si>
    <t>MVY</t>
  </si>
  <si>
    <t>MWW</t>
  </si>
  <si>
    <t>NAB</t>
  </si>
  <si>
    <t>NAT</t>
  </si>
  <si>
    <t>NES</t>
  </si>
  <si>
    <t>NON</t>
  </si>
  <si>
    <t>NPT</t>
  </si>
  <si>
    <t>NSI</t>
  </si>
  <si>
    <t>OWE</t>
  </si>
  <si>
    <t>PAU</t>
  </si>
  <si>
    <t>PHI</t>
  </si>
  <si>
    <t>PON</t>
  </si>
  <si>
    <t>PTY</t>
  </si>
  <si>
    <t>RHO</t>
  </si>
  <si>
    <t>RRO</t>
  </si>
  <si>
    <t>RSN</t>
  </si>
  <si>
    <t>RTE</t>
  </si>
  <si>
    <t>RTH</t>
  </si>
  <si>
    <t>RUT</t>
  </si>
  <si>
    <t>RWR</t>
  </si>
  <si>
    <t>SAS</t>
  </si>
  <si>
    <t>SAT</t>
  </si>
  <si>
    <t>SAV</t>
  </si>
  <si>
    <t>SBN</t>
  </si>
  <si>
    <t>SFF</t>
  </si>
  <si>
    <t>SFG</t>
  </si>
  <si>
    <t>SGT</t>
  </si>
  <si>
    <t>SIV</t>
  </si>
  <si>
    <t>SOD</t>
  </si>
  <si>
    <t>STF</t>
  </si>
  <si>
    <t>STI</t>
  </si>
  <si>
    <t>STT</t>
  </si>
  <si>
    <t>STW</t>
  </si>
  <si>
    <t>SZR</t>
  </si>
  <si>
    <t>TER</t>
  </si>
  <si>
    <t>THO</t>
  </si>
  <si>
    <t>TOL</t>
  </si>
  <si>
    <t>TON</t>
  </si>
  <si>
    <t>TSC</t>
  </si>
  <si>
    <t>TUN</t>
  </si>
  <si>
    <t>UEI</t>
  </si>
  <si>
    <t>UFI</t>
  </si>
  <si>
    <t xml:space="preserve">UOS </t>
  </si>
  <si>
    <t>UOZ</t>
  </si>
  <si>
    <t>VNI</t>
  </si>
  <si>
    <t>VSV</t>
  </si>
  <si>
    <t>WEI</t>
  </si>
  <si>
    <t>YUG</t>
  </si>
  <si>
    <t>ZON</t>
  </si>
  <si>
    <t>LOV</t>
  </si>
  <si>
    <t>LTA</t>
  </si>
  <si>
    <t>LTJ</t>
  </si>
  <si>
    <t>LTN</t>
  </si>
  <si>
    <t>MAR</t>
  </si>
  <si>
    <t>MEL</t>
  </si>
  <si>
    <t>MEP</t>
  </si>
  <si>
    <t>MER</t>
  </si>
  <si>
    <t>MFI</t>
  </si>
  <si>
    <t>MFS</t>
  </si>
  <si>
    <t>MON</t>
  </si>
  <si>
    <t>R</t>
  </si>
  <si>
    <t>R%</t>
  </si>
  <si>
    <t>O2</t>
  </si>
  <si>
    <t>Reaction(K)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</si>
</sst>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  <charset val="1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34"/>
  <sheetViews>
    <sheetView tabSelected="1" workbookViewId="0">
      <selection activeCell="A2" sqref="A2"/>
    </sheetView>
  </sheetViews>
  <sheetFormatPr baseColWidth="10" defaultRowHeight="15" x14ac:dyDescent="0.25"/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157</v>
      </c>
      <c r="H1" t="s">
        <v>6</v>
      </c>
      <c r="I1" t="s">
        <v>7</v>
      </c>
      <c r="J1" t="s">
        <v>8</v>
      </c>
      <c r="K1" t="s">
        <v>9</v>
      </c>
      <c r="L1" s="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154</v>
      </c>
      <c r="X1" t="s">
        <v>155</v>
      </c>
    </row>
    <row r="2" spans="1:24" x14ac:dyDescent="0.25">
      <c r="A2" t="s">
        <v>21</v>
      </c>
      <c r="B2">
        <v>17.600000000000001</v>
      </c>
      <c r="C2">
        <v>0.703704</v>
      </c>
      <c r="D2">
        <v>864</v>
      </c>
      <c r="E2" t="s">
        <v>156</v>
      </c>
      <c r="F2">
        <v>2</v>
      </c>
      <c r="G2">
        <v>300</v>
      </c>
      <c r="H2">
        <v>3.6116299999999999</v>
      </c>
      <c r="I2" s="1">
        <v>3.10046</v>
      </c>
      <c r="J2" s="1">
        <v>3.6116299999999999</v>
      </c>
      <c r="K2">
        <v>454.92399999999998</v>
      </c>
      <c r="L2">
        <v>1.7545200000000001</v>
      </c>
      <c r="M2">
        <v>61.8108</v>
      </c>
      <c r="N2">
        <v>0</v>
      </c>
      <c r="O2">
        <v>0</v>
      </c>
      <c r="P2">
        <v>32.208100000000002</v>
      </c>
      <c r="Q2">
        <v>0.55000000000000004</v>
      </c>
      <c r="R2">
        <v>0.33</v>
      </c>
      <c r="S2">
        <f>1-R2-(1-R2)^Q2</f>
        <v>-0.13230803474908504</v>
      </c>
      <c r="T2">
        <f>R2*Q2-R2</f>
        <v>-0.14849999999999999</v>
      </c>
      <c r="U2">
        <f>S2/T2</f>
        <v>0.89096319696353565</v>
      </c>
      <c r="V2">
        <f>U2*100</f>
        <v>89.096319696353561</v>
      </c>
      <c r="W2">
        <f>R2*U2</f>
        <v>0.29401785499796679</v>
      </c>
      <c r="X2">
        <f>W2*100</f>
        <v>29.401785499796677</v>
      </c>
    </row>
    <row r="3" spans="1:24" x14ac:dyDescent="0.25">
      <c r="A3" t="s">
        <v>22</v>
      </c>
      <c r="B3">
        <v>16.5</v>
      </c>
      <c r="C3">
        <v>0.66666700000000001</v>
      </c>
      <c r="D3">
        <v>84</v>
      </c>
      <c r="E3" t="s">
        <v>156</v>
      </c>
      <c r="F3">
        <v>1</v>
      </c>
      <c r="G3">
        <v>300</v>
      </c>
      <c r="H3">
        <v>3.9193199999999999</v>
      </c>
      <c r="I3" s="1">
        <v>3.1592500000000001</v>
      </c>
      <c r="J3">
        <v>3.9189799999999999</v>
      </c>
      <c r="K3">
        <v>971.77</v>
      </c>
      <c r="L3">
        <v>1.64272</v>
      </c>
      <c r="M3">
        <v>211.84800000000001</v>
      </c>
      <c r="N3">
        <v>0</v>
      </c>
      <c r="O3">
        <v>0</v>
      </c>
      <c r="P3">
        <v>211.84800000000001</v>
      </c>
      <c r="Q3">
        <v>0.46</v>
      </c>
      <c r="R3">
        <v>0.33</v>
      </c>
      <c r="S3">
        <f>1-R3-(1-R3)^Q3</f>
        <v>-0.16175306371424292</v>
      </c>
      <c r="T3">
        <f t="shared" ref="T3:T66" si="0">R3*Q3-R3</f>
        <v>-0.1782</v>
      </c>
      <c r="U3">
        <f t="shared" ref="U3:U66" si="1">S3/T3</f>
        <v>0.90770518358161012</v>
      </c>
      <c r="V3">
        <f t="shared" ref="V3:V66" si="2">U3*100</f>
        <v>90.770518358161013</v>
      </c>
      <c r="W3">
        <f>R3*U3</f>
        <v>0.29954271058193133</v>
      </c>
      <c r="X3">
        <f t="shared" ref="X3:X66" si="3">W3*100</f>
        <v>29.954271058193132</v>
      </c>
    </row>
    <row r="4" spans="1:24" x14ac:dyDescent="0.25">
      <c r="A4" t="s">
        <v>23</v>
      </c>
      <c r="B4">
        <v>15.1</v>
      </c>
      <c r="C4">
        <v>0.58308099999999996</v>
      </c>
      <c r="D4">
        <v>864</v>
      </c>
      <c r="E4" t="s">
        <v>156</v>
      </c>
      <c r="F4">
        <v>1</v>
      </c>
      <c r="G4">
        <v>300</v>
      </c>
      <c r="H4">
        <v>6.9031900000000004</v>
      </c>
      <c r="I4" s="1">
        <v>3.4413100000000001</v>
      </c>
      <c r="J4" s="1">
        <v>6.9031900000000004</v>
      </c>
      <c r="K4">
        <v>3189.36</v>
      </c>
      <c r="L4">
        <v>1.5015700000000001</v>
      </c>
      <c r="M4">
        <v>645.84</v>
      </c>
      <c r="N4">
        <v>2.1947800000000002</v>
      </c>
      <c r="O4">
        <v>4</v>
      </c>
      <c r="P4">
        <v>645.84</v>
      </c>
      <c r="Q4">
        <v>0.57999999999999996</v>
      </c>
      <c r="R4">
        <v>0.33</v>
      </c>
      <c r="S4">
        <f t="shared" ref="S4:S67" si="4">1-R4-(1-R4)^Q4</f>
        <v>-0.1227265166649083</v>
      </c>
      <c r="T4">
        <f t="shared" si="0"/>
        <v>-0.13860000000000003</v>
      </c>
      <c r="U4">
        <f t="shared" si="1"/>
        <v>0.88547270321001648</v>
      </c>
      <c r="V4">
        <f t="shared" si="2"/>
        <v>88.547270321001648</v>
      </c>
      <c r="W4">
        <f t="shared" ref="W4:W67" si="5">R4*U4</f>
        <v>0.29220599205930547</v>
      </c>
      <c r="X4">
        <f t="shared" si="3"/>
        <v>29.220599205930547</v>
      </c>
    </row>
    <row r="5" spans="1:24" x14ac:dyDescent="0.25">
      <c r="A5" t="s">
        <v>24</v>
      </c>
      <c r="B5">
        <v>19.2</v>
      </c>
      <c r="C5">
        <v>0.76697499999999996</v>
      </c>
      <c r="D5">
        <v>1064</v>
      </c>
      <c r="E5" t="s">
        <v>156</v>
      </c>
      <c r="F5">
        <v>2</v>
      </c>
      <c r="G5">
        <v>300</v>
      </c>
      <c r="H5">
        <v>5.2255399999999996</v>
      </c>
      <c r="I5" s="1">
        <v>4.0715899999999996</v>
      </c>
      <c r="J5" s="1">
        <v>5.2255399999999996</v>
      </c>
      <c r="K5">
        <v>2084.81</v>
      </c>
      <c r="L5">
        <v>0.91427000000000003</v>
      </c>
      <c r="M5">
        <v>202.64099999999999</v>
      </c>
      <c r="N5">
        <v>0</v>
      </c>
      <c r="O5">
        <v>0</v>
      </c>
      <c r="P5">
        <v>102.637</v>
      </c>
      <c r="Q5">
        <v>0.42</v>
      </c>
      <c r="R5">
        <v>0.33</v>
      </c>
      <c r="S5">
        <f t="shared" si="4"/>
        <v>-0.17518429233169497</v>
      </c>
      <c r="T5">
        <f t="shared" si="0"/>
        <v>-0.19140000000000001</v>
      </c>
      <c r="U5">
        <f t="shared" si="1"/>
        <v>0.91527843433487432</v>
      </c>
      <c r="V5">
        <f t="shared" si="2"/>
        <v>91.527843433487433</v>
      </c>
      <c r="W5">
        <f t="shared" si="5"/>
        <v>0.30204188333050852</v>
      </c>
      <c r="X5">
        <f t="shared" si="3"/>
        <v>30.204188333050851</v>
      </c>
    </row>
    <row r="6" spans="1:24" x14ac:dyDescent="0.25">
      <c r="A6" t="s">
        <v>25</v>
      </c>
      <c r="B6">
        <v>20.100000000000001</v>
      </c>
      <c r="C6">
        <v>0.85776799999999997</v>
      </c>
      <c r="D6">
        <v>864</v>
      </c>
      <c r="E6" t="s">
        <v>156</v>
      </c>
      <c r="F6">
        <v>2</v>
      </c>
      <c r="G6">
        <v>300</v>
      </c>
      <c r="H6">
        <v>0.90725999999999996</v>
      </c>
      <c r="I6" s="1">
        <v>3.1887799999999999</v>
      </c>
      <c r="J6" s="1">
        <v>3.90265</v>
      </c>
      <c r="K6">
        <v>2384.73</v>
      </c>
      <c r="L6">
        <v>2.0082100000000001</v>
      </c>
      <c r="M6">
        <v>259.18799999999999</v>
      </c>
      <c r="N6">
        <v>0</v>
      </c>
      <c r="O6">
        <v>0</v>
      </c>
      <c r="P6">
        <v>131.26400000000001</v>
      </c>
      <c r="Q6">
        <v>0.48</v>
      </c>
      <c r="R6">
        <v>0.33</v>
      </c>
      <c r="S6">
        <f t="shared" si="4"/>
        <v>-0.15511770345731768</v>
      </c>
      <c r="T6">
        <f t="shared" si="0"/>
        <v>-0.1716</v>
      </c>
      <c r="U6">
        <f t="shared" si="1"/>
        <v>0.90394932084683965</v>
      </c>
      <c r="V6">
        <f t="shared" si="2"/>
        <v>90.394932084683973</v>
      </c>
      <c r="W6">
        <f t="shared" si="5"/>
        <v>0.2983032758794571</v>
      </c>
      <c r="X6">
        <f t="shared" si="3"/>
        <v>29.83032758794571</v>
      </c>
    </row>
    <row r="7" spans="1:24" x14ac:dyDescent="0.25">
      <c r="A7" t="s">
        <v>26</v>
      </c>
      <c r="B7">
        <v>16.899999999999999</v>
      </c>
      <c r="C7">
        <v>0.69333299999999998</v>
      </c>
      <c r="D7">
        <v>64</v>
      </c>
      <c r="E7" t="s">
        <v>156</v>
      </c>
      <c r="F7">
        <v>0</v>
      </c>
      <c r="G7">
        <v>300</v>
      </c>
      <c r="H7">
        <v>5.8376599999999996</v>
      </c>
      <c r="I7" s="1">
        <v>2.1442899999999998</v>
      </c>
      <c r="J7" s="1">
        <v>5.8376599999999996</v>
      </c>
      <c r="K7">
        <v>2834.74</v>
      </c>
      <c r="L7">
        <v>2.0268000000000002</v>
      </c>
      <c r="M7">
        <v>0</v>
      </c>
      <c r="N7">
        <v>381.75299999999999</v>
      </c>
      <c r="O7">
        <v>8</v>
      </c>
      <c r="P7">
        <v>0</v>
      </c>
      <c r="Q7">
        <v>0.47</v>
      </c>
      <c r="R7">
        <v>0.33</v>
      </c>
      <c r="S7">
        <f t="shared" si="4"/>
        <v>-0.15842874031233622</v>
      </c>
      <c r="T7">
        <f t="shared" si="0"/>
        <v>-0.17490000000000003</v>
      </c>
      <c r="U7">
        <f t="shared" si="1"/>
        <v>0.9058247016142722</v>
      </c>
      <c r="V7">
        <f t="shared" si="2"/>
        <v>90.582470161427224</v>
      </c>
      <c r="W7">
        <f t="shared" si="5"/>
        <v>0.29892215153270985</v>
      </c>
      <c r="X7">
        <f t="shared" si="3"/>
        <v>29.892215153270985</v>
      </c>
    </row>
    <row r="8" spans="1:24" x14ac:dyDescent="0.25">
      <c r="A8" t="s">
        <v>27</v>
      </c>
      <c r="B8">
        <v>17.399999999999999</v>
      </c>
      <c r="C8">
        <v>0.661111</v>
      </c>
      <c r="D8">
        <v>864</v>
      </c>
      <c r="E8" t="s">
        <v>156</v>
      </c>
      <c r="F8">
        <v>2</v>
      </c>
      <c r="G8">
        <v>300</v>
      </c>
      <c r="H8">
        <v>4.7530299999999999</v>
      </c>
      <c r="I8" s="1">
        <v>3.08413</v>
      </c>
      <c r="J8" s="1">
        <v>4.7530299999999999</v>
      </c>
      <c r="K8">
        <v>1839.54</v>
      </c>
      <c r="L8">
        <v>1.73559</v>
      </c>
      <c r="M8">
        <v>285.11099999999999</v>
      </c>
      <c r="N8">
        <v>0</v>
      </c>
      <c r="O8">
        <v>0</v>
      </c>
      <c r="P8">
        <v>140.55600000000001</v>
      </c>
      <c r="Q8">
        <v>0.39</v>
      </c>
      <c r="R8">
        <v>0.33</v>
      </c>
      <c r="S8">
        <f t="shared" si="4"/>
        <v>-0.18539985647796331</v>
      </c>
      <c r="T8">
        <f t="shared" si="0"/>
        <v>-0.20130000000000001</v>
      </c>
      <c r="U8">
        <f t="shared" si="1"/>
        <v>0.92101269984085099</v>
      </c>
      <c r="V8">
        <f t="shared" si="2"/>
        <v>92.101269984085093</v>
      </c>
      <c r="W8">
        <f t="shared" si="5"/>
        <v>0.30393419094748086</v>
      </c>
      <c r="X8">
        <f t="shared" si="3"/>
        <v>30.393419094748086</v>
      </c>
    </row>
    <row r="9" spans="1:24" x14ac:dyDescent="0.25">
      <c r="A9" t="s">
        <v>28</v>
      </c>
      <c r="B9">
        <v>19.2</v>
      </c>
      <c r="C9">
        <v>0.76967600000000003</v>
      </c>
      <c r="D9">
        <v>1064</v>
      </c>
      <c r="E9" t="s">
        <v>156</v>
      </c>
      <c r="F9">
        <v>2</v>
      </c>
      <c r="G9">
        <v>300</v>
      </c>
      <c r="H9">
        <v>5.02827</v>
      </c>
      <c r="I9" s="1">
        <v>4.3344300000000002</v>
      </c>
      <c r="J9" s="1">
        <v>5.02827</v>
      </c>
      <c r="K9">
        <v>82.54</v>
      </c>
      <c r="L9">
        <v>1.91635</v>
      </c>
      <c r="M9">
        <v>204.24799999999999</v>
      </c>
      <c r="N9">
        <v>0</v>
      </c>
      <c r="O9">
        <v>0</v>
      </c>
      <c r="P9">
        <v>103.985</v>
      </c>
      <c r="Q9">
        <v>0.44</v>
      </c>
      <c r="R9">
        <v>0.33</v>
      </c>
      <c r="S9">
        <f t="shared" si="4"/>
        <v>-0.16844178363798257</v>
      </c>
      <c r="T9">
        <f t="shared" si="0"/>
        <v>-0.18480000000000002</v>
      </c>
      <c r="U9">
        <f t="shared" si="1"/>
        <v>0.91148151319254622</v>
      </c>
      <c r="V9">
        <f t="shared" si="2"/>
        <v>91.148151319254623</v>
      </c>
      <c r="W9">
        <f t="shared" si="5"/>
        <v>0.30078889935354025</v>
      </c>
      <c r="X9">
        <f t="shared" si="3"/>
        <v>30.078889935354024</v>
      </c>
    </row>
    <row r="10" spans="1:24" x14ac:dyDescent="0.25">
      <c r="A10" t="s">
        <v>29</v>
      </c>
      <c r="B10">
        <v>15.1</v>
      </c>
      <c r="C10">
        <v>0.58571399999999996</v>
      </c>
      <c r="D10">
        <v>864</v>
      </c>
      <c r="E10" t="s">
        <v>156</v>
      </c>
      <c r="F10">
        <v>1</v>
      </c>
      <c r="G10">
        <v>300</v>
      </c>
      <c r="H10">
        <v>7.1398700000000002</v>
      </c>
      <c r="I10" s="1">
        <v>3.2804500000000001</v>
      </c>
      <c r="J10" s="1">
        <v>6.7832299999999996</v>
      </c>
      <c r="K10">
        <v>4780.4799999999996</v>
      </c>
      <c r="L10">
        <v>1.6360699999999999</v>
      </c>
      <c r="M10">
        <v>65.399000000000001</v>
      </c>
      <c r="N10">
        <v>2.4737</v>
      </c>
      <c r="O10">
        <v>6</v>
      </c>
      <c r="P10">
        <v>65.399000000000001</v>
      </c>
      <c r="Q10">
        <v>0.4</v>
      </c>
      <c r="R10">
        <v>0.33</v>
      </c>
      <c r="S10">
        <f t="shared" si="4"/>
        <v>-0.18198102234926294</v>
      </c>
      <c r="T10">
        <f t="shared" si="0"/>
        <v>-0.19800000000000001</v>
      </c>
      <c r="U10">
        <f t="shared" si="1"/>
        <v>0.91909607247102487</v>
      </c>
      <c r="V10">
        <f t="shared" si="2"/>
        <v>91.909607247102485</v>
      </c>
      <c r="W10">
        <f t="shared" si="5"/>
        <v>0.3033017039154382</v>
      </c>
      <c r="X10">
        <f t="shared" si="3"/>
        <v>30.33017039154382</v>
      </c>
    </row>
    <row r="11" spans="1:24" x14ac:dyDescent="0.25">
      <c r="A11" t="s">
        <v>30</v>
      </c>
      <c r="B11">
        <v>15.7</v>
      </c>
      <c r="D11">
        <v>864</v>
      </c>
      <c r="E11" t="s">
        <v>156</v>
      </c>
      <c r="F11">
        <v>1</v>
      </c>
      <c r="G11">
        <v>300</v>
      </c>
      <c r="H11">
        <v>6.4478999999999997</v>
      </c>
      <c r="I11" s="1">
        <v>3.0643799999999999</v>
      </c>
      <c r="J11" s="1">
        <v>6.4355599999999997</v>
      </c>
      <c r="K11">
        <v>1906.36</v>
      </c>
      <c r="L11">
        <v>1.5700799999999999</v>
      </c>
      <c r="M11">
        <v>359.81900000000002</v>
      </c>
      <c r="N11">
        <v>9.2970999999999998E-2</v>
      </c>
      <c r="O11">
        <v>2</v>
      </c>
      <c r="P11">
        <v>359.81900000000002</v>
      </c>
      <c r="Q11">
        <v>0.36</v>
      </c>
      <c r="R11">
        <v>0.33</v>
      </c>
      <c r="S11">
        <f t="shared" si="4"/>
        <v>-0.1957388939918433</v>
      </c>
      <c r="T11">
        <f t="shared" si="0"/>
        <v>-0.2112</v>
      </c>
      <c r="U11">
        <f t="shared" si="1"/>
        <v>0.92679400564319747</v>
      </c>
      <c r="V11">
        <f t="shared" si="2"/>
        <v>92.679400564319749</v>
      </c>
      <c r="W11">
        <f t="shared" si="5"/>
        <v>0.30584202186225518</v>
      </c>
      <c r="X11">
        <f t="shared" si="3"/>
        <v>30.584202186225518</v>
      </c>
    </row>
    <row r="12" spans="1:24" x14ac:dyDescent="0.25">
      <c r="A12" t="s">
        <v>31</v>
      </c>
      <c r="B12">
        <v>15.1</v>
      </c>
      <c r="C12">
        <v>0.58571399999999996</v>
      </c>
      <c r="D12">
        <v>864</v>
      </c>
      <c r="E12" t="s">
        <v>156</v>
      </c>
      <c r="F12">
        <v>1</v>
      </c>
      <c r="G12">
        <v>300</v>
      </c>
      <c r="H12">
        <v>7.1165900000000004</v>
      </c>
      <c r="I12" s="1">
        <v>3.33392</v>
      </c>
      <c r="J12" s="1">
        <v>6.7915799999999997</v>
      </c>
      <c r="K12">
        <v>3189.17</v>
      </c>
      <c r="L12">
        <v>1.60162</v>
      </c>
      <c r="M12">
        <v>638.47199999999998</v>
      </c>
      <c r="N12">
        <v>2.5369000000000002</v>
      </c>
      <c r="O12">
        <v>4</v>
      </c>
      <c r="P12">
        <v>638.47199999999998</v>
      </c>
      <c r="Q12">
        <v>0.53</v>
      </c>
      <c r="R12">
        <v>0.33</v>
      </c>
      <c r="S12">
        <f t="shared" si="4"/>
        <v>-0.13875996618296349</v>
      </c>
      <c r="T12">
        <f t="shared" si="0"/>
        <v>-0.15509999999999999</v>
      </c>
      <c r="U12">
        <f t="shared" si="1"/>
        <v>0.89464839576378785</v>
      </c>
      <c r="V12">
        <f t="shared" si="2"/>
        <v>89.464839576378779</v>
      </c>
      <c r="W12">
        <f t="shared" si="5"/>
        <v>0.29523397060204998</v>
      </c>
      <c r="X12">
        <f t="shared" si="3"/>
        <v>29.523397060204999</v>
      </c>
    </row>
    <row r="13" spans="1:24" x14ac:dyDescent="0.25">
      <c r="A13" t="s">
        <v>32</v>
      </c>
      <c r="B13">
        <v>19.2</v>
      </c>
      <c r="C13">
        <v>0.72916700000000001</v>
      </c>
      <c r="D13">
        <v>1064</v>
      </c>
      <c r="E13" t="s">
        <v>156</v>
      </c>
      <c r="F13">
        <v>0</v>
      </c>
      <c r="G13">
        <v>300</v>
      </c>
      <c r="H13">
        <v>3.3962300000000001</v>
      </c>
      <c r="I13" s="1">
        <v>2.1322299999999998</v>
      </c>
      <c r="J13" s="1">
        <v>3.3962300000000001</v>
      </c>
      <c r="K13">
        <v>1248.8399999999999</v>
      </c>
      <c r="L13">
        <v>1.9174</v>
      </c>
      <c r="M13">
        <v>0</v>
      </c>
      <c r="N13">
        <v>96.771699999999996</v>
      </c>
      <c r="O13">
        <v>4</v>
      </c>
      <c r="P13">
        <v>0</v>
      </c>
      <c r="Q13">
        <v>0.32</v>
      </c>
      <c r="R13">
        <v>0.33</v>
      </c>
      <c r="S13">
        <f t="shared" si="4"/>
        <v>-0.20971892907136458</v>
      </c>
      <c r="T13">
        <f t="shared" si="0"/>
        <v>-0.22439999999999999</v>
      </c>
      <c r="U13">
        <f t="shared" si="1"/>
        <v>0.93457633276009178</v>
      </c>
      <c r="V13">
        <f t="shared" si="2"/>
        <v>93.457633276009176</v>
      </c>
      <c r="W13">
        <f t="shared" si="5"/>
        <v>0.30841018981083029</v>
      </c>
      <c r="X13">
        <f t="shared" si="3"/>
        <v>30.841018981083028</v>
      </c>
    </row>
    <row r="14" spans="1:24" x14ac:dyDescent="0.25">
      <c r="A14" t="s">
        <v>33</v>
      </c>
      <c r="B14">
        <v>19.2</v>
      </c>
      <c r="C14">
        <v>0.8</v>
      </c>
      <c r="D14">
        <v>864</v>
      </c>
      <c r="E14" t="s">
        <v>156</v>
      </c>
      <c r="F14">
        <v>0</v>
      </c>
      <c r="G14">
        <v>300</v>
      </c>
      <c r="H14">
        <v>3.6787399999999999</v>
      </c>
      <c r="I14" s="1">
        <v>2.03085</v>
      </c>
      <c r="J14" s="1">
        <v>3.6634500000000001</v>
      </c>
      <c r="K14">
        <v>2497.19</v>
      </c>
      <c r="L14">
        <v>1.91777</v>
      </c>
      <c r="M14">
        <v>0</v>
      </c>
      <c r="N14">
        <v>176.89400000000001</v>
      </c>
      <c r="O14">
        <v>16</v>
      </c>
      <c r="P14">
        <v>0</v>
      </c>
      <c r="Q14">
        <v>0.39</v>
      </c>
      <c r="R14">
        <v>0.33</v>
      </c>
      <c r="S14">
        <f t="shared" si="4"/>
        <v>-0.18539985647796331</v>
      </c>
      <c r="T14">
        <f t="shared" si="0"/>
        <v>-0.20130000000000001</v>
      </c>
      <c r="U14">
        <f t="shared" si="1"/>
        <v>0.92101269984085099</v>
      </c>
      <c r="V14">
        <f t="shared" si="2"/>
        <v>92.101269984085093</v>
      </c>
      <c r="W14">
        <f t="shared" si="5"/>
        <v>0.30393419094748086</v>
      </c>
      <c r="X14">
        <f t="shared" si="3"/>
        <v>30.393419094748086</v>
      </c>
    </row>
    <row r="15" spans="1:24" x14ac:dyDescent="0.25">
      <c r="A15" t="s">
        <v>34</v>
      </c>
      <c r="B15">
        <v>17.7</v>
      </c>
      <c r="C15">
        <v>0.69629600000000003</v>
      </c>
      <c r="D15">
        <v>864</v>
      </c>
      <c r="E15" t="s">
        <v>156</v>
      </c>
      <c r="F15">
        <v>4</v>
      </c>
      <c r="G15">
        <v>300</v>
      </c>
      <c r="H15">
        <v>3.8254100000000002</v>
      </c>
      <c r="I15" s="1">
        <v>2.6902900000000001</v>
      </c>
      <c r="J15" s="1">
        <v>3.8254100000000002</v>
      </c>
      <c r="K15">
        <v>1808.72</v>
      </c>
      <c r="L15">
        <v>1.7651699999999999</v>
      </c>
      <c r="M15">
        <v>249.21700000000001</v>
      </c>
      <c r="N15">
        <v>0</v>
      </c>
      <c r="O15">
        <v>4</v>
      </c>
      <c r="P15" s="1">
        <v>64.987399999999994</v>
      </c>
      <c r="Q15">
        <v>0.35</v>
      </c>
      <c r="R15">
        <v>0.33</v>
      </c>
      <c r="S15">
        <f t="shared" si="4"/>
        <v>-0.19921293578347987</v>
      </c>
      <c r="T15">
        <f t="shared" si="0"/>
        <v>-0.21450000000000002</v>
      </c>
      <c r="U15">
        <f t="shared" si="1"/>
        <v>0.92873163535421843</v>
      </c>
      <c r="V15">
        <f t="shared" si="2"/>
        <v>92.873163535421838</v>
      </c>
      <c r="W15">
        <f t="shared" si="5"/>
        <v>0.30648143966689212</v>
      </c>
      <c r="X15">
        <f t="shared" si="3"/>
        <v>30.648143966689211</v>
      </c>
    </row>
    <row r="16" spans="1:24" x14ac:dyDescent="0.25">
      <c r="A16" t="s">
        <v>35</v>
      </c>
      <c r="B16">
        <v>18</v>
      </c>
      <c r="C16">
        <v>0.759019</v>
      </c>
      <c r="D16">
        <v>864</v>
      </c>
      <c r="E16" t="s">
        <v>156</v>
      </c>
      <c r="F16">
        <v>4</v>
      </c>
      <c r="G16">
        <v>300</v>
      </c>
      <c r="H16">
        <v>0.21665999999999999</v>
      </c>
      <c r="I16" s="1">
        <v>3.2275399999999999</v>
      </c>
      <c r="J16" s="1">
        <v>4.2166600000000001</v>
      </c>
      <c r="K16">
        <v>1779.08</v>
      </c>
      <c r="L16">
        <v>1.79457</v>
      </c>
      <c r="M16">
        <v>229.05500000000001</v>
      </c>
      <c r="N16">
        <v>0</v>
      </c>
      <c r="O16">
        <v>4</v>
      </c>
      <c r="P16" s="1">
        <v>57.495399999999997</v>
      </c>
      <c r="Q16">
        <v>0.46</v>
      </c>
      <c r="R16">
        <v>0.33</v>
      </c>
      <c r="S16">
        <f t="shared" si="4"/>
        <v>-0.16175306371424292</v>
      </c>
      <c r="T16">
        <f t="shared" si="0"/>
        <v>-0.1782</v>
      </c>
      <c r="U16">
        <f t="shared" si="1"/>
        <v>0.90770518358161012</v>
      </c>
      <c r="V16">
        <f t="shared" si="2"/>
        <v>90.770518358161013</v>
      </c>
      <c r="W16">
        <f t="shared" si="5"/>
        <v>0.29954271058193133</v>
      </c>
      <c r="X16">
        <f t="shared" si="3"/>
        <v>29.954271058193132</v>
      </c>
    </row>
    <row r="17" spans="1:24" x14ac:dyDescent="0.25">
      <c r="A17" t="s">
        <v>36</v>
      </c>
      <c r="B17">
        <v>15.8</v>
      </c>
      <c r="C17">
        <v>0.625</v>
      </c>
      <c r="D17">
        <v>64</v>
      </c>
      <c r="E17" t="s">
        <v>156</v>
      </c>
      <c r="F17">
        <v>0</v>
      </c>
      <c r="G17">
        <v>300</v>
      </c>
      <c r="H17">
        <v>7.1951299999999998</v>
      </c>
      <c r="I17" s="1">
        <v>1.46106</v>
      </c>
      <c r="J17" s="1">
        <v>7.1885199999999996</v>
      </c>
      <c r="K17">
        <v>2528.8000000000002</v>
      </c>
      <c r="L17">
        <v>1.5781700000000001</v>
      </c>
      <c r="M17">
        <v>0</v>
      </c>
      <c r="N17">
        <v>413.80700000000002</v>
      </c>
      <c r="O17">
        <v>4</v>
      </c>
      <c r="P17" s="1">
        <v>0</v>
      </c>
      <c r="Q17">
        <v>0.38</v>
      </c>
      <c r="R17">
        <v>0.33</v>
      </c>
      <c r="S17">
        <f t="shared" si="4"/>
        <v>-0.18883240972304416</v>
      </c>
      <c r="T17">
        <f t="shared" si="0"/>
        <v>-0.2046</v>
      </c>
      <c r="U17">
        <f t="shared" si="1"/>
        <v>0.92293455387607115</v>
      </c>
      <c r="V17">
        <f t="shared" si="2"/>
        <v>92.293455387607111</v>
      </c>
      <c r="W17">
        <f t="shared" si="5"/>
        <v>0.30456840277910352</v>
      </c>
      <c r="X17">
        <f t="shared" si="3"/>
        <v>30.456840277910352</v>
      </c>
    </row>
    <row r="18" spans="1:24" x14ac:dyDescent="0.25">
      <c r="A18" t="s">
        <v>37</v>
      </c>
      <c r="B18">
        <v>17.8</v>
      </c>
      <c r="C18">
        <v>0.703704</v>
      </c>
      <c r="D18">
        <v>864</v>
      </c>
      <c r="E18" t="s">
        <v>156</v>
      </c>
      <c r="F18">
        <v>2</v>
      </c>
      <c r="G18">
        <v>300</v>
      </c>
      <c r="H18">
        <v>5.5128300000000001</v>
      </c>
      <c r="I18" s="1">
        <v>3.7072500000000002</v>
      </c>
      <c r="J18" s="1">
        <v>5.5128300000000001</v>
      </c>
      <c r="K18">
        <v>897.99300000000005</v>
      </c>
      <c r="L18">
        <v>1.77769</v>
      </c>
      <c r="M18">
        <v>103.051</v>
      </c>
      <c r="N18">
        <v>0</v>
      </c>
      <c r="O18">
        <v>0</v>
      </c>
      <c r="P18">
        <v>51.242199999999997</v>
      </c>
      <c r="Q18">
        <v>0.4</v>
      </c>
      <c r="R18">
        <v>0.33</v>
      </c>
      <c r="S18">
        <f t="shared" si="4"/>
        <v>-0.18198102234926294</v>
      </c>
      <c r="T18">
        <f t="shared" si="0"/>
        <v>-0.19800000000000001</v>
      </c>
      <c r="U18">
        <f t="shared" si="1"/>
        <v>0.91909607247102487</v>
      </c>
      <c r="V18">
        <f t="shared" si="2"/>
        <v>91.909607247102485</v>
      </c>
      <c r="W18">
        <f t="shared" si="5"/>
        <v>0.3033017039154382</v>
      </c>
      <c r="X18">
        <f t="shared" si="3"/>
        <v>30.33017039154382</v>
      </c>
    </row>
    <row r="19" spans="1:24" x14ac:dyDescent="0.25">
      <c r="A19" t="s">
        <v>38</v>
      </c>
      <c r="B19">
        <v>17.100000000000001</v>
      </c>
      <c r="C19">
        <v>0.64761899999999994</v>
      </c>
      <c r="D19">
        <v>864</v>
      </c>
      <c r="E19" t="s">
        <v>156</v>
      </c>
      <c r="F19">
        <v>1</v>
      </c>
      <c r="G19">
        <v>300</v>
      </c>
      <c r="H19">
        <v>4.90334</v>
      </c>
      <c r="I19" s="1">
        <v>3.3912200000000001</v>
      </c>
      <c r="J19" s="1">
        <v>4.8864999999999998</v>
      </c>
      <c r="K19">
        <v>702.57899999999995</v>
      </c>
      <c r="L19">
        <v>1.7040999999999999</v>
      </c>
      <c r="M19">
        <v>127.351</v>
      </c>
      <c r="N19">
        <v>0</v>
      </c>
      <c r="O19">
        <v>0</v>
      </c>
      <c r="P19">
        <v>127.351</v>
      </c>
      <c r="Q19">
        <v>0.46</v>
      </c>
      <c r="R19">
        <v>0.33</v>
      </c>
      <c r="S19">
        <f t="shared" si="4"/>
        <v>-0.16175306371424292</v>
      </c>
      <c r="T19">
        <f t="shared" si="0"/>
        <v>-0.1782</v>
      </c>
      <c r="U19">
        <f t="shared" si="1"/>
        <v>0.90770518358161012</v>
      </c>
      <c r="V19">
        <f t="shared" si="2"/>
        <v>90.770518358161013</v>
      </c>
      <c r="W19">
        <f t="shared" si="5"/>
        <v>0.29954271058193133</v>
      </c>
      <c r="X19">
        <f t="shared" si="3"/>
        <v>29.954271058193132</v>
      </c>
    </row>
    <row r="20" spans="1:24" x14ac:dyDescent="0.25">
      <c r="A20" t="s">
        <v>39</v>
      </c>
      <c r="B20">
        <v>18.899999999999999</v>
      </c>
      <c r="C20">
        <v>0.81666700000000003</v>
      </c>
      <c r="D20">
        <v>864</v>
      </c>
      <c r="E20" t="s">
        <v>156</v>
      </c>
      <c r="F20">
        <v>2</v>
      </c>
      <c r="G20">
        <v>300</v>
      </c>
      <c r="H20">
        <v>3.9155000000000002</v>
      </c>
      <c r="I20" s="1">
        <v>3.04175</v>
      </c>
      <c r="J20" s="1">
        <v>3.9148700000000001</v>
      </c>
      <c r="K20">
        <v>1269</v>
      </c>
      <c r="L20">
        <v>1.88693</v>
      </c>
      <c r="M20">
        <v>111.782</v>
      </c>
      <c r="N20">
        <v>0.54739099999999996</v>
      </c>
      <c r="O20">
        <v>4</v>
      </c>
      <c r="P20">
        <v>56.626399999999997</v>
      </c>
      <c r="Q20">
        <v>0.4</v>
      </c>
      <c r="R20">
        <v>0.33</v>
      </c>
      <c r="S20">
        <f t="shared" si="4"/>
        <v>-0.18198102234926294</v>
      </c>
      <c r="T20">
        <f t="shared" si="0"/>
        <v>-0.19800000000000001</v>
      </c>
      <c r="U20">
        <f t="shared" si="1"/>
        <v>0.91909607247102487</v>
      </c>
      <c r="V20">
        <f t="shared" si="2"/>
        <v>91.909607247102485</v>
      </c>
      <c r="W20">
        <f t="shared" si="5"/>
        <v>0.3033017039154382</v>
      </c>
      <c r="X20">
        <f t="shared" si="3"/>
        <v>30.33017039154382</v>
      </c>
    </row>
    <row r="21" spans="1:24" x14ac:dyDescent="0.25">
      <c r="A21" t="s">
        <v>40</v>
      </c>
      <c r="B21">
        <v>15.8</v>
      </c>
      <c r="D21">
        <v>864</v>
      </c>
      <c r="E21" t="s">
        <v>156</v>
      </c>
      <c r="F21">
        <v>1</v>
      </c>
      <c r="G21">
        <v>300</v>
      </c>
      <c r="H21">
        <v>6.5786800000000003</v>
      </c>
      <c r="I21" s="1">
        <v>3.1502400000000002</v>
      </c>
      <c r="J21" s="1">
        <v>6.2814100000000002</v>
      </c>
      <c r="K21">
        <v>2653.22</v>
      </c>
      <c r="L21">
        <v>1.69953</v>
      </c>
      <c r="M21">
        <v>518.495</v>
      </c>
      <c r="N21">
        <v>4.8172300000000003</v>
      </c>
      <c r="O21">
        <v>3</v>
      </c>
      <c r="P21">
        <v>518.495</v>
      </c>
      <c r="Q21">
        <v>0.4</v>
      </c>
      <c r="R21">
        <v>0.33</v>
      </c>
      <c r="S21">
        <f t="shared" si="4"/>
        <v>-0.18198102234926294</v>
      </c>
      <c r="T21">
        <f t="shared" si="0"/>
        <v>-0.19800000000000001</v>
      </c>
      <c r="U21">
        <f t="shared" si="1"/>
        <v>0.91909607247102487</v>
      </c>
      <c r="V21">
        <f t="shared" si="2"/>
        <v>91.909607247102485</v>
      </c>
      <c r="W21">
        <f t="shared" si="5"/>
        <v>0.3033017039154382</v>
      </c>
      <c r="X21">
        <f t="shared" si="3"/>
        <v>30.33017039154382</v>
      </c>
    </row>
    <row r="22" spans="1:24" x14ac:dyDescent="0.25">
      <c r="A22" t="s">
        <v>41</v>
      </c>
      <c r="B22">
        <v>18.2</v>
      </c>
      <c r="C22">
        <v>0.708843</v>
      </c>
      <c r="D22">
        <v>864</v>
      </c>
      <c r="E22" t="s">
        <v>156</v>
      </c>
      <c r="F22">
        <v>2</v>
      </c>
      <c r="G22">
        <v>300</v>
      </c>
      <c r="H22">
        <v>4.4986699999999997</v>
      </c>
      <c r="I22" s="1">
        <v>3.2652899999999998</v>
      </c>
      <c r="J22" s="1">
        <v>4.4943200000000001</v>
      </c>
      <c r="K22">
        <v>2632.81</v>
      </c>
      <c r="L22">
        <v>1.81898</v>
      </c>
      <c r="M22">
        <v>305.00099999999998</v>
      </c>
      <c r="N22">
        <v>7.7529700000000004</v>
      </c>
      <c r="O22">
        <v>8</v>
      </c>
      <c r="P22">
        <v>155.214</v>
      </c>
      <c r="Q22">
        <v>0.33</v>
      </c>
      <c r="R22">
        <v>0.33</v>
      </c>
      <c r="S22">
        <f t="shared" si="4"/>
        <v>-0.20620289726986718</v>
      </c>
      <c r="T22">
        <f t="shared" si="0"/>
        <v>-0.22110000000000002</v>
      </c>
      <c r="U22">
        <f t="shared" si="1"/>
        <v>0.93262278276737753</v>
      </c>
      <c r="V22">
        <f t="shared" si="2"/>
        <v>93.26227827673776</v>
      </c>
      <c r="W22">
        <f t="shared" si="5"/>
        <v>0.30776551831323462</v>
      </c>
      <c r="X22">
        <f t="shared" si="3"/>
        <v>30.776551831323463</v>
      </c>
    </row>
    <row r="23" spans="1:24" x14ac:dyDescent="0.25">
      <c r="A23" t="s">
        <v>42</v>
      </c>
      <c r="B23">
        <v>16.899999999999999</v>
      </c>
      <c r="C23">
        <v>0.65608500000000003</v>
      </c>
      <c r="D23">
        <v>864</v>
      </c>
      <c r="E23" t="s">
        <v>156</v>
      </c>
      <c r="F23">
        <v>2</v>
      </c>
      <c r="G23">
        <v>300</v>
      </c>
      <c r="H23">
        <v>6.8935500000000003</v>
      </c>
      <c r="I23" s="1">
        <v>3.7660900000000002</v>
      </c>
      <c r="J23" s="1">
        <v>6.86456</v>
      </c>
      <c r="K23">
        <v>1417.75</v>
      </c>
      <c r="L23">
        <v>1.68896</v>
      </c>
      <c r="M23">
        <v>196.11600000000001</v>
      </c>
      <c r="N23">
        <v>36.829799999999999</v>
      </c>
      <c r="O23">
        <v>2</v>
      </c>
      <c r="P23">
        <v>99.291200000000003</v>
      </c>
      <c r="Q23">
        <v>0.32</v>
      </c>
      <c r="R23">
        <v>0.33</v>
      </c>
      <c r="S23">
        <f t="shared" si="4"/>
        <v>-0.20971892907136458</v>
      </c>
      <c r="T23">
        <f t="shared" si="0"/>
        <v>-0.22439999999999999</v>
      </c>
      <c r="U23">
        <f t="shared" si="1"/>
        <v>0.93457633276009178</v>
      </c>
      <c r="V23">
        <f t="shared" si="2"/>
        <v>93.457633276009176</v>
      </c>
      <c r="W23">
        <f t="shared" si="5"/>
        <v>0.30841018981083029</v>
      </c>
      <c r="X23">
        <f t="shared" si="3"/>
        <v>30.841018981083028</v>
      </c>
    </row>
    <row r="24" spans="1:24" x14ac:dyDescent="0.25">
      <c r="A24" t="s">
        <v>43</v>
      </c>
      <c r="B24">
        <v>19</v>
      </c>
      <c r="C24">
        <v>0.81481499999999996</v>
      </c>
      <c r="D24">
        <v>864</v>
      </c>
      <c r="E24" t="s">
        <v>156</v>
      </c>
      <c r="F24">
        <v>0</v>
      </c>
      <c r="G24">
        <v>300</v>
      </c>
      <c r="H24">
        <v>2.8127</v>
      </c>
      <c r="I24" s="1">
        <v>2.2075100000000001</v>
      </c>
      <c r="J24" s="1">
        <v>2.70262</v>
      </c>
      <c r="K24">
        <v>421.12700000000001</v>
      </c>
      <c r="L24">
        <v>1.89533</v>
      </c>
      <c r="M24">
        <v>0</v>
      </c>
      <c r="N24">
        <v>194.53700000000001</v>
      </c>
      <c r="O24">
        <v>0</v>
      </c>
      <c r="P24">
        <v>0</v>
      </c>
      <c r="Q24">
        <v>0.41</v>
      </c>
      <c r="R24">
        <v>0.33</v>
      </c>
      <c r="S24">
        <f t="shared" si="4"/>
        <v>-0.1785758525048281</v>
      </c>
      <c r="T24">
        <f t="shared" si="0"/>
        <v>-0.19470000000000001</v>
      </c>
      <c r="U24">
        <f t="shared" si="1"/>
        <v>0.91718465590563991</v>
      </c>
      <c r="V24">
        <f t="shared" si="2"/>
        <v>91.718465590563994</v>
      </c>
      <c r="W24">
        <f t="shared" si="5"/>
        <v>0.30267093644886117</v>
      </c>
      <c r="X24">
        <f t="shared" si="3"/>
        <v>30.267093644886117</v>
      </c>
    </row>
    <row r="25" spans="1:24" x14ac:dyDescent="0.25">
      <c r="A25" t="s">
        <v>44</v>
      </c>
      <c r="B25">
        <v>18.7</v>
      </c>
      <c r="C25">
        <v>0.90740699999999996</v>
      </c>
      <c r="D25">
        <v>865</v>
      </c>
      <c r="E25" t="s">
        <v>156</v>
      </c>
      <c r="F25">
        <v>2</v>
      </c>
      <c r="G25">
        <v>300</v>
      </c>
      <c r="H25">
        <v>3.7640699999999998</v>
      </c>
      <c r="I25" s="1">
        <v>3.1463100000000002</v>
      </c>
      <c r="J25" s="1">
        <v>3.7640699999999998</v>
      </c>
      <c r="K25">
        <v>42.881999999999998</v>
      </c>
      <c r="L25">
        <v>1.8623400000000001</v>
      </c>
      <c r="M25">
        <v>61.940800000000003</v>
      </c>
      <c r="N25">
        <v>0</v>
      </c>
      <c r="O25">
        <v>2</v>
      </c>
      <c r="P25">
        <v>31.724399999999999</v>
      </c>
      <c r="Q25">
        <v>0.31</v>
      </c>
      <c r="R25">
        <v>0.33</v>
      </c>
      <c r="S25">
        <f t="shared" si="4"/>
        <v>-0.21324907002459814</v>
      </c>
      <c r="T25">
        <f t="shared" si="0"/>
        <v>-0.22770000000000001</v>
      </c>
      <c r="U25">
        <f t="shared" si="1"/>
        <v>0.93653522189107652</v>
      </c>
      <c r="V25">
        <f t="shared" si="2"/>
        <v>93.653522189107647</v>
      </c>
      <c r="W25">
        <f t="shared" si="5"/>
        <v>0.30905662322405525</v>
      </c>
      <c r="X25">
        <f t="shared" si="3"/>
        <v>30.905662322405526</v>
      </c>
    </row>
    <row r="26" spans="1:24" x14ac:dyDescent="0.25">
      <c r="A26" t="s">
        <v>45</v>
      </c>
      <c r="B26">
        <v>18.3</v>
      </c>
      <c r="D26">
        <v>10654</v>
      </c>
      <c r="E26" t="s">
        <v>156</v>
      </c>
      <c r="F26">
        <v>2</v>
      </c>
      <c r="G26">
        <v>300</v>
      </c>
      <c r="H26">
        <v>5.1649700000000003</v>
      </c>
      <c r="I26" s="1">
        <v>4.1831699999999996</v>
      </c>
      <c r="J26" s="1">
        <v>5.1552300000000004</v>
      </c>
      <c r="K26">
        <v>1313.53</v>
      </c>
      <c r="L26">
        <v>1.82297</v>
      </c>
      <c r="M26">
        <v>183.971</v>
      </c>
      <c r="N26">
        <v>0</v>
      </c>
      <c r="O26">
        <v>0</v>
      </c>
      <c r="P26" s="1">
        <v>93.9495</v>
      </c>
      <c r="Q26">
        <v>0.53</v>
      </c>
      <c r="R26">
        <v>0.33</v>
      </c>
      <c r="S26">
        <f t="shared" si="4"/>
        <v>-0.13875996618296349</v>
      </c>
      <c r="T26">
        <f t="shared" si="0"/>
        <v>-0.15509999999999999</v>
      </c>
      <c r="U26">
        <f t="shared" si="1"/>
        <v>0.89464839576378785</v>
      </c>
      <c r="V26">
        <f t="shared" si="2"/>
        <v>89.464839576378779</v>
      </c>
      <c r="W26">
        <f t="shared" si="5"/>
        <v>0.29523397060204998</v>
      </c>
      <c r="X26">
        <f t="shared" si="3"/>
        <v>29.523397060204999</v>
      </c>
    </row>
    <row r="27" spans="1:24" x14ac:dyDescent="0.25">
      <c r="A27" t="s">
        <v>46</v>
      </c>
      <c r="B27">
        <v>12.9</v>
      </c>
      <c r="D27">
        <v>108643</v>
      </c>
      <c r="E27" t="s">
        <v>156</v>
      </c>
      <c r="F27">
        <v>1</v>
      </c>
      <c r="G27">
        <v>300</v>
      </c>
      <c r="H27">
        <v>8.3050599999999992</v>
      </c>
      <c r="I27" s="1">
        <v>4.5183</v>
      </c>
      <c r="J27" s="1">
        <v>8.3050599999999992</v>
      </c>
      <c r="K27">
        <v>7112.1</v>
      </c>
      <c r="L27">
        <v>1.2906200000000001</v>
      </c>
      <c r="M27">
        <v>1741.13</v>
      </c>
      <c r="N27">
        <v>0</v>
      </c>
      <c r="O27">
        <v>0</v>
      </c>
      <c r="P27">
        <v>1741.13</v>
      </c>
      <c r="Q27">
        <v>0.49</v>
      </c>
      <c r="R27">
        <v>0.33</v>
      </c>
      <c r="S27">
        <f t="shared" si="4"/>
        <v>-0.15181990004595203</v>
      </c>
      <c r="T27">
        <f t="shared" si="0"/>
        <v>-0.16830000000000001</v>
      </c>
      <c r="U27">
        <f t="shared" si="1"/>
        <v>0.9020790258226502</v>
      </c>
      <c r="V27">
        <f t="shared" si="2"/>
        <v>90.207902582265021</v>
      </c>
      <c r="W27">
        <f t="shared" si="5"/>
        <v>0.29768607852147461</v>
      </c>
      <c r="X27">
        <f t="shared" si="3"/>
        <v>29.768607852147461</v>
      </c>
    </row>
    <row r="28" spans="1:24" x14ac:dyDescent="0.25">
      <c r="A28" t="s">
        <v>47</v>
      </c>
      <c r="B28">
        <v>14.6</v>
      </c>
      <c r="C28">
        <v>0.56874999999999998</v>
      </c>
      <c r="D28">
        <v>10864</v>
      </c>
      <c r="E28" t="s">
        <v>156</v>
      </c>
      <c r="F28">
        <v>1</v>
      </c>
      <c r="G28">
        <v>300</v>
      </c>
      <c r="H28">
        <v>9.10839</v>
      </c>
      <c r="I28" s="1">
        <v>5.6141800000000002</v>
      </c>
      <c r="J28" s="1">
        <v>9.10839</v>
      </c>
      <c r="K28">
        <v>1914.8</v>
      </c>
      <c r="L28">
        <v>1.7093100000000001</v>
      </c>
      <c r="M28">
        <v>363.267</v>
      </c>
      <c r="N28">
        <v>0</v>
      </c>
      <c r="O28">
        <v>1</v>
      </c>
      <c r="P28">
        <v>363.267</v>
      </c>
      <c r="Q28">
        <v>0.44</v>
      </c>
      <c r="R28">
        <v>0.33</v>
      </c>
      <c r="S28">
        <f t="shared" si="4"/>
        <v>-0.16844178363798257</v>
      </c>
      <c r="T28">
        <f t="shared" si="0"/>
        <v>-0.18480000000000002</v>
      </c>
      <c r="U28">
        <f t="shared" si="1"/>
        <v>0.91148151319254622</v>
      </c>
      <c r="V28">
        <f t="shared" si="2"/>
        <v>91.148151319254623</v>
      </c>
      <c r="W28">
        <f t="shared" si="5"/>
        <v>0.30078889935354025</v>
      </c>
      <c r="X28">
        <f t="shared" si="3"/>
        <v>30.078889935354024</v>
      </c>
    </row>
    <row r="29" spans="1:24" x14ac:dyDescent="0.25">
      <c r="A29" t="s">
        <v>48</v>
      </c>
      <c r="B29">
        <v>18.3</v>
      </c>
      <c r="C29">
        <v>0.77803100000000003</v>
      </c>
      <c r="D29">
        <v>8654</v>
      </c>
      <c r="E29" t="s">
        <v>156</v>
      </c>
      <c r="F29">
        <v>2</v>
      </c>
      <c r="G29">
        <v>300</v>
      </c>
      <c r="H29">
        <v>0.88310999999999995</v>
      </c>
      <c r="I29" s="1">
        <v>2.5575399999999999</v>
      </c>
      <c r="J29" s="1">
        <v>4.8823499999999997</v>
      </c>
      <c r="K29">
        <v>873.97699999999998</v>
      </c>
      <c r="L29">
        <v>1.82653</v>
      </c>
      <c r="M29">
        <v>119.95</v>
      </c>
      <c r="N29">
        <v>0</v>
      </c>
      <c r="O29">
        <v>0</v>
      </c>
      <c r="P29">
        <v>60.3476</v>
      </c>
      <c r="Q29">
        <v>0.42</v>
      </c>
      <c r="R29">
        <v>0.33</v>
      </c>
      <c r="S29">
        <f t="shared" si="4"/>
        <v>-0.17518429233169497</v>
      </c>
      <c r="T29">
        <f t="shared" si="0"/>
        <v>-0.19140000000000001</v>
      </c>
      <c r="U29">
        <f t="shared" si="1"/>
        <v>0.91527843433487432</v>
      </c>
      <c r="V29">
        <f t="shared" si="2"/>
        <v>91.527843433487433</v>
      </c>
      <c r="W29">
        <f t="shared" si="5"/>
        <v>0.30204188333050852</v>
      </c>
      <c r="X29">
        <f t="shared" si="3"/>
        <v>30.204188333050851</v>
      </c>
    </row>
    <row r="30" spans="1:24" x14ac:dyDescent="0.25">
      <c r="A30" t="s">
        <v>49</v>
      </c>
      <c r="B30">
        <v>18.8</v>
      </c>
      <c r="C30">
        <v>0.895949</v>
      </c>
      <c r="D30">
        <v>865</v>
      </c>
      <c r="E30" t="s">
        <v>156</v>
      </c>
      <c r="F30">
        <v>4</v>
      </c>
      <c r="G30">
        <v>300</v>
      </c>
      <c r="H30">
        <v>4.4357199999999999</v>
      </c>
      <c r="I30" s="1">
        <v>2.57334</v>
      </c>
      <c r="J30" s="1">
        <v>4.4357199999999999</v>
      </c>
      <c r="K30">
        <v>1279.58</v>
      </c>
      <c r="L30">
        <v>1.8713299999999999</v>
      </c>
      <c r="M30">
        <v>115.95</v>
      </c>
      <c r="N30">
        <v>0</v>
      </c>
      <c r="O30">
        <v>0</v>
      </c>
      <c r="P30" s="1">
        <v>30.335599999999999</v>
      </c>
      <c r="Q30">
        <v>0.23</v>
      </c>
      <c r="R30">
        <v>0.33</v>
      </c>
      <c r="S30">
        <f t="shared" si="4"/>
        <v>-0.24200496912804315</v>
      </c>
      <c r="T30">
        <f t="shared" si="0"/>
        <v>-0.25409999999999999</v>
      </c>
      <c r="U30">
        <f t="shared" si="1"/>
        <v>0.95240050817805255</v>
      </c>
      <c r="V30">
        <f t="shared" si="2"/>
        <v>95.240050817805255</v>
      </c>
      <c r="W30">
        <f t="shared" si="5"/>
        <v>0.31429216769875734</v>
      </c>
      <c r="X30">
        <f t="shared" si="3"/>
        <v>31.429216769875733</v>
      </c>
    </row>
    <row r="31" spans="1:24" x14ac:dyDescent="0.25">
      <c r="A31" t="s">
        <v>50</v>
      </c>
      <c r="B31">
        <v>18.100000000000001</v>
      </c>
      <c r="C31">
        <v>0.93022700000000003</v>
      </c>
      <c r="D31">
        <v>85</v>
      </c>
      <c r="E31" t="s">
        <v>156</v>
      </c>
      <c r="F31">
        <v>2</v>
      </c>
      <c r="G31">
        <v>300</v>
      </c>
      <c r="H31">
        <v>4.9869500000000002</v>
      </c>
      <c r="I31" s="1">
        <v>3.0400499999999999</v>
      </c>
      <c r="J31" s="1">
        <v>4.7343000000000002</v>
      </c>
      <c r="K31">
        <v>1994.01</v>
      </c>
      <c r="L31">
        <v>1.8012900000000001</v>
      </c>
      <c r="M31">
        <v>300.67099999999999</v>
      </c>
      <c r="N31">
        <v>0</v>
      </c>
      <c r="O31">
        <v>0</v>
      </c>
      <c r="P31" s="1">
        <v>151.44399999999999</v>
      </c>
      <c r="Q31">
        <v>0.42</v>
      </c>
      <c r="R31">
        <v>0.33</v>
      </c>
      <c r="S31">
        <f t="shared" si="4"/>
        <v>-0.17518429233169497</v>
      </c>
      <c r="T31">
        <f t="shared" si="0"/>
        <v>-0.19140000000000001</v>
      </c>
      <c r="U31">
        <f t="shared" si="1"/>
        <v>0.91527843433487432</v>
      </c>
      <c r="V31">
        <f t="shared" si="2"/>
        <v>91.527843433487433</v>
      </c>
      <c r="W31">
        <f t="shared" si="5"/>
        <v>0.30204188333050852</v>
      </c>
      <c r="X31">
        <f t="shared" si="3"/>
        <v>30.204188333050851</v>
      </c>
    </row>
    <row r="32" spans="1:24" x14ac:dyDescent="0.25">
      <c r="A32" t="s">
        <v>51</v>
      </c>
      <c r="B32">
        <v>16.899999999999999</v>
      </c>
      <c r="C32">
        <v>0.61333300000000002</v>
      </c>
      <c r="D32">
        <v>10864</v>
      </c>
      <c r="E32" t="s">
        <v>156</v>
      </c>
      <c r="F32">
        <v>1</v>
      </c>
      <c r="G32">
        <v>300</v>
      </c>
      <c r="H32">
        <v>5.3172499999999996</v>
      </c>
      <c r="I32" s="1">
        <v>3.60812</v>
      </c>
      <c r="J32" s="1">
        <v>5.3030200000000001</v>
      </c>
      <c r="K32">
        <v>1894.23</v>
      </c>
      <c r="L32">
        <v>1.6854899999999999</v>
      </c>
      <c r="M32">
        <v>351.61</v>
      </c>
      <c r="N32">
        <v>0</v>
      </c>
      <c r="O32">
        <v>0</v>
      </c>
      <c r="P32">
        <v>351.61</v>
      </c>
      <c r="Q32">
        <v>0.35</v>
      </c>
      <c r="R32">
        <v>0.33</v>
      </c>
      <c r="S32">
        <f t="shared" si="4"/>
        <v>-0.19921293578347987</v>
      </c>
      <c r="T32">
        <f t="shared" si="0"/>
        <v>-0.21450000000000002</v>
      </c>
      <c r="U32">
        <f t="shared" si="1"/>
        <v>0.92873163535421843</v>
      </c>
      <c r="V32">
        <f t="shared" si="2"/>
        <v>92.873163535421838</v>
      </c>
      <c r="W32">
        <f t="shared" si="5"/>
        <v>0.30648143966689212</v>
      </c>
      <c r="X32">
        <f t="shared" si="3"/>
        <v>30.648143966689211</v>
      </c>
    </row>
    <row r="33" spans="1:24" x14ac:dyDescent="0.25">
      <c r="A33" t="s">
        <v>52</v>
      </c>
      <c r="B33">
        <v>15.1</v>
      </c>
      <c r="C33">
        <v>0.56666700000000003</v>
      </c>
      <c r="D33">
        <v>864</v>
      </c>
      <c r="E33" t="s">
        <v>156</v>
      </c>
      <c r="F33">
        <v>1</v>
      </c>
      <c r="G33">
        <v>300</v>
      </c>
      <c r="H33">
        <v>6.7374200000000002</v>
      </c>
      <c r="I33" s="1">
        <v>3.31914</v>
      </c>
      <c r="J33" s="1">
        <v>6.7368499999999996</v>
      </c>
      <c r="K33">
        <v>2391.54</v>
      </c>
      <c r="L33">
        <v>1.9017900000000001</v>
      </c>
      <c r="M33">
        <v>476.77300000000002</v>
      </c>
      <c r="N33">
        <v>1.41496</v>
      </c>
      <c r="O33">
        <v>3</v>
      </c>
      <c r="P33">
        <v>476.77300000000002</v>
      </c>
      <c r="Q33">
        <v>0.49</v>
      </c>
      <c r="R33">
        <v>0.33</v>
      </c>
      <c r="S33">
        <f t="shared" si="4"/>
        <v>-0.15181990004595203</v>
      </c>
      <c r="T33">
        <f t="shared" si="0"/>
        <v>-0.16830000000000001</v>
      </c>
      <c r="U33">
        <f t="shared" si="1"/>
        <v>0.9020790258226502</v>
      </c>
      <c r="V33">
        <f t="shared" si="2"/>
        <v>90.207902582265021</v>
      </c>
      <c r="W33">
        <f t="shared" si="5"/>
        <v>0.29768607852147461</v>
      </c>
      <c r="X33">
        <f t="shared" si="3"/>
        <v>29.768607852147461</v>
      </c>
    </row>
    <row r="34" spans="1:24" x14ac:dyDescent="0.25">
      <c r="A34" t="s">
        <v>53</v>
      </c>
      <c r="B34">
        <v>17.5</v>
      </c>
      <c r="C34">
        <v>0.84118999999999999</v>
      </c>
      <c r="D34">
        <v>10854</v>
      </c>
      <c r="E34" t="s">
        <v>156</v>
      </c>
      <c r="F34">
        <v>2</v>
      </c>
      <c r="G34">
        <v>300</v>
      </c>
      <c r="H34">
        <v>4.7919799999999997</v>
      </c>
      <c r="I34" s="1">
        <v>3.4223599999999998</v>
      </c>
      <c r="J34" s="1">
        <v>4.7824200000000001</v>
      </c>
      <c r="K34">
        <v>1375.15</v>
      </c>
      <c r="L34">
        <v>1.7412799999999999</v>
      </c>
      <c r="M34">
        <v>232.23699999999999</v>
      </c>
      <c r="N34">
        <v>0</v>
      </c>
      <c r="O34">
        <v>0</v>
      </c>
      <c r="P34" s="1">
        <v>118.55800000000001</v>
      </c>
      <c r="Q34">
        <v>0.45</v>
      </c>
      <c r="R34">
        <v>0.33</v>
      </c>
      <c r="S34">
        <f t="shared" si="4"/>
        <v>-0.16509072697936622</v>
      </c>
      <c r="T34">
        <f t="shared" si="0"/>
        <v>-0.18149999999999999</v>
      </c>
      <c r="U34">
        <f t="shared" si="1"/>
        <v>0.90959078225546131</v>
      </c>
      <c r="V34">
        <f t="shared" si="2"/>
        <v>90.959078225546136</v>
      </c>
      <c r="W34">
        <f t="shared" si="5"/>
        <v>0.30016495814430222</v>
      </c>
      <c r="X34">
        <f t="shared" si="3"/>
        <v>30.016495814430222</v>
      </c>
    </row>
    <row r="35" spans="1:24" x14ac:dyDescent="0.25">
      <c r="A35" t="s">
        <v>54</v>
      </c>
      <c r="B35">
        <v>17.899999999999999</v>
      </c>
      <c r="C35">
        <v>0.85080100000000003</v>
      </c>
      <c r="D35">
        <v>8654</v>
      </c>
      <c r="E35" t="s">
        <v>156</v>
      </c>
      <c r="F35">
        <v>3</v>
      </c>
      <c r="G35">
        <v>300</v>
      </c>
      <c r="H35">
        <v>7.0720299999999998</v>
      </c>
      <c r="I35" s="1">
        <v>3.2457199999999999</v>
      </c>
      <c r="J35" s="1">
        <v>7.0346799999999998</v>
      </c>
      <c r="K35">
        <v>6715.86</v>
      </c>
      <c r="L35">
        <v>2.1925599999999998</v>
      </c>
      <c r="M35">
        <v>730.21199999999999</v>
      </c>
      <c r="N35">
        <v>162.38200000000001</v>
      </c>
      <c r="O35">
        <v>15</v>
      </c>
      <c r="P35" s="1">
        <v>247.95599999999999</v>
      </c>
      <c r="Q35">
        <v>0.49</v>
      </c>
      <c r="R35">
        <v>0.33</v>
      </c>
      <c r="S35">
        <f t="shared" si="4"/>
        <v>-0.15181990004595203</v>
      </c>
      <c r="T35">
        <f t="shared" si="0"/>
        <v>-0.16830000000000001</v>
      </c>
      <c r="U35">
        <f t="shared" si="1"/>
        <v>0.9020790258226502</v>
      </c>
      <c r="V35">
        <f t="shared" si="2"/>
        <v>90.207902582265021</v>
      </c>
      <c r="W35">
        <f t="shared" si="5"/>
        <v>0.29768607852147461</v>
      </c>
      <c r="X35">
        <f t="shared" si="3"/>
        <v>29.768607852147461</v>
      </c>
    </row>
    <row r="36" spans="1:24" x14ac:dyDescent="0.25">
      <c r="A36" t="s">
        <v>55</v>
      </c>
      <c r="B36">
        <v>17.7</v>
      </c>
      <c r="C36">
        <v>0.71111100000000005</v>
      </c>
      <c r="D36">
        <v>864</v>
      </c>
      <c r="E36" t="s">
        <v>156</v>
      </c>
      <c r="F36">
        <v>3</v>
      </c>
      <c r="G36">
        <v>300</v>
      </c>
      <c r="H36">
        <v>4.1931000000000003</v>
      </c>
      <c r="I36" s="1">
        <v>3.24838</v>
      </c>
      <c r="J36" s="1">
        <v>4.1931000000000003</v>
      </c>
      <c r="K36">
        <v>451.65199999999999</v>
      </c>
      <c r="L36">
        <v>1.7672300000000001</v>
      </c>
      <c r="M36">
        <v>68.985699999999994</v>
      </c>
      <c r="N36">
        <v>0</v>
      </c>
      <c r="O36">
        <v>1</v>
      </c>
      <c r="P36">
        <v>8.9856999999999996</v>
      </c>
      <c r="Q36">
        <v>0.36</v>
      </c>
      <c r="R36">
        <v>0.33</v>
      </c>
      <c r="S36">
        <f t="shared" si="4"/>
        <v>-0.1957388939918433</v>
      </c>
      <c r="T36">
        <f t="shared" si="0"/>
        <v>-0.2112</v>
      </c>
      <c r="U36">
        <f t="shared" si="1"/>
        <v>0.92679400564319747</v>
      </c>
      <c r="V36">
        <f t="shared" si="2"/>
        <v>92.679400564319749</v>
      </c>
      <c r="W36">
        <f t="shared" si="5"/>
        <v>0.30584202186225518</v>
      </c>
      <c r="X36">
        <f t="shared" si="3"/>
        <v>30.584202186225518</v>
      </c>
    </row>
    <row r="37" spans="1:24" x14ac:dyDescent="0.25">
      <c r="A37" t="s">
        <v>56</v>
      </c>
      <c r="B37">
        <v>17</v>
      </c>
      <c r="C37">
        <v>0.88219099999999995</v>
      </c>
      <c r="D37">
        <v>654</v>
      </c>
      <c r="E37" t="s">
        <v>156</v>
      </c>
      <c r="F37">
        <v>0</v>
      </c>
      <c r="G37">
        <v>300</v>
      </c>
      <c r="H37">
        <v>7.2634299999999996</v>
      </c>
      <c r="I37" s="1">
        <v>2.2210999999999999</v>
      </c>
      <c r="J37" s="1">
        <v>7.2514099999999999</v>
      </c>
      <c r="K37">
        <v>2005.19</v>
      </c>
      <c r="L37">
        <v>2.5084399999999998</v>
      </c>
      <c r="M37">
        <v>0</v>
      </c>
      <c r="N37">
        <v>265.75200000000001</v>
      </c>
      <c r="O37">
        <v>6</v>
      </c>
      <c r="P37">
        <v>0</v>
      </c>
      <c r="Q37">
        <v>0.37</v>
      </c>
      <c r="R37">
        <v>0.33</v>
      </c>
      <c r="S37">
        <f t="shared" si="4"/>
        <v>-0.19227873713665111</v>
      </c>
      <c r="T37">
        <f t="shared" si="0"/>
        <v>-0.20790000000000003</v>
      </c>
      <c r="U37">
        <f t="shared" si="1"/>
        <v>0.9248616504889422</v>
      </c>
      <c r="V37">
        <f t="shared" si="2"/>
        <v>92.486165048894222</v>
      </c>
      <c r="W37">
        <f t="shared" si="5"/>
        <v>0.30520434466135093</v>
      </c>
      <c r="X37">
        <f t="shared" si="3"/>
        <v>30.520434466135093</v>
      </c>
    </row>
    <row r="38" spans="1:24" x14ac:dyDescent="0.25">
      <c r="A38" t="s">
        <v>57</v>
      </c>
      <c r="B38">
        <v>16</v>
      </c>
      <c r="C38">
        <v>0.62857099999999999</v>
      </c>
      <c r="D38">
        <v>864</v>
      </c>
      <c r="E38" t="s">
        <v>156</v>
      </c>
      <c r="F38">
        <v>2</v>
      </c>
      <c r="G38">
        <v>300</v>
      </c>
      <c r="H38">
        <v>6.6272700000000002</v>
      </c>
      <c r="I38" s="1">
        <v>3.1405699999999999</v>
      </c>
      <c r="J38" s="1">
        <v>6.5134800000000004</v>
      </c>
      <c r="K38">
        <v>2256.66</v>
      </c>
      <c r="L38">
        <v>1.5916399999999999</v>
      </c>
      <c r="M38">
        <v>409.37400000000002</v>
      </c>
      <c r="N38">
        <v>9.2970999999999998E-2</v>
      </c>
      <c r="O38">
        <v>2</v>
      </c>
      <c r="P38">
        <v>207.12799999999999</v>
      </c>
      <c r="Q38">
        <v>0.53</v>
      </c>
      <c r="R38">
        <v>0.33</v>
      </c>
      <c r="S38">
        <f t="shared" si="4"/>
        <v>-0.13875996618296349</v>
      </c>
      <c r="T38">
        <f t="shared" si="0"/>
        <v>-0.15509999999999999</v>
      </c>
      <c r="U38">
        <f t="shared" si="1"/>
        <v>0.89464839576378785</v>
      </c>
      <c r="V38">
        <f t="shared" si="2"/>
        <v>89.464839576378779</v>
      </c>
      <c r="W38">
        <f t="shared" si="5"/>
        <v>0.29523397060204998</v>
      </c>
      <c r="X38">
        <f t="shared" si="3"/>
        <v>29.523397060204999</v>
      </c>
    </row>
    <row r="39" spans="1:24" x14ac:dyDescent="0.25">
      <c r="A39" t="s">
        <v>58</v>
      </c>
      <c r="B39">
        <v>16.3</v>
      </c>
      <c r="C39">
        <v>0.66666700000000001</v>
      </c>
      <c r="D39">
        <v>84</v>
      </c>
      <c r="E39" t="s">
        <v>156</v>
      </c>
      <c r="F39">
        <v>1</v>
      </c>
      <c r="G39">
        <v>300</v>
      </c>
      <c r="H39">
        <v>4.8818599999999996</v>
      </c>
      <c r="I39" s="1">
        <v>3.03748</v>
      </c>
      <c r="J39" s="1">
        <v>4.8818599999999996</v>
      </c>
      <c r="K39">
        <v>307.48399999999998</v>
      </c>
      <c r="L39">
        <v>1.62239</v>
      </c>
      <c r="M39">
        <v>57.569499999999998</v>
      </c>
      <c r="N39">
        <v>0</v>
      </c>
      <c r="O39">
        <v>0</v>
      </c>
      <c r="P39">
        <v>57.569499999999998</v>
      </c>
      <c r="Q39">
        <v>0.41</v>
      </c>
      <c r="R39">
        <v>0.33</v>
      </c>
      <c r="S39">
        <f t="shared" si="4"/>
        <v>-0.1785758525048281</v>
      </c>
      <c r="T39">
        <f t="shared" si="0"/>
        <v>-0.19470000000000001</v>
      </c>
      <c r="U39">
        <f t="shared" si="1"/>
        <v>0.91718465590563991</v>
      </c>
      <c r="V39">
        <f t="shared" si="2"/>
        <v>91.718465590563994</v>
      </c>
      <c r="W39">
        <f t="shared" si="5"/>
        <v>0.30267093644886117</v>
      </c>
      <c r="X39">
        <f t="shared" si="3"/>
        <v>30.267093644886117</v>
      </c>
    </row>
    <row r="40" spans="1:24" x14ac:dyDescent="0.25">
      <c r="A40" t="s">
        <v>59</v>
      </c>
      <c r="B40">
        <v>17.899999999999999</v>
      </c>
      <c r="D40">
        <v>8654</v>
      </c>
      <c r="E40" t="s">
        <v>156</v>
      </c>
      <c r="F40">
        <v>0</v>
      </c>
      <c r="G40">
        <v>300</v>
      </c>
      <c r="H40">
        <v>6.1842300000000003</v>
      </c>
      <c r="I40" s="1">
        <v>2.2377199999999999</v>
      </c>
      <c r="J40" s="1">
        <v>6.1842300000000003</v>
      </c>
      <c r="K40">
        <v>11153.5</v>
      </c>
      <c r="L40">
        <v>1.7890600000000001</v>
      </c>
      <c r="M40">
        <v>0</v>
      </c>
      <c r="N40">
        <v>1207.6099999999999</v>
      </c>
      <c r="O40">
        <v>20</v>
      </c>
      <c r="P40">
        <v>0</v>
      </c>
      <c r="Q40">
        <v>0.26</v>
      </c>
      <c r="R40">
        <v>0.33</v>
      </c>
      <c r="S40">
        <f t="shared" si="4"/>
        <v>-0.23111340164262928</v>
      </c>
      <c r="T40">
        <f t="shared" si="0"/>
        <v>-0.24420000000000003</v>
      </c>
      <c r="U40">
        <f t="shared" si="1"/>
        <v>0.94641032613689291</v>
      </c>
      <c r="V40">
        <f t="shared" si="2"/>
        <v>94.641032613689291</v>
      </c>
      <c r="W40">
        <f t="shared" si="5"/>
        <v>0.31231540762517468</v>
      </c>
      <c r="X40">
        <f t="shared" si="3"/>
        <v>31.231540762517469</v>
      </c>
    </row>
    <row r="41" spans="1:24" x14ac:dyDescent="0.25">
      <c r="A41" t="s">
        <v>60</v>
      </c>
      <c r="B41">
        <v>17.7</v>
      </c>
      <c r="C41">
        <v>0.845059</v>
      </c>
      <c r="D41">
        <v>854</v>
      </c>
      <c r="E41" t="s">
        <v>156</v>
      </c>
      <c r="F41">
        <v>2</v>
      </c>
      <c r="G41">
        <v>300</v>
      </c>
      <c r="H41">
        <v>4.9257200000000001</v>
      </c>
      <c r="I41" s="1">
        <v>3.2249699999999999</v>
      </c>
      <c r="J41" s="1">
        <v>4.9028299999999998</v>
      </c>
      <c r="K41">
        <v>1357.15</v>
      </c>
      <c r="L41">
        <v>1.76437</v>
      </c>
      <c r="M41">
        <v>224.55500000000001</v>
      </c>
      <c r="N41">
        <v>0</v>
      </c>
      <c r="O41">
        <v>0</v>
      </c>
      <c r="P41" s="1">
        <v>115.09</v>
      </c>
      <c r="Q41">
        <v>0.43</v>
      </c>
      <c r="R41">
        <v>0.33</v>
      </c>
      <c r="S41">
        <f t="shared" si="4"/>
        <v>-0.1718062874351749</v>
      </c>
      <c r="T41">
        <f t="shared" si="0"/>
        <v>-0.18810000000000002</v>
      </c>
      <c r="U41">
        <f t="shared" si="1"/>
        <v>0.91337739199986645</v>
      </c>
      <c r="V41">
        <f t="shared" si="2"/>
        <v>91.337739199986643</v>
      </c>
      <c r="W41">
        <f t="shared" si="5"/>
        <v>0.30141453935995594</v>
      </c>
      <c r="X41">
        <f t="shared" si="3"/>
        <v>30.141453935995592</v>
      </c>
    </row>
    <row r="42" spans="1:24" x14ac:dyDescent="0.25">
      <c r="A42" t="s">
        <v>61</v>
      </c>
      <c r="B42">
        <v>16.100000000000001</v>
      </c>
      <c r="C42">
        <v>0.62857099999999999</v>
      </c>
      <c r="D42">
        <v>864</v>
      </c>
      <c r="E42" t="s">
        <v>156</v>
      </c>
      <c r="F42">
        <v>1</v>
      </c>
      <c r="G42">
        <v>300</v>
      </c>
      <c r="H42">
        <v>6.3063900000000004</v>
      </c>
      <c r="I42" s="1">
        <v>3.0211899999999998</v>
      </c>
      <c r="J42" s="1">
        <v>6.2995700000000001</v>
      </c>
      <c r="K42">
        <v>239.48</v>
      </c>
      <c r="L42">
        <v>1.67503</v>
      </c>
      <c r="M42">
        <v>388.11500000000001</v>
      </c>
      <c r="N42">
        <v>4.9687299999999999</v>
      </c>
      <c r="O42">
        <v>4</v>
      </c>
      <c r="Q42">
        <v>0.41</v>
      </c>
      <c r="R42">
        <v>0.33</v>
      </c>
      <c r="S42">
        <f t="shared" si="4"/>
        <v>-0.1785758525048281</v>
      </c>
      <c r="T42">
        <f t="shared" si="0"/>
        <v>-0.19470000000000001</v>
      </c>
      <c r="U42">
        <f t="shared" si="1"/>
        <v>0.91718465590563991</v>
      </c>
      <c r="V42">
        <f t="shared" si="2"/>
        <v>91.718465590563994</v>
      </c>
      <c r="W42">
        <f t="shared" si="5"/>
        <v>0.30267093644886117</v>
      </c>
      <c r="X42">
        <f t="shared" si="3"/>
        <v>30.267093644886117</v>
      </c>
    </row>
    <row r="43" spans="1:24" x14ac:dyDescent="0.25">
      <c r="A43" t="s">
        <v>62</v>
      </c>
      <c r="B43">
        <v>17.7</v>
      </c>
      <c r="C43">
        <v>0.75499400000000005</v>
      </c>
      <c r="D43">
        <v>8654</v>
      </c>
      <c r="E43" t="s">
        <v>156</v>
      </c>
      <c r="F43">
        <v>2</v>
      </c>
      <c r="G43">
        <v>300</v>
      </c>
      <c r="H43">
        <v>5.67049</v>
      </c>
      <c r="I43" s="1">
        <v>3.2607699999999999</v>
      </c>
      <c r="J43" s="1">
        <v>5.6503699999999997</v>
      </c>
      <c r="K43">
        <v>2704.26</v>
      </c>
      <c r="L43">
        <v>1.7709299999999999</v>
      </c>
      <c r="M43">
        <v>317.048</v>
      </c>
      <c r="N43">
        <v>48.139299999999999</v>
      </c>
      <c r="O43">
        <v>4</v>
      </c>
      <c r="P43" s="1">
        <v>159.422</v>
      </c>
      <c r="Q43">
        <v>0.32</v>
      </c>
      <c r="R43">
        <v>0.33</v>
      </c>
      <c r="S43">
        <f t="shared" si="4"/>
        <v>-0.20971892907136458</v>
      </c>
      <c r="T43">
        <f t="shared" si="0"/>
        <v>-0.22439999999999999</v>
      </c>
      <c r="U43">
        <f t="shared" si="1"/>
        <v>0.93457633276009178</v>
      </c>
      <c r="V43">
        <f t="shared" si="2"/>
        <v>93.457633276009176</v>
      </c>
      <c r="W43">
        <f t="shared" si="5"/>
        <v>0.30841018981083029</v>
      </c>
      <c r="X43">
        <f t="shared" si="3"/>
        <v>30.841018981083028</v>
      </c>
    </row>
    <row r="44" spans="1:24" x14ac:dyDescent="0.25">
      <c r="A44" t="s">
        <v>63</v>
      </c>
      <c r="B44">
        <v>17.3</v>
      </c>
      <c r="D44">
        <v>108654</v>
      </c>
      <c r="E44" t="s">
        <v>156</v>
      </c>
      <c r="F44">
        <v>1</v>
      </c>
      <c r="G44">
        <v>300</v>
      </c>
      <c r="H44">
        <v>5.2715699999999996</v>
      </c>
      <c r="I44" s="1">
        <v>2.8001100000000001</v>
      </c>
      <c r="J44" s="1">
        <v>5.2702900000000001</v>
      </c>
      <c r="K44">
        <v>808.21500000000003</v>
      </c>
      <c r="L44">
        <v>1.7282599999999999</v>
      </c>
      <c r="M44">
        <v>139.905</v>
      </c>
      <c r="N44">
        <v>0</v>
      </c>
      <c r="O44">
        <v>0</v>
      </c>
      <c r="P44">
        <v>139.905</v>
      </c>
      <c r="Q44">
        <v>0.42</v>
      </c>
      <c r="R44">
        <v>0.33</v>
      </c>
      <c r="S44">
        <f t="shared" si="4"/>
        <v>-0.17518429233169497</v>
      </c>
      <c r="T44">
        <f t="shared" si="0"/>
        <v>-0.19140000000000001</v>
      </c>
      <c r="U44">
        <f t="shared" si="1"/>
        <v>0.91527843433487432</v>
      </c>
      <c r="V44">
        <f t="shared" si="2"/>
        <v>91.527843433487433</v>
      </c>
      <c r="W44">
        <f t="shared" si="5"/>
        <v>0.30204188333050852</v>
      </c>
      <c r="X44">
        <f t="shared" si="3"/>
        <v>30.204188333050851</v>
      </c>
    </row>
    <row r="45" spans="1:24" x14ac:dyDescent="0.25">
      <c r="A45" t="s">
        <v>64</v>
      </c>
      <c r="B45">
        <v>17.100000000000001</v>
      </c>
      <c r="C45">
        <v>0.872973</v>
      </c>
      <c r="D45">
        <v>10654</v>
      </c>
      <c r="E45" t="s">
        <v>156</v>
      </c>
      <c r="F45">
        <v>2</v>
      </c>
      <c r="G45">
        <v>300</v>
      </c>
      <c r="H45">
        <v>6.26105</v>
      </c>
      <c r="I45" s="1">
        <v>4.5429599999999999</v>
      </c>
      <c r="J45" s="1">
        <v>6.1907199999999998</v>
      </c>
      <c r="K45">
        <v>6540.77</v>
      </c>
      <c r="L45">
        <v>1.7084299999999999</v>
      </c>
      <c r="M45">
        <v>831.15099999999995</v>
      </c>
      <c r="N45">
        <v>0.75266299999999997</v>
      </c>
      <c r="O45">
        <v>4</v>
      </c>
      <c r="P45">
        <v>418.65199999999999</v>
      </c>
      <c r="Q45">
        <v>0.37</v>
      </c>
      <c r="R45">
        <v>0.33</v>
      </c>
      <c r="S45">
        <f t="shared" si="4"/>
        <v>-0.19227873713665111</v>
      </c>
      <c r="T45">
        <f t="shared" si="0"/>
        <v>-0.20790000000000003</v>
      </c>
      <c r="U45">
        <f t="shared" si="1"/>
        <v>0.9248616504889422</v>
      </c>
      <c r="V45">
        <f t="shared" si="2"/>
        <v>92.486165048894222</v>
      </c>
      <c r="W45">
        <f t="shared" si="5"/>
        <v>0.30520434466135093</v>
      </c>
      <c r="X45">
        <f t="shared" si="3"/>
        <v>30.520434466135093</v>
      </c>
    </row>
    <row r="46" spans="1:24" x14ac:dyDescent="0.25">
      <c r="A46" t="s">
        <v>65</v>
      </c>
      <c r="D46">
        <v>1065</v>
      </c>
      <c r="E46" t="s">
        <v>156</v>
      </c>
      <c r="F46">
        <v>2</v>
      </c>
      <c r="G46">
        <v>300</v>
      </c>
      <c r="H46">
        <v>4.6426499999999997</v>
      </c>
      <c r="I46" s="1">
        <v>3.3244600000000002</v>
      </c>
      <c r="J46" s="1">
        <v>4.6360999999999999</v>
      </c>
      <c r="K46">
        <v>1258.72</v>
      </c>
      <c r="L46">
        <v>1.9023399999999999</v>
      </c>
      <c r="M46">
        <v>83.258600000000001</v>
      </c>
      <c r="N46">
        <v>27.296399999999998</v>
      </c>
      <c r="O46">
        <v>2</v>
      </c>
      <c r="P46">
        <v>42.823</v>
      </c>
      <c r="Q46">
        <v>0.38</v>
      </c>
      <c r="R46">
        <v>0.33</v>
      </c>
      <c r="S46">
        <f t="shared" si="4"/>
        <v>-0.18883240972304416</v>
      </c>
      <c r="T46">
        <f t="shared" si="0"/>
        <v>-0.2046</v>
      </c>
      <c r="U46">
        <f t="shared" si="1"/>
        <v>0.92293455387607115</v>
      </c>
      <c r="V46">
        <f t="shared" si="2"/>
        <v>92.293455387607111</v>
      </c>
      <c r="W46">
        <f t="shared" si="5"/>
        <v>0.30456840277910352</v>
      </c>
      <c r="X46">
        <f t="shared" si="3"/>
        <v>30.456840277910352</v>
      </c>
    </row>
    <row r="47" spans="1:24" x14ac:dyDescent="0.25">
      <c r="A47" t="s">
        <v>66</v>
      </c>
      <c r="B47">
        <v>17.100000000000001</v>
      </c>
      <c r="C47">
        <v>0.69299999999999995</v>
      </c>
      <c r="D47">
        <v>64</v>
      </c>
      <c r="E47" t="s">
        <v>156</v>
      </c>
      <c r="F47">
        <v>0</v>
      </c>
      <c r="G47">
        <v>300</v>
      </c>
      <c r="H47">
        <v>5.8937799999999996</v>
      </c>
      <c r="I47" s="1">
        <v>2.0699999999999998</v>
      </c>
      <c r="J47" s="1">
        <v>5.5511100000000004</v>
      </c>
      <c r="K47">
        <v>4915.09</v>
      </c>
      <c r="L47">
        <v>1.8672800000000001</v>
      </c>
      <c r="M47">
        <v>0</v>
      </c>
      <c r="N47">
        <v>664.66899999999998</v>
      </c>
      <c r="O47">
        <v>14</v>
      </c>
      <c r="P47">
        <v>0</v>
      </c>
      <c r="Q47">
        <v>0.37</v>
      </c>
      <c r="R47">
        <v>0.33</v>
      </c>
      <c r="S47">
        <f t="shared" si="4"/>
        <v>-0.19227873713665111</v>
      </c>
      <c r="T47">
        <f t="shared" si="0"/>
        <v>-0.20790000000000003</v>
      </c>
      <c r="U47">
        <f t="shared" si="1"/>
        <v>0.9248616504889422</v>
      </c>
      <c r="V47">
        <f t="shared" si="2"/>
        <v>92.486165048894222</v>
      </c>
      <c r="W47">
        <f t="shared" si="5"/>
        <v>0.30520434466135093</v>
      </c>
      <c r="X47">
        <f t="shared" si="3"/>
        <v>30.520434466135093</v>
      </c>
    </row>
    <row r="48" spans="1:24" x14ac:dyDescent="0.25">
      <c r="A48" t="s">
        <v>67</v>
      </c>
      <c r="B48">
        <v>13.3</v>
      </c>
      <c r="C48">
        <v>0.47619</v>
      </c>
      <c r="D48">
        <v>1264</v>
      </c>
      <c r="E48" t="s">
        <v>156</v>
      </c>
      <c r="F48">
        <v>1</v>
      </c>
      <c r="G48">
        <v>300</v>
      </c>
      <c r="H48">
        <v>10.69571</v>
      </c>
      <c r="I48" s="1">
        <v>6.9504900000000003</v>
      </c>
      <c r="J48" s="1">
        <v>10.6957</v>
      </c>
      <c r="K48">
        <v>14428.8</v>
      </c>
      <c r="L48">
        <v>1.3276399999999999</v>
      </c>
      <c r="M48">
        <v>2191.44</v>
      </c>
      <c r="N48">
        <v>311.91300000000001</v>
      </c>
      <c r="O48">
        <v>24</v>
      </c>
      <c r="P48">
        <v>2191.44</v>
      </c>
      <c r="Q48">
        <v>0.45</v>
      </c>
      <c r="R48">
        <v>0.33</v>
      </c>
      <c r="S48">
        <f t="shared" si="4"/>
        <v>-0.16509072697936622</v>
      </c>
      <c r="T48">
        <f t="shared" si="0"/>
        <v>-0.18149999999999999</v>
      </c>
      <c r="U48">
        <f t="shared" si="1"/>
        <v>0.90959078225546131</v>
      </c>
      <c r="V48">
        <f t="shared" si="2"/>
        <v>90.959078225546136</v>
      </c>
      <c r="W48">
        <f t="shared" si="5"/>
        <v>0.30016495814430222</v>
      </c>
      <c r="X48">
        <f t="shared" si="3"/>
        <v>30.016495814430222</v>
      </c>
    </row>
    <row r="49" spans="1:24" x14ac:dyDescent="0.25">
      <c r="A49" t="s">
        <v>68</v>
      </c>
      <c r="B49">
        <v>17.600000000000001</v>
      </c>
      <c r="C49">
        <v>0.88763499999999995</v>
      </c>
      <c r="D49">
        <v>10865</v>
      </c>
      <c r="E49" t="s">
        <v>156</v>
      </c>
      <c r="F49">
        <v>2</v>
      </c>
      <c r="G49">
        <v>300</v>
      </c>
      <c r="H49">
        <v>5.4230799999999997</v>
      </c>
      <c r="I49" s="1">
        <v>4.2892700000000001</v>
      </c>
      <c r="J49" s="1">
        <v>5.1424799999999999</v>
      </c>
      <c r="K49">
        <v>2051.2600000000002</v>
      </c>
      <c r="L49">
        <v>1.75101</v>
      </c>
      <c r="M49">
        <v>320.173</v>
      </c>
      <c r="N49">
        <v>0</v>
      </c>
      <c r="O49">
        <v>0</v>
      </c>
      <c r="P49">
        <v>163.78299999999999</v>
      </c>
      <c r="Q49">
        <v>0.34</v>
      </c>
      <c r="R49">
        <v>0.33</v>
      </c>
      <c r="S49">
        <f t="shared" si="4"/>
        <v>-0.20270091822911018</v>
      </c>
      <c r="T49">
        <f t="shared" si="0"/>
        <v>-0.21779999999999999</v>
      </c>
      <c r="U49">
        <f t="shared" si="1"/>
        <v>0.9306745556892112</v>
      </c>
      <c r="V49">
        <f t="shared" si="2"/>
        <v>93.067455568921119</v>
      </c>
      <c r="W49">
        <f t="shared" si="5"/>
        <v>0.30712260337743968</v>
      </c>
      <c r="X49">
        <f t="shared" si="3"/>
        <v>30.71226033774397</v>
      </c>
    </row>
    <row r="50" spans="1:24" x14ac:dyDescent="0.25">
      <c r="A50" t="s">
        <v>69</v>
      </c>
      <c r="B50">
        <v>17.100000000000001</v>
      </c>
      <c r="C50">
        <v>0.68398300000000001</v>
      </c>
      <c r="D50">
        <v>64</v>
      </c>
      <c r="E50" t="s">
        <v>156</v>
      </c>
      <c r="F50">
        <v>0</v>
      </c>
      <c r="G50">
        <v>300</v>
      </c>
      <c r="H50">
        <v>6.0298699999999998</v>
      </c>
      <c r="I50" s="1">
        <v>2.2810999999999999</v>
      </c>
      <c r="J50" s="1">
        <v>6.0244400000000002</v>
      </c>
      <c r="K50">
        <v>3834.75</v>
      </c>
      <c r="L50">
        <v>1.8104800000000001</v>
      </c>
      <c r="M50">
        <v>0</v>
      </c>
      <c r="N50">
        <v>599.36099999999999</v>
      </c>
      <c r="O50">
        <v>10</v>
      </c>
      <c r="P50">
        <v>0</v>
      </c>
      <c r="Q50">
        <v>0.39</v>
      </c>
      <c r="R50">
        <v>0.33</v>
      </c>
      <c r="S50">
        <f t="shared" si="4"/>
        <v>-0.18539985647796331</v>
      </c>
      <c r="T50">
        <f t="shared" si="0"/>
        <v>-0.20130000000000001</v>
      </c>
      <c r="U50">
        <f t="shared" si="1"/>
        <v>0.92101269984085099</v>
      </c>
      <c r="V50">
        <f t="shared" si="2"/>
        <v>92.101269984085093</v>
      </c>
      <c r="W50">
        <f t="shared" si="5"/>
        <v>0.30393419094748086</v>
      </c>
      <c r="X50">
        <f t="shared" si="3"/>
        <v>30.393419094748086</v>
      </c>
    </row>
    <row r="51" spans="1:24" x14ac:dyDescent="0.25">
      <c r="A51" t="s">
        <v>70</v>
      </c>
      <c r="B51">
        <v>16.399999999999999</v>
      </c>
      <c r="C51">
        <v>0.61111099999999996</v>
      </c>
      <c r="D51">
        <v>84</v>
      </c>
      <c r="E51" t="s">
        <v>156</v>
      </c>
      <c r="F51">
        <v>1</v>
      </c>
      <c r="G51">
        <v>300</v>
      </c>
      <c r="H51">
        <v>4.5682</v>
      </c>
      <c r="I51" s="1">
        <v>2.8795899999999999</v>
      </c>
      <c r="J51" s="1">
        <v>4.5682</v>
      </c>
      <c r="K51">
        <v>975.77300000000002</v>
      </c>
      <c r="L51">
        <v>1.63598</v>
      </c>
      <c r="M51">
        <v>205.53299999999999</v>
      </c>
      <c r="N51">
        <v>0</v>
      </c>
      <c r="O51">
        <v>0</v>
      </c>
      <c r="P51">
        <v>205.53299999999999</v>
      </c>
      <c r="Q51">
        <v>0.49</v>
      </c>
      <c r="R51">
        <v>0.33</v>
      </c>
      <c r="S51">
        <f t="shared" si="4"/>
        <v>-0.15181990004595203</v>
      </c>
      <c r="T51">
        <f t="shared" si="0"/>
        <v>-0.16830000000000001</v>
      </c>
      <c r="U51">
        <f t="shared" si="1"/>
        <v>0.9020790258226502</v>
      </c>
      <c r="V51">
        <f t="shared" si="2"/>
        <v>90.207902582265021</v>
      </c>
      <c r="W51">
        <f t="shared" si="5"/>
        <v>0.29768607852147461</v>
      </c>
      <c r="X51">
        <f t="shared" si="3"/>
        <v>29.768607852147461</v>
      </c>
    </row>
    <row r="52" spans="1:24" x14ac:dyDescent="0.25">
      <c r="A52" t="s">
        <v>71</v>
      </c>
      <c r="B52">
        <v>17.100000000000001</v>
      </c>
      <c r="C52">
        <v>0.69333</v>
      </c>
      <c r="D52">
        <v>64</v>
      </c>
      <c r="E52" t="s">
        <v>156</v>
      </c>
      <c r="F52">
        <v>0</v>
      </c>
      <c r="G52">
        <v>300</v>
      </c>
      <c r="H52">
        <v>5.8625499999999997</v>
      </c>
      <c r="I52" s="1">
        <v>2.15435</v>
      </c>
      <c r="J52" s="1">
        <v>5.5965999999999996</v>
      </c>
      <c r="K52">
        <v>5604.02</v>
      </c>
      <c r="L52">
        <v>1.8229200000000001</v>
      </c>
      <c r="M52">
        <v>0</v>
      </c>
      <c r="N52">
        <v>747.42</v>
      </c>
      <c r="O52">
        <v>16</v>
      </c>
      <c r="P52">
        <v>0</v>
      </c>
      <c r="Q52">
        <v>0.39</v>
      </c>
      <c r="R52">
        <v>0.33</v>
      </c>
      <c r="S52">
        <f t="shared" si="4"/>
        <v>-0.18539985647796331</v>
      </c>
      <c r="T52">
        <f t="shared" si="0"/>
        <v>-0.20130000000000001</v>
      </c>
      <c r="U52">
        <f t="shared" si="1"/>
        <v>0.92101269984085099</v>
      </c>
      <c r="V52">
        <f t="shared" si="2"/>
        <v>92.101269984085093</v>
      </c>
      <c r="W52">
        <f t="shared" si="5"/>
        <v>0.30393419094748086</v>
      </c>
      <c r="X52">
        <f t="shared" si="3"/>
        <v>30.393419094748086</v>
      </c>
    </row>
    <row r="53" spans="1:24" x14ac:dyDescent="0.25">
      <c r="A53" t="s">
        <v>72</v>
      </c>
      <c r="B53">
        <v>19</v>
      </c>
      <c r="C53">
        <v>0.71675500000000003</v>
      </c>
      <c r="D53">
        <v>864</v>
      </c>
      <c r="E53" t="s">
        <v>156</v>
      </c>
      <c r="F53">
        <v>2</v>
      </c>
      <c r="G53">
        <v>300</v>
      </c>
      <c r="H53">
        <v>3.9392900000000002</v>
      </c>
      <c r="I53" s="1">
        <v>2.5961699999999999</v>
      </c>
      <c r="J53" s="1">
        <v>3.9371499999999999</v>
      </c>
      <c r="K53">
        <v>1687.55</v>
      </c>
      <c r="L53">
        <v>1.89192</v>
      </c>
      <c r="M53">
        <v>222.90299999999999</v>
      </c>
      <c r="N53">
        <v>2.34361</v>
      </c>
      <c r="O53">
        <v>4</v>
      </c>
      <c r="P53" s="1">
        <v>113.944</v>
      </c>
      <c r="Q53">
        <v>0.48</v>
      </c>
      <c r="R53">
        <v>0.33</v>
      </c>
      <c r="S53">
        <f t="shared" si="4"/>
        <v>-0.15511770345731768</v>
      </c>
      <c r="T53">
        <f t="shared" si="0"/>
        <v>-0.1716</v>
      </c>
      <c r="U53">
        <f t="shared" si="1"/>
        <v>0.90394932084683965</v>
      </c>
      <c r="V53">
        <f t="shared" si="2"/>
        <v>90.394932084683973</v>
      </c>
      <c r="W53">
        <f t="shared" si="5"/>
        <v>0.2983032758794571</v>
      </c>
      <c r="X53">
        <f t="shared" si="3"/>
        <v>29.83032758794571</v>
      </c>
    </row>
    <row r="54" spans="1:24" x14ac:dyDescent="0.25">
      <c r="A54" t="s">
        <v>73</v>
      </c>
      <c r="B54">
        <v>17.5</v>
      </c>
      <c r="C54">
        <v>0.778254</v>
      </c>
      <c r="D54">
        <v>10854</v>
      </c>
      <c r="E54" t="s">
        <v>156</v>
      </c>
      <c r="F54">
        <v>2</v>
      </c>
      <c r="G54">
        <v>300</v>
      </c>
      <c r="H54">
        <v>5.2241200000000001</v>
      </c>
      <c r="I54" s="1">
        <v>3.2691499999999998</v>
      </c>
      <c r="J54" s="1">
        <v>5.2241200000000001</v>
      </c>
      <c r="K54">
        <v>2054.81</v>
      </c>
      <c r="L54">
        <v>1.7479899999999999</v>
      </c>
      <c r="M54">
        <v>348.339</v>
      </c>
      <c r="N54">
        <v>0</v>
      </c>
      <c r="O54">
        <v>0</v>
      </c>
      <c r="P54" s="1">
        <v>174.69300000000001</v>
      </c>
      <c r="Q54">
        <v>0.49</v>
      </c>
      <c r="R54">
        <v>0.33</v>
      </c>
      <c r="S54">
        <f t="shared" si="4"/>
        <v>-0.15181990004595203</v>
      </c>
      <c r="T54">
        <f t="shared" si="0"/>
        <v>-0.16830000000000001</v>
      </c>
      <c r="U54">
        <f t="shared" si="1"/>
        <v>0.9020790258226502</v>
      </c>
      <c r="V54">
        <f t="shared" si="2"/>
        <v>90.207902582265021</v>
      </c>
      <c r="W54">
        <f t="shared" si="5"/>
        <v>0.29768607852147461</v>
      </c>
      <c r="X54">
        <f t="shared" si="3"/>
        <v>29.768607852147461</v>
      </c>
    </row>
    <row r="55" spans="1:24" x14ac:dyDescent="0.25">
      <c r="A55" t="s">
        <v>74</v>
      </c>
      <c r="B55">
        <v>17.5</v>
      </c>
      <c r="C55">
        <v>0.84599999999999997</v>
      </c>
      <c r="D55">
        <v>10654</v>
      </c>
      <c r="E55" t="s">
        <v>156</v>
      </c>
      <c r="F55">
        <v>2</v>
      </c>
      <c r="G55">
        <v>300</v>
      </c>
      <c r="H55">
        <v>6.6977700000000002</v>
      </c>
      <c r="I55" s="1">
        <v>4.8868400000000003</v>
      </c>
      <c r="J55" s="1">
        <v>6.6862399999999997</v>
      </c>
      <c r="K55">
        <v>16472.3</v>
      </c>
      <c r="L55">
        <v>1.7444</v>
      </c>
      <c r="M55">
        <v>2339.15</v>
      </c>
      <c r="N55">
        <v>7.95282</v>
      </c>
      <c r="O55">
        <v>8</v>
      </c>
      <c r="P55">
        <v>1173.73</v>
      </c>
      <c r="Q55">
        <v>0.37</v>
      </c>
      <c r="R55">
        <v>0.33</v>
      </c>
      <c r="S55">
        <f t="shared" si="4"/>
        <v>-0.19227873713665111</v>
      </c>
      <c r="T55">
        <f t="shared" si="0"/>
        <v>-0.20790000000000003</v>
      </c>
      <c r="U55">
        <f t="shared" si="1"/>
        <v>0.9248616504889422</v>
      </c>
      <c r="V55">
        <f t="shared" si="2"/>
        <v>92.486165048894222</v>
      </c>
      <c r="W55">
        <f t="shared" si="5"/>
        <v>0.30520434466135093</v>
      </c>
      <c r="X55">
        <f t="shared" si="3"/>
        <v>30.520434466135093</v>
      </c>
    </row>
    <row r="56" spans="1:24" x14ac:dyDescent="0.25">
      <c r="A56" t="s">
        <v>75</v>
      </c>
      <c r="B56">
        <v>15.7</v>
      </c>
      <c r="C56">
        <v>0.71180200000000005</v>
      </c>
      <c r="D56">
        <v>8654</v>
      </c>
      <c r="E56" t="s">
        <v>156</v>
      </c>
      <c r="F56">
        <v>4</v>
      </c>
      <c r="G56">
        <v>300</v>
      </c>
      <c r="H56">
        <v>7.7793900000000002</v>
      </c>
      <c r="I56" s="1">
        <v>3.8146499999999999</v>
      </c>
      <c r="J56" s="1">
        <v>7.7718999999999996</v>
      </c>
      <c r="K56">
        <v>4071.08</v>
      </c>
      <c r="L56">
        <v>1.5684800000000001</v>
      </c>
      <c r="M56">
        <v>70.724999999999994</v>
      </c>
      <c r="N56">
        <v>0</v>
      </c>
      <c r="O56">
        <v>0</v>
      </c>
      <c r="P56" s="1">
        <v>171.09700000000001</v>
      </c>
      <c r="Q56">
        <v>0.48</v>
      </c>
      <c r="R56">
        <v>0.33</v>
      </c>
      <c r="S56">
        <f t="shared" si="4"/>
        <v>-0.15511770345731768</v>
      </c>
      <c r="T56">
        <f t="shared" si="0"/>
        <v>-0.1716</v>
      </c>
      <c r="U56">
        <f t="shared" si="1"/>
        <v>0.90394932084683965</v>
      </c>
      <c r="V56">
        <f t="shared" si="2"/>
        <v>90.394932084683973</v>
      </c>
      <c r="W56">
        <f t="shared" si="5"/>
        <v>0.2983032758794571</v>
      </c>
      <c r="X56">
        <f t="shared" si="3"/>
        <v>29.83032758794571</v>
      </c>
    </row>
    <row r="57" spans="1:24" x14ac:dyDescent="0.25">
      <c r="A57" t="s">
        <v>76</v>
      </c>
      <c r="B57">
        <v>17.399999999999999</v>
      </c>
      <c r="C57">
        <v>0.79954599999999998</v>
      </c>
      <c r="D57">
        <v>109654</v>
      </c>
      <c r="E57" t="s">
        <v>156</v>
      </c>
      <c r="F57">
        <v>1</v>
      </c>
      <c r="G57">
        <v>300</v>
      </c>
      <c r="H57">
        <v>6.29582</v>
      </c>
      <c r="I57" s="1">
        <v>4.67509</v>
      </c>
      <c r="J57" s="1">
        <v>6.29582</v>
      </c>
      <c r="K57">
        <v>3213.73</v>
      </c>
      <c r="L57">
        <v>1.73855</v>
      </c>
      <c r="M57">
        <v>483.67200000000003</v>
      </c>
      <c r="N57">
        <v>0</v>
      </c>
      <c r="O57">
        <v>0</v>
      </c>
      <c r="P57">
        <v>483.67200000000003</v>
      </c>
      <c r="Q57">
        <v>0.43</v>
      </c>
      <c r="R57">
        <v>0.33</v>
      </c>
      <c r="S57">
        <f t="shared" si="4"/>
        <v>-0.1718062874351749</v>
      </c>
      <c r="T57">
        <f t="shared" si="0"/>
        <v>-0.18810000000000002</v>
      </c>
      <c r="U57">
        <f t="shared" si="1"/>
        <v>0.91337739199986645</v>
      </c>
      <c r="V57">
        <f t="shared" si="2"/>
        <v>91.337739199986643</v>
      </c>
      <c r="W57">
        <f t="shared" si="5"/>
        <v>0.30141453935995594</v>
      </c>
      <c r="X57">
        <f t="shared" si="3"/>
        <v>30.141453935995592</v>
      </c>
    </row>
    <row r="58" spans="1:24" x14ac:dyDescent="0.25">
      <c r="A58" t="s">
        <v>77</v>
      </c>
      <c r="B58">
        <v>17.399999999999999</v>
      </c>
      <c r="D58">
        <v>109654</v>
      </c>
      <c r="E58" t="s">
        <v>156</v>
      </c>
      <c r="F58">
        <v>1</v>
      </c>
      <c r="G58">
        <v>300</v>
      </c>
      <c r="H58">
        <v>5.9586199999999998</v>
      </c>
      <c r="I58" s="1">
        <v>4.7205500000000002</v>
      </c>
      <c r="J58" s="1">
        <v>5.9586199999999998</v>
      </c>
      <c r="K58">
        <v>6454.7</v>
      </c>
      <c r="L58">
        <v>1.7312099999999999</v>
      </c>
      <c r="M58">
        <v>981.93100000000004</v>
      </c>
      <c r="N58">
        <v>0</v>
      </c>
      <c r="O58">
        <v>0</v>
      </c>
      <c r="P58">
        <v>981.93100000000004</v>
      </c>
      <c r="Q58">
        <v>0.39</v>
      </c>
      <c r="R58">
        <v>0.33</v>
      </c>
      <c r="S58">
        <f t="shared" si="4"/>
        <v>-0.18539985647796331</v>
      </c>
      <c r="T58">
        <f t="shared" si="0"/>
        <v>-0.20130000000000001</v>
      </c>
      <c r="U58">
        <f t="shared" si="1"/>
        <v>0.92101269984085099</v>
      </c>
      <c r="V58">
        <f t="shared" si="2"/>
        <v>92.101269984085093</v>
      </c>
      <c r="W58">
        <f t="shared" si="5"/>
        <v>0.30393419094748086</v>
      </c>
      <c r="X58">
        <f t="shared" si="3"/>
        <v>30.393419094748086</v>
      </c>
    </row>
    <row r="59" spans="1:24" x14ac:dyDescent="0.25">
      <c r="A59" t="s">
        <v>78</v>
      </c>
      <c r="B59">
        <v>17.7</v>
      </c>
      <c r="C59">
        <v>0.76916700000000005</v>
      </c>
      <c r="D59">
        <v>8654</v>
      </c>
      <c r="E59" t="s">
        <v>156</v>
      </c>
      <c r="F59">
        <v>2</v>
      </c>
      <c r="G59">
        <v>300</v>
      </c>
      <c r="H59">
        <v>4.1615000000000002</v>
      </c>
      <c r="I59" s="1">
        <v>3.4779900000000001</v>
      </c>
      <c r="J59" s="1">
        <v>4.1615000000000002</v>
      </c>
      <c r="K59">
        <v>1354.1</v>
      </c>
      <c r="L59">
        <v>1.7683599999999999</v>
      </c>
      <c r="M59">
        <v>215.15799999999999</v>
      </c>
      <c r="N59">
        <v>0</v>
      </c>
      <c r="O59">
        <v>0</v>
      </c>
      <c r="P59">
        <v>107.72499999999999</v>
      </c>
      <c r="Q59">
        <v>0.45</v>
      </c>
      <c r="R59">
        <v>0.33</v>
      </c>
      <c r="S59">
        <f t="shared" si="4"/>
        <v>-0.16509072697936622</v>
      </c>
      <c r="T59">
        <f t="shared" si="0"/>
        <v>-0.18149999999999999</v>
      </c>
      <c r="U59">
        <f t="shared" si="1"/>
        <v>0.90959078225546131</v>
      </c>
      <c r="V59">
        <f t="shared" si="2"/>
        <v>90.959078225546136</v>
      </c>
      <c r="W59">
        <f t="shared" si="5"/>
        <v>0.30016495814430222</v>
      </c>
      <c r="X59">
        <f t="shared" si="3"/>
        <v>30.016495814430222</v>
      </c>
    </row>
    <row r="60" spans="1:24" x14ac:dyDescent="0.25">
      <c r="A60" t="s">
        <v>79</v>
      </c>
      <c r="B60">
        <v>18.8</v>
      </c>
      <c r="C60">
        <v>0.75333300000000003</v>
      </c>
      <c r="D60">
        <v>864</v>
      </c>
      <c r="E60" t="s">
        <v>156</v>
      </c>
      <c r="F60">
        <v>1</v>
      </c>
      <c r="G60">
        <v>300</v>
      </c>
      <c r="H60">
        <v>3.8559899999999998</v>
      </c>
      <c r="I60" s="1">
        <v>3.3238400000000001</v>
      </c>
      <c r="J60" s="1">
        <v>3.6350099999999999</v>
      </c>
      <c r="K60">
        <v>319.48399999999998</v>
      </c>
      <c r="L60">
        <v>1.87375</v>
      </c>
      <c r="M60">
        <v>28.316800000000001</v>
      </c>
      <c r="N60">
        <v>0</v>
      </c>
      <c r="O60">
        <v>0</v>
      </c>
      <c r="P60">
        <v>28.316800000000001</v>
      </c>
      <c r="Q60">
        <v>0.31</v>
      </c>
      <c r="R60">
        <v>0.33</v>
      </c>
      <c r="S60">
        <f t="shared" si="4"/>
        <v>-0.21324907002459814</v>
      </c>
      <c r="T60">
        <f t="shared" si="0"/>
        <v>-0.22770000000000001</v>
      </c>
      <c r="U60">
        <f t="shared" si="1"/>
        <v>0.93653522189107652</v>
      </c>
      <c r="V60">
        <f t="shared" si="2"/>
        <v>93.653522189107647</v>
      </c>
      <c r="W60">
        <f t="shared" si="5"/>
        <v>0.30905662322405525</v>
      </c>
      <c r="X60">
        <f t="shared" si="3"/>
        <v>30.905662322405526</v>
      </c>
    </row>
    <row r="61" spans="1:24" x14ac:dyDescent="0.25">
      <c r="A61" t="s">
        <v>80</v>
      </c>
      <c r="B61">
        <v>16.399999999999999</v>
      </c>
      <c r="D61">
        <v>843</v>
      </c>
      <c r="E61" t="s">
        <v>156</v>
      </c>
      <c r="F61">
        <v>1</v>
      </c>
      <c r="G61">
        <v>300</v>
      </c>
      <c r="H61">
        <v>4.4245700000000001</v>
      </c>
      <c r="I61" s="1">
        <v>3.0962999999999998</v>
      </c>
      <c r="J61" s="1">
        <v>4.4245700000000001</v>
      </c>
      <c r="K61">
        <v>1222.1099999999999</v>
      </c>
      <c r="L61">
        <v>1.6327700000000001</v>
      </c>
      <c r="M61">
        <v>249.90100000000001</v>
      </c>
      <c r="N61">
        <v>0</v>
      </c>
      <c r="O61">
        <v>0</v>
      </c>
      <c r="P61">
        <v>249.90100000000001</v>
      </c>
      <c r="Q61">
        <v>0.47</v>
      </c>
      <c r="R61">
        <v>0.33</v>
      </c>
      <c r="S61">
        <f t="shared" si="4"/>
        <v>-0.15842874031233622</v>
      </c>
      <c r="T61">
        <f t="shared" si="0"/>
        <v>-0.17490000000000003</v>
      </c>
      <c r="U61">
        <f t="shared" si="1"/>
        <v>0.9058247016142722</v>
      </c>
      <c r="V61">
        <f t="shared" si="2"/>
        <v>90.582470161427224</v>
      </c>
      <c r="W61">
        <f t="shared" si="5"/>
        <v>0.29892215153270985</v>
      </c>
      <c r="X61">
        <f t="shared" si="3"/>
        <v>29.892215153270985</v>
      </c>
    </row>
    <row r="62" spans="1:24" x14ac:dyDescent="0.25">
      <c r="A62" t="s">
        <v>81</v>
      </c>
      <c r="B62">
        <v>18.5</v>
      </c>
      <c r="D62">
        <v>1064</v>
      </c>
      <c r="E62" t="s">
        <v>156</v>
      </c>
      <c r="F62">
        <v>2</v>
      </c>
      <c r="G62">
        <v>300</v>
      </c>
      <c r="H62">
        <v>4.1017299999999999</v>
      </c>
      <c r="I62" s="1">
        <v>3.7244199999999998</v>
      </c>
      <c r="J62" s="1">
        <v>4.1017299999999999</v>
      </c>
      <c r="K62">
        <v>1299.0899999999999</v>
      </c>
      <c r="L62">
        <v>1.8432299999999999</v>
      </c>
      <c r="M62">
        <v>173.46199999999999</v>
      </c>
      <c r="N62">
        <v>0</v>
      </c>
      <c r="O62">
        <v>0</v>
      </c>
      <c r="P62" s="1">
        <v>87.779799999999994</v>
      </c>
      <c r="Q62">
        <v>0.48</v>
      </c>
      <c r="R62">
        <v>0.33</v>
      </c>
      <c r="S62">
        <f t="shared" si="4"/>
        <v>-0.15511770345731768</v>
      </c>
      <c r="T62">
        <f t="shared" si="0"/>
        <v>-0.1716</v>
      </c>
      <c r="U62">
        <f t="shared" si="1"/>
        <v>0.90394932084683965</v>
      </c>
      <c r="V62">
        <f t="shared" si="2"/>
        <v>90.394932084683973</v>
      </c>
      <c r="W62">
        <f t="shared" si="5"/>
        <v>0.2983032758794571</v>
      </c>
      <c r="X62">
        <f t="shared" si="3"/>
        <v>29.83032758794571</v>
      </c>
    </row>
    <row r="63" spans="1:24" x14ac:dyDescent="0.25">
      <c r="A63" t="s">
        <v>82</v>
      </c>
      <c r="B63">
        <v>17.899999999999999</v>
      </c>
      <c r="D63">
        <v>864</v>
      </c>
      <c r="E63" t="s">
        <v>156</v>
      </c>
      <c r="F63">
        <v>1</v>
      </c>
      <c r="G63">
        <v>300</v>
      </c>
      <c r="H63">
        <v>4.5347499999999998</v>
      </c>
      <c r="I63" s="1">
        <v>3.0552299999999999</v>
      </c>
      <c r="J63" s="1">
        <v>4.5296200000000004</v>
      </c>
      <c r="K63">
        <v>895.28399999999999</v>
      </c>
      <c r="L63">
        <v>1.7830600000000001</v>
      </c>
      <c r="M63">
        <v>139.90799999999999</v>
      </c>
      <c r="N63">
        <v>0</v>
      </c>
      <c r="O63">
        <v>0</v>
      </c>
      <c r="P63">
        <v>139.90799999999999</v>
      </c>
      <c r="Q63">
        <v>0.45</v>
      </c>
      <c r="R63">
        <v>0.33</v>
      </c>
      <c r="S63">
        <f t="shared" si="4"/>
        <v>-0.16509072697936622</v>
      </c>
      <c r="T63">
        <f t="shared" si="0"/>
        <v>-0.18149999999999999</v>
      </c>
      <c r="U63">
        <f t="shared" si="1"/>
        <v>0.90959078225546131</v>
      </c>
      <c r="V63">
        <f t="shared" si="2"/>
        <v>90.959078225546136</v>
      </c>
      <c r="W63">
        <f t="shared" si="5"/>
        <v>0.30016495814430222</v>
      </c>
      <c r="X63">
        <f t="shared" si="3"/>
        <v>30.016495814430222</v>
      </c>
    </row>
    <row r="64" spans="1:24" x14ac:dyDescent="0.25">
      <c r="A64" t="s">
        <v>83</v>
      </c>
      <c r="B64">
        <v>14.3</v>
      </c>
      <c r="D64">
        <v>1063</v>
      </c>
      <c r="E64" t="s">
        <v>156</v>
      </c>
      <c r="F64">
        <v>1</v>
      </c>
      <c r="G64">
        <v>300</v>
      </c>
      <c r="H64">
        <v>4.94733</v>
      </c>
      <c r="I64" s="1">
        <v>3.33236</v>
      </c>
      <c r="J64" s="1">
        <v>4.94733</v>
      </c>
      <c r="K64">
        <v>3354.79</v>
      </c>
      <c r="L64">
        <v>1.4275199999999999</v>
      </c>
      <c r="M64">
        <v>934.85</v>
      </c>
      <c r="N64">
        <v>0</v>
      </c>
      <c r="O64">
        <v>0</v>
      </c>
      <c r="P64">
        <v>934.85</v>
      </c>
      <c r="Q64">
        <v>0.55000000000000004</v>
      </c>
      <c r="R64">
        <v>0.33</v>
      </c>
      <c r="S64">
        <f t="shared" si="4"/>
        <v>-0.13230803474908504</v>
      </c>
      <c r="T64">
        <f t="shared" si="0"/>
        <v>-0.14849999999999999</v>
      </c>
      <c r="U64">
        <f t="shared" si="1"/>
        <v>0.89096319696353565</v>
      </c>
      <c r="V64">
        <f t="shared" si="2"/>
        <v>89.096319696353561</v>
      </c>
      <c r="W64">
        <f t="shared" si="5"/>
        <v>0.29401785499796679</v>
      </c>
      <c r="X64">
        <f t="shared" si="3"/>
        <v>29.401785499796677</v>
      </c>
    </row>
    <row r="65" spans="1:24" x14ac:dyDescent="0.25">
      <c r="A65" t="s">
        <v>84</v>
      </c>
      <c r="B65">
        <v>18.399999999999999</v>
      </c>
      <c r="D65">
        <v>864</v>
      </c>
      <c r="E65" t="s">
        <v>156</v>
      </c>
      <c r="F65">
        <v>0</v>
      </c>
      <c r="G65">
        <v>300</v>
      </c>
      <c r="H65">
        <v>4.9841499999999996</v>
      </c>
      <c r="I65" s="1">
        <v>2.17672</v>
      </c>
      <c r="J65" s="1">
        <v>4.9841499999999996</v>
      </c>
      <c r="K65">
        <v>2606.2199999999998</v>
      </c>
      <c r="L65">
        <v>1.83755</v>
      </c>
      <c r="M65">
        <v>0</v>
      </c>
      <c r="N65">
        <v>307.74</v>
      </c>
      <c r="O65">
        <v>4</v>
      </c>
      <c r="P65">
        <v>0</v>
      </c>
      <c r="Q65">
        <v>0.39</v>
      </c>
      <c r="R65">
        <v>0.33</v>
      </c>
      <c r="S65">
        <f t="shared" si="4"/>
        <v>-0.18539985647796331</v>
      </c>
      <c r="T65">
        <f t="shared" si="0"/>
        <v>-0.20130000000000001</v>
      </c>
      <c r="U65">
        <f t="shared" si="1"/>
        <v>0.92101269984085099</v>
      </c>
      <c r="V65">
        <f t="shared" si="2"/>
        <v>92.101269984085093</v>
      </c>
      <c r="W65">
        <f t="shared" si="5"/>
        <v>0.30393419094748086</v>
      </c>
      <c r="X65">
        <f t="shared" si="3"/>
        <v>30.393419094748086</v>
      </c>
    </row>
    <row r="66" spans="1:24" x14ac:dyDescent="0.25">
      <c r="A66" s="3" t="s">
        <v>85</v>
      </c>
      <c r="B66">
        <v>15</v>
      </c>
      <c r="C66">
        <v>0.57142899999999996</v>
      </c>
      <c r="D66">
        <v>864</v>
      </c>
      <c r="E66" t="s">
        <v>156</v>
      </c>
      <c r="F66">
        <v>1</v>
      </c>
      <c r="G66">
        <v>300</v>
      </c>
      <c r="H66">
        <v>10.157450000000001</v>
      </c>
      <c r="I66" s="1">
        <v>3.6386599999999998</v>
      </c>
      <c r="J66" s="1">
        <v>10.157439999999999</v>
      </c>
      <c r="K66">
        <v>6412.05</v>
      </c>
      <c r="L66">
        <v>1.49376</v>
      </c>
      <c r="M66">
        <v>1273.98</v>
      </c>
      <c r="N66">
        <v>5.7773700000000003</v>
      </c>
      <c r="O66">
        <v>8</v>
      </c>
      <c r="P66">
        <v>1273.98</v>
      </c>
      <c r="Q66">
        <v>0.19</v>
      </c>
      <c r="R66">
        <v>0.33</v>
      </c>
      <c r="S66">
        <f t="shared" si="4"/>
        <v>-0.25673211324688872</v>
      </c>
      <c r="T66">
        <f t="shared" si="0"/>
        <v>-0.26729999999999998</v>
      </c>
      <c r="U66">
        <f t="shared" si="1"/>
        <v>0.96046432191129338</v>
      </c>
      <c r="V66">
        <f t="shared" si="2"/>
        <v>96.046432191129341</v>
      </c>
      <c r="W66">
        <f t="shared" si="5"/>
        <v>0.31695322623072686</v>
      </c>
      <c r="X66">
        <f t="shared" si="3"/>
        <v>31.695322623072684</v>
      </c>
    </row>
    <row r="67" spans="1:24" x14ac:dyDescent="0.25">
      <c r="A67" t="s">
        <v>86</v>
      </c>
      <c r="B67">
        <v>18</v>
      </c>
      <c r="C67">
        <v>0.65820100000000004</v>
      </c>
      <c r="D67">
        <v>1064</v>
      </c>
      <c r="E67" t="s">
        <v>156</v>
      </c>
      <c r="F67">
        <v>2</v>
      </c>
      <c r="G67">
        <v>300</v>
      </c>
      <c r="H67">
        <v>5.4747899999999996</v>
      </c>
      <c r="I67" s="1">
        <v>3.6676099999999998</v>
      </c>
      <c r="J67" s="1">
        <v>5.4683000000000002</v>
      </c>
      <c r="K67">
        <v>1333.59</v>
      </c>
      <c r="L67">
        <v>1.7955399999999999</v>
      </c>
      <c r="M67">
        <v>189.12700000000001</v>
      </c>
      <c r="N67">
        <v>0</v>
      </c>
      <c r="O67">
        <v>0</v>
      </c>
      <c r="P67">
        <v>96.434600000000003</v>
      </c>
      <c r="Q67">
        <v>0.4</v>
      </c>
      <c r="R67">
        <v>0.33</v>
      </c>
      <c r="S67">
        <f t="shared" si="4"/>
        <v>-0.18198102234926294</v>
      </c>
      <c r="T67">
        <f t="shared" ref="T67:T130" si="6">R67*Q67-R67</f>
        <v>-0.19800000000000001</v>
      </c>
      <c r="U67">
        <f t="shared" ref="U67:U130" si="7">S67/T67</f>
        <v>0.91909607247102487</v>
      </c>
      <c r="V67">
        <f t="shared" ref="V67:V130" si="8">U67*100</f>
        <v>91.909607247102485</v>
      </c>
      <c r="W67">
        <f t="shared" si="5"/>
        <v>0.3033017039154382</v>
      </c>
      <c r="X67">
        <f t="shared" ref="X67:X130" si="9">W67*100</f>
        <v>30.33017039154382</v>
      </c>
    </row>
    <row r="68" spans="1:24" x14ac:dyDescent="0.25">
      <c r="A68" t="s">
        <v>87</v>
      </c>
      <c r="B68">
        <v>15.9</v>
      </c>
      <c r="C68">
        <v>0.60571399999999997</v>
      </c>
      <c r="D68">
        <v>864</v>
      </c>
      <c r="E68" t="s">
        <v>156</v>
      </c>
      <c r="F68">
        <v>3</v>
      </c>
      <c r="G68">
        <v>300</v>
      </c>
      <c r="H68">
        <v>6.3892300000000004</v>
      </c>
      <c r="I68" s="1">
        <v>3.13253</v>
      </c>
      <c r="J68" s="1">
        <v>6.3892300000000004</v>
      </c>
      <c r="K68">
        <v>3390.44</v>
      </c>
      <c r="L68">
        <v>1.58908</v>
      </c>
      <c r="M68">
        <v>617.59199999999998</v>
      </c>
      <c r="N68">
        <v>0.27891300000000002</v>
      </c>
      <c r="O68">
        <v>3</v>
      </c>
      <c r="P68">
        <v>210.80600000000001</v>
      </c>
      <c r="Q68">
        <v>0.36</v>
      </c>
      <c r="R68">
        <v>0.33</v>
      </c>
      <c r="S68">
        <f t="shared" ref="S68:S131" si="10">1-R68-(1-R68)^Q68</f>
        <v>-0.1957388939918433</v>
      </c>
      <c r="T68">
        <f t="shared" si="6"/>
        <v>-0.2112</v>
      </c>
      <c r="U68">
        <f t="shared" si="7"/>
        <v>0.92679400564319747</v>
      </c>
      <c r="V68">
        <f t="shared" si="8"/>
        <v>92.679400564319749</v>
      </c>
      <c r="W68">
        <f t="shared" ref="W68:W131" si="11">R68*U68</f>
        <v>0.30584202186225518</v>
      </c>
      <c r="X68">
        <f t="shared" si="9"/>
        <v>30.584202186225518</v>
      </c>
    </row>
    <row r="69" spans="1:24" x14ac:dyDescent="0.25">
      <c r="A69" t="s">
        <v>88</v>
      </c>
      <c r="B69">
        <v>17.600000000000001</v>
      </c>
      <c r="C69">
        <v>0.69333299999999998</v>
      </c>
      <c r="D69">
        <v>64</v>
      </c>
      <c r="E69" t="s">
        <v>156</v>
      </c>
      <c r="F69">
        <v>0</v>
      </c>
      <c r="G69">
        <v>300</v>
      </c>
      <c r="H69">
        <v>5.5645199999999999</v>
      </c>
      <c r="I69" s="1">
        <v>1.89781</v>
      </c>
      <c r="J69" s="1">
        <v>5.5645199999999999</v>
      </c>
      <c r="K69">
        <v>2041.8</v>
      </c>
      <c r="L69">
        <v>1.8371999999999999</v>
      </c>
      <c r="M69">
        <v>0</v>
      </c>
      <c r="N69">
        <v>253.31899999999999</v>
      </c>
      <c r="O69">
        <v>6</v>
      </c>
      <c r="P69">
        <v>0</v>
      </c>
      <c r="Q69">
        <v>0.31</v>
      </c>
      <c r="R69">
        <v>0.33</v>
      </c>
      <c r="S69">
        <f t="shared" si="10"/>
        <v>-0.21324907002459814</v>
      </c>
      <c r="T69">
        <f t="shared" si="6"/>
        <v>-0.22770000000000001</v>
      </c>
      <c r="U69">
        <f t="shared" si="7"/>
        <v>0.93653522189107652</v>
      </c>
      <c r="V69">
        <f t="shared" si="8"/>
        <v>93.653522189107647</v>
      </c>
      <c r="W69">
        <f t="shared" si="11"/>
        <v>0.30905662322405525</v>
      </c>
      <c r="X69">
        <f t="shared" si="9"/>
        <v>30.905662322405526</v>
      </c>
    </row>
    <row r="70" spans="1:24" x14ac:dyDescent="0.25">
      <c r="A70" t="s">
        <v>89</v>
      </c>
      <c r="B70">
        <v>16.899999999999999</v>
      </c>
      <c r="C70">
        <v>0.69333299999999998</v>
      </c>
      <c r="D70">
        <v>64</v>
      </c>
      <c r="E70" t="s">
        <v>156</v>
      </c>
      <c r="F70">
        <v>0</v>
      </c>
      <c r="G70">
        <v>300</v>
      </c>
      <c r="H70">
        <v>5.8639099999999997</v>
      </c>
      <c r="I70" s="1">
        <v>2.16031</v>
      </c>
      <c r="J70" s="1">
        <v>5.8555799999999998</v>
      </c>
      <c r="K70">
        <v>1423.23</v>
      </c>
      <c r="L70">
        <v>1.90646</v>
      </c>
      <c r="M70">
        <v>0</v>
      </c>
      <c r="N70">
        <v>197.148</v>
      </c>
      <c r="O70">
        <v>4</v>
      </c>
      <c r="P70">
        <v>0</v>
      </c>
      <c r="Q70">
        <v>0.4</v>
      </c>
      <c r="R70">
        <v>0.33</v>
      </c>
      <c r="S70">
        <f t="shared" si="10"/>
        <v>-0.18198102234926294</v>
      </c>
      <c r="T70">
        <f t="shared" si="6"/>
        <v>-0.19800000000000001</v>
      </c>
      <c r="U70">
        <f t="shared" si="7"/>
        <v>0.91909607247102487</v>
      </c>
      <c r="V70">
        <f t="shared" si="8"/>
        <v>91.909607247102485</v>
      </c>
      <c r="W70">
        <f t="shared" si="11"/>
        <v>0.3033017039154382</v>
      </c>
      <c r="X70">
        <f t="shared" si="9"/>
        <v>30.33017039154382</v>
      </c>
    </row>
    <row r="71" spans="1:24" x14ac:dyDescent="0.25">
      <c r="A71" t="s">
        <v>90</v>
      </c>
      <c r="B71">
        <v>17.8</v>
      </c>
      <c r="C71">
        <v>0.69444399999999995</v>
      </c>
      <c r="D71">
        <v>64</v>
      </c>
      <c r="E71" t="s">
        <v>156</v>
      </c>
      <c r="F71">
        <v>0</v>
      </c>
      <c r="G71">
        <v>300</v>
      </c>
      <c r="H71">
        <v>6.8297400000000001</v>
      </c>
      <c r="I71" s="1">
        <v>1.64371</v>
      </c>
      <c r="J71" s="1">
        <v>6.8297400000000001</v>
      </c>
      <c r="K71">
        <v>5048.41</v>
      </c>
      <c r="L71">
        <v>1.8734</v>
      </c>
      <c r="M71">
        <v>0</v>
      </c>
      <c r="N71">
        <v>585.92200000000003</v>
      </c>
      <c r="O71">
        <v>12</v>
      </c>
      <c r="P71">
        <v>0</v>
      </c>
      <c r="Q71">
        <v>0.45</v>
      </c>
      <c r="R71">
        <v>0.33</v>
      </c>
      <c r="S71">
        <f t="shared" si="10"/>
        <v>-0.16509072697936622</v>
      </c>
      <c r="T71">
        <f t="shared" si="6"/>
        <v>-0.18149999999999999</v>
      </c>
      <c r="U71">
        <f t="shared" si="7"/>
        <v>0.90959078225546131</v>
      </c>
      <c r="V71">
        <f t="shared" si="8"/>
        <v>90.959078225546136</v>
      </c>
      <c r="W71">
        <f t="shared" si="11"/>
        <v>0.30016495814430222</v>
      </c>
      <c r="X71">
        <f t="shared" si="9"/>
        <v>30.016495814430222</v>
      </c>
    </row>
    <row r="72" spans="1:24" x14ac:dyDescent="0.25">
      <c r="A72" t="s">
        <v>91</v>
      </c>
      <c r="B72">
        <v>20.7</v>
      </c>
      <c r="C72">
        <v>0.94211199999999995</v>
      </c>
      <c r="D72">
        <v>8654</v>
      </c>
      <c r="E72" t="s">
        <v>156</v>
      </c>
      <c r="F72">
        <v>2</v>
      </c>
      <c r="G72">
        <v>300</v>
      </c>
      <c r="H72">
        <v>5.5938400000000001</v>
      </c>
      <c r="I72" s="1">
        <v>3.6312500000000001</v>
      </c>
      <c r="J72" s="1">
        <v>5.5693299999999999</v>
      </c>
      <c r="K72">
        <v>2121.4499999999998</v>
      </c>
      <c r="L72">
        <v>2.0693199999999998</v>
      </c>
      <c r="M72">
        <v>184.471</v>
      </c>
      <c r="N72">
        <v>0</v>
      </c>
      <c r="O72">
        <v>0</v>
      </c>
      <c r="P72">
        <v>93.650700000000001</v>
      </c>
      <c r="Q72">
        <v>0.54</v>
      </c>
      <c r="R72">
        <v>0.33</v>
      </c>
      <c r="S72">
        <f t="shared" si="10"/>
        <v>-0.13552754084015639</v>
      </c>
      <c r="T72">
        <f t="shared" si="6"/>
        <v>-0.15179999999999999</v>
      </c>
      <c r="U72">
        <f t="shared" si="7"/>
        <v>0.89280329934226876</v>
      </c>
      <c r="V72">
        <f t="shared" si="8"/>
        <v>89.28032993422687</v>
      </c>
      <c r="W72">
        <f t="shared" si="11"/>
        <v>0.29462508878294869</v>
      </c>
      <c r="X72">
        <f t="shared" si="9"/>
        <v>29.462508878294869</v>
      </c>
    </row>
    <row r="73" spans="1:24" x14ac:dyDescent="0.25">
      <c r="A73" t="s">
        <v>92</v>
      </c>
      <c r="B73">
        <v>17.2</v>
      </c>
      <c r="C73">
        <v>0.92759000000000003</v>
      </c>
      <c r="D73">
        <v>65</v>
      </c>
      <c r="E73" t="s">
        <v>156</v>
      </c>
      <c r="F73">
        <v>0</v>
      </c>
      <c r="G73">
        <v>300</v>
      </c>
      <c r="H73">
        <v>6.4087800000000001</v>
      </c>
      <c r="I73" s="1">
        <v>2.2088899999999998</v>
      </c>
      <c r="J73" s="1">
        <v>6.3526300000000004</v>
      </c>
      <c r="K73">
        <v>7919.87</v>
      </c>
      <c r="L73">
        <v>1.7132799999999999</v>
      </c>
      <c r="M73">
        <v>0</v>
      </c>
      <c r="N73">
        <v>15.94</v>
      </c>
      <c r="O73">
        <v>24</v>
      </c>
      <c r="P73">
        <v>0</v>
      </c>
      <c r="Q73">
        <v>0.33</v>
      </c>
      <c r="R73">
        <v>0.33</v>
      </c>
      <c r="S73">
        <f t="shared" si="10"/>
        <v>-0.20620289726986718</v>
      </c>
      <c r="T73">
        <f t="shared" si="6"/>
        <v>-0.22110000000000002</v>
      </c>
      <c r="U73">
        <f t="shared" si="7"/>
        <v>0.93262278276737753</v>
      </c>
      <c r="V73">
        <f t="shared" si="8"/>
        <v>93.26227827673776</v>
      </c>
      <c r="W73">
        <f t="shared" si="11"/>
        <v>0.30776551831323462</v>
      </c>
      <c r="X73">
        <f t="shared" si="9"/>
        <v>30.776551831323463</v>
      </c>
    </row>
    <row r="74" spans="1:24" x14ac:dyDescent="0.25">
      <c r="A74" t="s">
        <v>93</v>
      </c>
      <c r="B74">
        <v>18.2</v>
      </c>
      <c r="C74">
        <v>0.88318099999999999</v>
      </c>
      <c r="D74">
        <v>1065</v>
      </c>
      <c r="E74" t="s">
        <v>156</v>
      </c>
      <c r="F74">
        <v>2</v>
      </c>
      <c r="G74">
        <v>300</v>
      </c>
      <c r="H74">
        <v>5.54495</v>
      </c>
      <c r="I74" s="1">
        <v>4.5581500000000004</v>
      </c>
      <c r="J74" s="1">
        <v>5.48367</v>
      </c>
      <c r="K74">
        <v>1318.21</v>
      </c>
      <c r="L74">
        <v>1.8165</v>
      </c>
      <c r="M74">
        <v>138.309</v>
      </c>
      <c r="N74">
        <v>0</v>
      </c>
      <c r="O74">
        <v>0</v>
      </c>
      <c r="P74">
        <v>70.697999999999993</v>
      </c>
      <c r="Q74">
        <v>0.34</v>
      </c>
      <c r="R74">
        <v>0.33</v>
      </c>
      <c r="S74">
        <f t="shared" si="10"/>
        <v>-0.20270091822911018</v>
      </c>
      <c r="T74">
        <f t="shared" si="6"/>
        <v>-0.21779999999999999</v>
      </c>
      <c r="U74">
        <f t="shared" si="7"/>
        <v>0.9306745556892112</v>
      </c>
      <c r="V74">
        <f t="shared" si="8"/>
        <v>93.067455568921119</v>
      </c>
      <c r="W74">
        <f t="shared" si="11"/>
        <v>0.30712260337743968</v>
      </c>
      <c r="X74">
        <f t="shared" si="9"/>
        <v>30.71226033774397</v>
      </c>
    </row>
    <row r="75" spans="1:24" x14ac:dyDescent="0.25">
      <c r="A75" t="s">
        <v>94</v>
      </c>
      <c r="B75">
        <v>21</v>
      </c>
      <c r="D75">
        <v>1064</v>
      </c>
      <c r="E75" t="s">
        <v>156</v>
      </c>
      <c r="F75">
        <v>2</v>
      </c>
      <c r="G75">
        <v>300</v>
      </c>
      <c r="H75">
        <v>2.9958</v>
      </c>
      <c r="I75" s="1">
        <v>2.4587400000000001</v>
      </c>
      <c r="J75" s="1">
        <v>2.9957099999999999</v>
      </c>
      <c r="K75">
        <v>572.02499999999998</v>
      </c>
      <c r="L75">
        <v>2.0930200000000001</v>
      </c>
      <c r="M75">
        <v>32.494199999999999</v>
      </c>
      <c r="N75">
        <v>0</v>
      </c>
      <c r="O75">
        <v>0</v>
      </c>
      <c r="P75">
        <v>17.464099999999998</v>
      </c>
      <c r="Q75">
        <v>0.44</v>
      </c>
      <c r="R75">
        <v>0.33</v>
      </c>
      <c r="S75">
        <f t="shared" si="10"/>
        <v>-0.16844178363798257</v>
      </c>
      <c r="T75">
        <f t="shared" si="6"/>
        <v>-0.18480000000000002</v>
      </c>
      <c r="U75">
        <f t="shared" si="7"/>
        <v>0.91148151319254622</v>
      </c>
      <c r="V75">
        <f t="shared" si="8"/>
        <v>91.148151319254623</v>
      </c>
      <c r="W75">
        <f t="shared" si="11"/>
        <v>0.30078889935354025</v>
      </c>
      <c r="X75">
        <f t="shared" si="9"/>
        <v>30.078889935354024</v>
      </c>
    </row>
    <row r="76" spans="1:24" x14ac:dyDescent="0.25">
      <c r="A76" t="s">
        <v>95</v>
      </c>
      <c r="B76">
        <v>15.9</v>
      </c>
      <c r="C76">
        <v>0.75212699999999999</v>
      </c>
      <c r="D76">
        <v>10654</v>
      </c>
      <c r="E76" t="s">
        <v>156</v>
      </c>
      <c r="F76">
        <v>2</v>
      </c>
      <c r="G76">
        <v>300</v>
      </c>
      <c r="H76">
        <v>9.2879100000000001</v>
      </c>
      <c r="I76" s="1">
        <v>4.1715</v>
      </c>
      <c r="J76" s="1">
        <v>5.7279400000000003</v>
      </c>
      <c r="K76">
        <v>4518.75</v>
      </c>
      <c r="L76">
        <v>2.0843600000000002</v>
      </c>
      <c r="M76">
        <v>766.20299999999997</v>
      </c>
      <c r="N76">
        <v>0.82108700000000001</v>
      </c>
      <c r="O76">
        <v>1</v>
      </c>
      <c r="P76">
        <v>518.78899999999999</v>
      </c>
      <c r="Q76">
        <v>0.41</v>
      </c>
      <c r="R76">
        <v>0.33</v>
      </c>
      <c r="S76">
        <f t="shared" si="10"/>
        <v>-0.1785758525048281</v>
      </c>
      <c r="T76">
        <f t="shared" si="6"/>
        <v>-0.19470000000000001</v>
      </c>
      <c r="U76">
        <f t="shared" si="7"/>
        <v>0.91718465590563991</v>
      </c>
      <c r="V76">
        <f t="shared" si="8"/>
        <v>91.718465590563994</v>
      </c>
      <c r="W76">
        <f t="shared" si="11"/>
        <v>0.30267093644886117</v>
      </c>
      <c r="X76">
        <f t="shared" si="9"/>
        <v>30.267093644886117</v>
      </c>
    </row>
    <row r="77" spans="1:24" x14ac:dyDescent="0.25">
      <c r="A77" t="s">
        <v>96</v>
      </c>
      <c r="B77">
        <v>16.100000000000001</v>
      </c>
      <c r="C77">
        <v>0.74074099999999998</v>
      </c>
      <c r="D77">
        <v>9843</v>
      </c>
      <c r="E77" t="s">
        <v>156</v>
      </c>
      <c r="F77">
        <v>1</v>
      </c>
      <c r="G77">
        <v>300</v>
      </c>
      <c r="H77">
        <v>0.77873000000000003</v>
      </c>
      <c r="I77" s="1">
        <v>3.1111200000000001</v>
      </c>
      <c r="J77" s="1">
        <v>3.7787299999999999</v>
      </c>
      <c r="K77">
        <v>621.53700000000003</v>
      </c>
      <c r="L77">
        <v>1.60524</v>
      </c>
      <c r="M77">
        <v>140.768</v>
      </c>
      <c r="N77">
        <v>0</v>
      </c>
      <c r="O77">
        <v>1</v>
      </c>
      <c r="P77">
        <v>140.768</v>
      </c>
      <c r="Q77">
        <v>0.35</v>
      </c>
      <c r="R77">
        <v>0.33</v>
      </c>
      <c r="S77">
        <f t="shared" si="10"/>
        <v>-0.19921293578347987</v>
      </c>
      <c r="T77">
        <f t="shared" si="6"/>
        <v>-0.21450000000000002</v>
      </c>
      <c r="U77">
        <f t="shared" si="7"/>
        <v>0.92873163535421843</v>
      </c>
      <c r="V77">
        <f t="shared" si="8"/>
        <v>92.873163535421838</v>
      </c>
      <c r="W77">
        <f t="shared" si="11"/>
        <v>0.30648143966689212</v>
      </c>
      <c r="X77">
        <f t="shared" si="9"/>
        <v>30.648143966689211</v>
      </c>
    </row>
    <row r="78" spans="1:24" x14ac:dyDescent="0.25">
      <c r="A78" t="s">
        <v>97</v>
      </c>
      <c r="B78">
        <v>16.2</v>
      </c>
      <c r="C78">
        <v>0.74074099999999998</v>
      </c>
      <c r="D78">
        <v>984</v>
      </c>
      <c r="E78" t="s">
        <v>156</v>
      </c>
      <c r="F78">
        <v>1</v>
      </c>
      <c r="G78">
        <v>300</v>
      </c>
      <c r="H78">
        <v>3.94936</v>
      </c>
      <c r="I78" s="1">
        <v>3.84735</v>
      </c>
      <c r="J78" s="1">
        <v>3.9470700000000001</v>
      </c>
      <c r="K78">
        <v>1231.5</v>
      </c>
      <c r="L78">
        <v>1.62033</v>
      </c>
      <c r="M78">
        <v>264.05700000000002</v>
      </c>
      <c r="N78">
        <v>0</v>
      </c>
      <c r="O78">
        <v>0</v>
      </c>
      <c r="P78">
        <v>264.05700000000002</v>
      </c>
      <c r="Q78">
        <v>0.39</v>
      </c>
      <c r="R78">
        <v>0.33</v>
      </c>
      <c r="S78">
        <f t="shared" si="10"/>
        <v>-0.18539985647796331</v>
      </c>
      <c r="T78">
        <f t="shared" si="6"/>
        <v>-0.20130000000000001</v>
      </c>
      <c r="U78">
        <f t="shared" si="7"/>
        <v>0.92101269984085099</v>
      </c>
      <c r="V78">
        <f t="shared" si="8"/>
        <v>92.101269984085093</v>
      </c>
      <c r="W78">
        <f t="shared" si="11"/>
        <v>0.30393419094748086</v>
      </c>
      <c r="X78">
        <f t="shared" si="9"/>
        <v>30.393419094748086</v>
      </c>
    </row>
    <row r="79" spans="1:24" x14ac:dyDescent="0.25">
      <c r="A79" t="s">
        <v>98</v>
      </c>
      <c r="B79">
        <v>16.399999999999999</v>
      </c>
      <c r="C79">
        <v>0.81868799999999997</v>
      </c>
      <c r="D79">
        <v>10654</v>
      </c>
      <c r="E79" t="s">
        <v>156</v>
      </c>
      <c r="F79">
        <v>2</v>
      </c>
      <c r="G79">
        <v>300</v>
      </c>
      <c r="H79">
        <v>6.1723800000000004</v>
      </c>
      <c r="I79" s="1">
        <v>4.6610100000000001</v>
      </c>
      <c r="J79" s="1">
        <v>6.1694800000000001</v>
      </c>
      <c r="K79">
        <v>8271.14</v>
      </c>
      <c r="L79">
        <v>1.64052</v>
      </c>
      <c r="M79">
        <v>1239.01</v>
      </c>
      <c r="N79">
        <v>0.34211900000000001</v>
      </c>
      <c r="O79">
        <v>8</v>
      </c>
      <c r="P79" s="1">
        <v>626.31500000000005</v>
      </c>
      <c r="Q79">
        <v>0.27</v>
      </c>
      <c r="R79">
        <v>0.33</v>
      </c>
      <c r="S79">
        <f t="shared" si="10"/>
        <v>-0.22751186111391108</v>
      </c>
      <c r="T79">
        <f t="shared" si="6"/>
        <v>-0.2409</v>
      </c>
      <c r="U79">
        <f t="shared" si="7"/>
        <v>0.94442449611420121</v>
      </c>
      <c r="V79">
        <f t="shared" si="8"/>
        <v>94.442449611420116</v>
      </c>
      <c r="W79">
        <f t="shared" si="11"/>
        <v>0.31166008371768639</v>
      </c>
      <c r="X79">
        <f t="shared" si="9"/>
        <v>31.16600837176864</v>
      </c>
    </row>
    <row r="80" spans="1:24" x14ac:dyDescent="0.25">
      <c r="A80" t="s">
        <v>99</v>
      </c>
      <c r="B80">
        <v>17.600000000000001</v>
      </c>
      <c r="C80">
        <v>0.91531899999999999</v>
      </c>
      <c r="D80">
        <v>654</v>
      </c>
      <c r="E80" t="s">
        <v>156</v>
      </c>
      <c r="F80">
        <v>0</v>
      </c>
      <c r="G80">
        <v>300</v>
      </c>
      <c r="H80">
        <v>6.1003100000000003</v>
      </c>
      <c r="I80" s="1">
        <v>1.84836</v>
      </c>
      <c r="J80" s="1">
        <v>6.1003100000000003</v>
      </c>
      <c r="K80">
        <v>4987.72</v>
      </c>
      <c r="L80">
        <v>1.76031</v>
      </c>
      <c r="M80">
        <v>0</v>
      </c>
      <c r="N80">
        <v>508.15600000000001</v>
      </c>
      <c r="O80">
        <v>20</v>
      </c>
      <c r="P80" s="1">
        <v>0</v>
      </c>
      <c r="Q80">
        <v>0.38</v>
      </c>
      <c r="R80">
        <v>0.33</v>
      </c>
      <c r="S80">
        <f t="shared" si="10"/>
        <v>-0.18883240972304416</v>
      </c>
      <c r="T80">
        <f t="shared" si="6"/>
        <v>-0.2046</v>
      </c>
      <c r="U80">
        <f t="shared" si="7"/>
        <v>0.92293455387607115</v>
      </c>
      <c r="V80">
        <f t="shared" si="8"/>
        <v>92.293455387607111</v>
      </c>
      <c r="W80">
        <f t="shared" si="11"/>
        <v>0.30456840277910352</v>
      </c>
      <c r="X80">
        <f t="shared" si="9"/>
        <v>30.456840277910352</v>
      </c>
    </row>
    <row r="81" spans="1:24" x14ac:dyDescent="0.25">
      <c r="A81" t="s">
        <v>100</v>
      </c>
      <c r="B81">
        <v>13.5</v>
      </c>
      <c r="D81">
        <v>843</v>
      </c>
      <c r="E81" t="s">
        <v>156</v>
      </c>
      <c r="F81">
        <v>1</v>
      </c>
      <c r="G81">
        <v>300</v>
      </c>
      <c r="H81">
        <v>9.8904300000000003</v>
      </c>
      <c r="I81" s="1">
        <v>3.1795800000000001</v>
      </c>
      <c r="J81" s="1">
        <v>5.7558199999999999</v>
      </c>
      <c r="K81">
        <v>2675.78</v>
      </c>
      <c r="L81">
        <v>1.34233</v>
      </c>
      <c r="M81">
        <v>664.048</v>
      </c>
      <c r="N81">
        <v>0</v>
      </c>
      <c r="O81">
        <v>1</v>
      </c>
      <c r="P81">
        <v>664.048</v>
      </c>
      <c r="Q81">
        <v>0.44</v>
      </c>
      <c r="R81">
        <v>0.33</v>
      </c>
      <c r="S81">
        <f t="shared" si="10"/>
        <v>-0.16844178363798257</v>
      </c>
      <c r="T81">
        <f t="shared" si="6"/>
        <v>-0.18480000000000002</v>
      </c>
      <c r="U81">
        <f t="shared" si="7"/>
        <v>0.91148151319254622</v>
      </c>
      <c r="V81">
        <f t="shared" si="8"/>
        <v>91.148151319254623</v>
      </c>
      <c r="W81">
        <f t="shared" si="11"/>
        <v>0.30078889935354025</v>
      </c>
      <c r="X81">
        <f t="shared" si="9"/>
        <v>30.078889935354024</v>
      </c>
    </row>
    <row r="82" spans="1:24" x14ac:dyDescent="0.25">
      <c r="A82" t="s">
        <v>101</v>
      </c>
      <c r="B82">
        <v>18.8</v>
      </c>
      <c r="C82">
        <v>0.86921300000000001</v>
      </c>
      <c r="D82">
        <v>865</v>
      </c>
      <c r="E82" t="s">
        <v>156</v>
      </c>
      <c r="F82">
        <v>2</v>
      </c>
      <c r="G82">
        <v>300</v>
      </c>
      <c r="H82">
        <v>3.45688</v>
      </c>
      <c r="I82" s="1">
        <v>2.8683200000000002</v>
      </c>
      <c r="J82" s="1">
        <v>3.45688</v>
      </c>
      <c r="K82">
        <v>638.94000000000005</v>
      </c>
      <c r="L82">
        <v>1.8738300000000001</v>
      </c>
      <c r="M82">
        <v>63.196599999999997</v>
      </c>
      <c r="N82">
        <v>0</v>
      </c>
      <c r="O82">
        <v>0</v>
      </c>
      <c r="P82">
        <v>32.562800000000003</v>
      </c>
      <c r="Q82">
        <v>0.37</v>
      </c>
      <c r="R82">
        <v>0.33</v>
      </c>
      <c r="S82">
        <f t="shared" si="10"/>
        <v>-0.19227873713665111</v>
      </c>
      <c r="T82">
        <f t="shared" si="6"/>
        <v>-0.20790000000000003</v>
      </c>
      <c r="U82">
        <f t="shared" si="7"/>
        <v>0.9248616504889422</v>
      </c>
      <c r="V82">
        <f t="shared" si="8"/>
        <v>92.486165048894222</v>
      </c>
      <c r="W82">
        <f t="shared" si="11"/>
        <v>0.30520434466135093</v>
      </c>
      <c r="X82">
        <f t="shared" si="9"/>
        <v>30.520434466135093</v>
      </c>
    </row>
    <row r="83" spans="1:24" x14ac:dyDescent="0.25">
      <c r="A83" t="s">
        <v>102</v>
      </c>
      <c r="B83">
        <v>17.100000000000001</v>
      </c>
      <c r="C83">
        <v>0.68571400000000005</v>
      </c>
      <c r="D83">
        <v>864</v>
      </c>
      <c r="E83" t="s">
        <v>156</v>
      </c>
      <c r="F83">
        <v>2</v>
      </c>
      <c r="G83">
        <v>300</v>
      </c>
      <c r="H83">
        <v>5.2152399999999997</v>
      </c>
      <c r="I83" s="1">
        <v>3.3854299999999999</v>
      </c>
      <c r="J83" s="1">
        <v>5.1834199999999999</v>
      </c>
      <c r="K83">
        <v>934.04100000000005</v>
      </c>
      <c r="L83">
        <v>1.7090799999999999</v>
      </c>
      <c r="M83">
        <v>168.78800000000001</v>
      </c>
      <c r="N83">
        <v>0</v>
      </c>
      <c r="O83">
        <v>0</v>
      </c>
      <c r="P83">
        <v>168.78800000000001</v>
      </c>
      <c r="Q83">
        <v>0.39</v>
      </c>
      <c r="R83">
        <v>0.33</v>
      </c>
      <c r="S83">
        <f t="shared" si="10"/>
        <v>-0.18539985647796331</v>
      </c>
      <c r="T83">
        <f t="shared" si="6"/>
        <v>-0.20130000000000001</v>
      </c>
      <c r="U83">
        <f t="shared" si="7"/>
        <v>0.92101269984085099</v>
      </c>
      <c r="V83">
        <f t="shared" si="8"/>
        <v>92.101269984085093</v>
      </c>
      <c r="W83">
        <f t="shared" si="11"/>
        <v>0.30393419094748086</v>
      </c>
      <c r="X83">
        <f t="shared" si="9"/>
        <v>30.393419094748086</v>
      </c>
    </row>
    <row r="84" spans="1:24" x14ac:dyDescent="0.25">
      <c r="A84" t="s">
        <v>103</v>
      </c>
      <c r="B84">
        <v>15.9</v>
      </c>
      <c r="C84">
        <v>0.62337699999999996</v>
      </c>
      <c r="D84">
        <v>864</v>
      </c>
      <c r="E84" t="s">
        <v>156</v>
      </c>
      <c r="F84">
        <v>3</v>
      </c>
      <c r="G84">
        <v>300</v>
      </c>
      <c r="H84">
        <v>10.08159</v>
      </c>
      <c r="I84" s="1">
        <v>3.6610399999999998</v>
      </c>
      <c r="J84" s="1">
        <v>10.08159</v>
      </c>
      <c r="K84">
        <v>42282.400000000001</v>
      </c>
      <c r="L84">
        <v>1.58569</v>
      </c>
      <c r="M84">
        <v>8722.57</v>
      </c>
      <c r="N84">
        <v>0</v>
      </c>
      <c r="O84">
        <v>0</v>
      </c>
      <c r="P84">
        <v>8722.57</v>
      </c>
      <c r="Q84">
        <v>0.38</v>
      </c>
      <c r="R84">
        <v>0.33</v>
      </c>
      <c r="S84">
        <f t="shared" si="10"/>
        <v>-0.18883240972304416</v>
      </c>
      <c r="T84">
        <f t="shared" si="6"/>
        <v>-0.2046</v>
      </c>
      <c r="U84">
        <f t="shared" si="7"/>
        <v>0.92293455387607115</v>
      </c>
      <c r="V84">
        <f t="shared" si="8"/>
        <v>92.293455387607111</v>
      </c>
      <c r="W84">
        <f t="shared" si="11"/>
        <v>0.30456840277910352</v>
      </c>
      <c r="X84">
        <f t="shared" si="9"/>
        <v>30.456840277910352</v>
      </c>
    </row>
    <row r="85" spans="1:24" x14ac:dyDescent="0.25">
      <c r="A85" s="1" t="s">
        <v>104</v>
      </c>
      <c r="B85">
        <v>16.399999999999999</v>
      </c>
      <c r="C85">
        <v>0.63555600000000001</v>
      </c>
      <c r="D85">
        <v>84</v>
      </c>
      <c r="E85" t="s">
        <v>156</v>
      </c>
      <c r="F85">
        <v>3</v>
      </c>
      <c r="G85">
        <v>300</v>
      </c>
      <c r="H85">
        <v>5.00169</v>
      </c>
      <c r="I85" s="1">
        <v>3.2511000000000001</v>
      </c>
      <c r="J85" s="1">
        <v>5.00169</v>
      </c>
      <c r="K85">
        <v>1953.7</v>
      </c>
      <c r="L85">
        <v>1.63418</v>
      </c>
      <c r="M85">
        <v>409.84</v>
      </c>
      <c r="N85">
        <v>0</v>
      </c>
      <c r="O85">
        <v>0</v>
      </c>
      <c r="P85">
        <v>409.84</v>
      </c>
      <c r="Q85">
        <v>0.35</v>
      </c>
      <c r="R85">
        <v>0.33</v>
      </c>
      <c r="S85">
        <f t="shared" si="10"/>
        <v>-0.19921293578347987</v>
      </c>
      <c r="T85">
        <f t="shared" si="6"/>
        <v>-0.21450000000000002</v>
      </c>
      <c r="U85">
        <f t="shared" si="7"/>
        <v>0.92873163535421843</v>
      </c>
      <c r="V85">
        <f t="shared" si="8"/>
        <v>92.873163535421838</v>
      </c>
      <c r="W85">
        <f t="shared" si="11"/>
        <v>0.30648143966689212</v>
      </c>
      <c r="X85">
        <f t="shared" si="9"/>
        <v>30.648143966689211</v>
      </c>
    </row>
    <row r="86" spans="1:24" x14ac:dyDescent="0.25">
      <c r="A86" s="1" t="s">
        <v>105</v>
      </c>
      <c r="B86">
        <v>18.2</v>
      </c>
      <c r="C86">
        <v>0.72499999999999998</v>
      </c>
      <c r="D86">
        <v>1064</v>
      </c>
      <c r="E86" t="s">
        <v>156</v>
      </c>
      <c r="F86">
        <v>1</v>
      </c>
      <c r="G86">
        <v>300</v>
      </c>
      <c r="H86">
        <v>4.5016499999999997</v>
      </c>
      <c r="I86" s="1">
        <v>3.8951699999999998</v>
      </c>
      <c r="J86" s="1">
        <v>4.5016499999999997</v>
      </c>
      <c r="K86">
        <v>1320.57</v>
      </c>
      <c r="L86">
        <v>1.8132600000000001</v>
      </c>
      <c r="M86">
        <v>185.845</v>
      </c>
      <c r="N86">
        <v>0</v>
      </c>
      <c r="O86">
        <v>0</v>
      </c>
      <c r="P86">
        <v>93.256500000000003</v>
      </c>
      <c r="Q86">
        <v>0.42</v>
      </c>
      <c r="R86">
        <v>0.33</v>
      </c>
      <c r="S86">
        <f t="shared" si="10"/>
        <v>-0.17518429233169497</v>
      </c>
      <c r="T86">
        <f t="shared" si="6"/>
        <v>-0.19140000000000001</v>
      </c>
      <c r="U86">
        <f t="shared" si="7"/>
        <v>0.91527843433487432</v>
      </c>
      <c r="V86">
        <f t="shared" si="8"/>
        <v>91.527843433487433</v>
      </c>
      <c r="W86">
        <f t="shared" si="11"/>
        <v>0.30204188333050852</v>
      </c>
      <c r="X86">
        <f t="shared" si="9"/>
        <v>30.204188333050851</v>
      </c>
    </row>
    <row r="87" spans="1:24" x14ac:dyDescent="0.25">
      <c r="A87" s="1" t="s">
        <v>106</v>
      </c>
      <c r="D87">
        <v>10854</v>
      </c>
      <c r="E87" t="s">
        <v>156</v>
      </c>
      <c r="F87">
        <v>2</v>
      </c>
      <c r="G87">
        <v>300</v>
      </c>
      <c r="H87">
        <v>4.68255</v>
      </c>
      <c r="I87" s="1">
        <v>3.9945400000000002</v>
      </c>
      <c r="J87" s="1">
        <v>4.6703999999999999</v>
      </c>
      <c r="K87">
        <v>588.40300000000002</v>
      </c>
      <c r="L87">
        <v>1.69564</v>
      </c>
      <c r="M87">
        <v>108.429</v>
      </c>
      <c r="N87">
        <v>0</v>
      </c>
      <c r="O87">
        <v>0</v>
      </c>
      <c r="P87">
        <v>108.429</v>
      </c>
      <c r="Q87">
        <v>0.37</v>
      </c>
      <c r="R87">
        <v>0.33</v>
      </c>
      <c r="S87">
        <f t="shared" si="10"/>
        <v>-0.19227873713665111</v>
      </c>
      <c r="T87">
        <f t="shared" si="6"/>
        <v>-0.20790000000000003</v>
      </c>
      <c r="U87">
        <f t="shared" si="7"/>
        <v>0.9248616504889422</v>
      </c>
      <c r="V87">
        <f t="shared" si="8"/>
        <v>92.486165048894222</v>
      </c>
      <c r="W87">
        <f t="shared" si="11"/>
        <v>0.30520434466135093</v>
      </c>
      <c r="X87">
        <f t="shared" si="9"/>
        <v>30.520434466135093</v>
      </c>
    </row>
    <row r="88" spans="1:24" x14ac:dyDescent="0.25">
      <c r="A88" s="1" t="s">
        <v>107</v>
      </c>
      <c r="B88">
        <v>14.5</v>
      </c>
      <c r="C88">
        <v>0.53333299999999995</v>
      </c>
      <c r="D88">
        <v>864</v>
      </c>
      <c r="E88" t="s">
        <v>156</v>
      </c>
      <c r="F88">
        <v>3</v>
      </c>
      <c r="G88">
        <v>300</v>
      </c>
      <c r="H88">
        <v>10.03077</v>
      </c>
      <c r="I88" s="1">
        <v>3.6616200000000001</v>
      </c>
      <c r="J88" s="1">
        <v>10.03077</v>
      </c>
      <c r="K88">
        <v>3320.62</v>
      </c>
      <c r="L88">
        <v>1.44221</v>
      </c>
      <c r="M88">
        <v>640.10500000000002</v>
      </c>
      <c r="N88">
        <v>0</v>
      </c>
      <c r="O88">
        <v>0</v>
      </c>
      <c r="P88">
        <v>322.00900000000001</v>
      </c>
      <c r="Q88">
        <v>0.59</v>
      </c>
      <c r="R88">
        <v>0.33</v>
      </c>
      <c r="S88">
        <f t="shared" si="10"/>
        <v>-0.11955817328797724</v>
      </c>
      <c r="T88">
        <f t="shared" si="6"/>
        <v>-0.1353</v>
      </c>
      <c r="U88">
        <f t="shared" si="7"/>
        <v>0.88365242637085917</v>
      </c>
      <c r="V88">
        <f t="shared" si="8"/>
        <v>88.365242637085913</v>
      </c>
      <c r="W88">
        <f t="shared" si="11"/>
        <v>0.29160530070238355</v>
      </c>
      <c r="X88">
        <f t="shared" si="9"/>
        <v>29.160530070238355</v>
      </c>
    </row>
    <row r="89" spans="1:24" x14ac:dyDescent="0.25">
      <c r="A89" s="1" t="s">
        <v>108</v>
      </c>
      <c r="B89">
        <v>17.899999999999999</v>
      </c>
      <c r="C89">
        <v>0.80148799999999998</v>
      </c>
      <c r="D89">
        <v>10854</v>
      </c>
      <c r="E89" t="s">
        <v>156</v>
      </c>
      <c r="F89">
        <v>2</v>
      </c>
      <c r="G89">
        <v>300</v>
      </c>
      <c r="H89">
        <v>3.8686799999999999</v>
      </c>
      <c r="I89" s="1">
        <v>3.5227900000000001</v>
      </c>
      <c r="J89" s="1">
        <v>3.8686799999999999</v>
      </c>
      <c r="K89">
        <v>1007.7</v>
      </c>
      <c r="L89">
        <v>1.78217</v>
      </c>
      <c r="M89">
        <v>170.34</v>
      </c>
      <c r="N89">
        <v>0</v>
      </c>
      <c r="O89">
        <v>0</v>
      </c>
      <c r="P89">
        <v>170.34</v>
      </c>
      <c r="Q89">
        <v>0.43</v>
      </c>
      <c r="R89">
        <v>0.33</v>
      </c>
      <c r="S89">
        <f t="shared" si="10"/>
        <v>-0.1718062874351749</v>
      </c>
      <c r="T89">
        <f t="shared" si="6"/>
        <v>-0.18810000000000002</v>
      </c>
      <c r="U89">
        <f t="shared" si="7"/>
        <v>0.91337739199986645</v>
      </c>
      <c r="V89">
        <f t="shared" si="8"/>
        <v>91.337739199986643</v>
      </c>
      <c r="W89">
        <f t="shared" si="11"/>
        <v>0.30141453935995594</v>
      </c>
      <c r="X89">
        <f t="shared" si="9"/>
        <v>30.141453935995592</v>
      </c>
    </row>
    <row r="90" spans="1:24" x14ac:dyDescent="0.25">
      <c r="A90" s="1" t="s">
        <v>109</v>
      </c>
      <c r="B90">
        <v>16.8</v>
      </c>
      <c r="C90">
        <v>0.78694699999999995</v>
      </c>
      <c r="D90">
        <v>986543</v>
      </c>
      <c r="E90" t="s">
        <v>156</v>
      </c>
      <c r="F90">
        <v>3</v>
      </c>
      <c r="G90">
        <v>300</v>
      </c>
      <c r="H90">
        <v>0.26429000000000002</v>
      </c>
      <c r="I90" s="1">
        <v>3.3703799999999999</v>
      </c>
      <c r="J90" s="1">
        <v>3.7450800000000002</v>
      </c>
      <c r="K90">
        <v>2142.14</v>
      </c>
      <c r="L90">
        <v>1.6767300000000001</v>
      </c>
      <c r="M90">
        <v>401.887</v>
      </c>
      <c r="N90">
        <v>0</v>
      </c>
      <c r="O90">
        <v>0</v>
      </c>
      <c r="P90">
        <v>401.887</v>
      </c>
      <c r="Q90">
        <v>0.28000000000000003</v>
      </c>
      <c r="R90">
        <v>0.33</v>
      </c>
      <c r="S90">
        <f t="shared" si="10"/>
        <v>-0.2239247151044137</v>
      </c>
      <c r="T90">
        <f t="shared" si="6"/>
        <v>-0.23760000000000001</v>
      </c>
      <c r="U90">
        <f t="shared" si="7"/>
        <v>0.94244408713978822</v>
      </c>
      <c r="V90">
        <f t="shared" si="8"/>
        <v>94.244408713978828</v>
      </c>
      <c r="W90">
        <f t="shared" si="11"/>
        <v>0.31100654875613015</v>
      </c>
      <c r="X90">
        <f t="shared" si="9"/>
        <v>31.100654875613014</v>
      </c>
    </row>
    <row r="91" spans="1:24" x14ac:dyDescent="0.25">
      <c r="A91" s="1" t="s">
        <v>110</v>
      </c>
      <c r="B91">
        <v>17.2</v>
      </c>
      <c r="C91">
        <v>0.71587299999999998</v>
      </c>
      <c r="D91">
        <v>8654</v>
      </c>
      <c r="E91" t="s">
        <v>156</v>
      </c>
      <c r="F91">
        <v>1</v>
      </c>
      <c r="G91">
        <v>300</v>
      </c>
      <c r="H91">
        <v>6.4241900000000003</v>
      </c>
      <c r="I91" s="1">
        <v>3.5798100000000002</v>
      </c>
      <c r="J91" s="1">
        <v>6.3582700000000001</v>
      </c>
      <c r="K91">
        <v>1398.58</v>
      </c>
      <c r="L91">
        <v>1.71211</v>
      </c>
      <c r="M91">
        <v>202.26599999999999</v>
      </c>
      <c r="N91">
        <v>1.26922</v>
      </c>
      <c r="O91">
        <v>2</v>
      </c>
      <c r="P91">
        <v>101.461</v>
      </c>
      <c r="Q91">
        <v>0.54</v>
      </c>
      <c r="R91">
        <v>0.33</v>
      </c>
      <c r="S91">
        <f t="shared" si="10"/>
        <v>-0.13552754084015639</v>
      </c>
      <c r="T91">
        <f t="shared" si="6"/>
        <v>-0.15179999999999999</v>
      </c>
      <c r="U91">
        <f t="shared" si="7"/>
        <v>0.89280329934226876</v>
      </c>
      <c r="V91">
        <f t="shared" si="8"/>
        <v>89.28032993422687</v>
      </c>
      <c r="W91">
        <f t="shared" si="11"/>
        <v>0.29462508878294869</v>
      </c>
      <c r="X91">
        <f t="shared" si="9"/>
        <v>29.462508878294869</v>
      </c>
    </row>
    <row r="92" spans="1:24" x14ac:dyDescent="0.25">
      <c r="A92" s="1" t="s">
        <v>111</v>
      </c>
      <c r="B92">
        <v>16.100000000000001</v>
      </c>
      <c r="C92">
        <v>0.69575699999999996</v>
      </c>
      <c r="D92">
        <v>8654</v>
      </c>
      <c r="E92" t="s">
        <v>156</v>
      </c>
      <c r="F92">
        <v>2</v>
      </c>
      <c r="G92">
        <v>300</v>
      </c>
      <c r="H92">
        <v>7.63706</v>
      </c>
      <c r="I92" s="1">
        <v>3.73943</v>
      </c>
      <c r="J92" s="1">
        <v>7.6347699999999996</v>
      </c>
      <c r="K92">
        <v>1988.84</v>
      </c>
      <c r="L92">
        <v>1.60531</v>
      </c>
      <c r="M92">
        <v>330.733</v>
      </c>
      <c r="N92">
        <v>0</v>
      </c>
      <c r="O92">
        <v>0</v>
      </c>
      <c r="P92">
        <v>165.86</v>
      </c>
      <c r="Q92">
        <v>0.32</v>
      </c>
      <c r="R92">
        <v>0.33</v>
      </c>
      <c r="S92">
        <f t="shared" si="10"/>
        <v>-0.20971892907136458</v>
      </c>
      <c r="T92">
        <f t="shared" si="6"/>
        <v>-0.22439999999999999</v>
      </c>
      <c r="U92">
        <f t="shared" si="7"/>
        <v>0.93457633276009178</v>
      </c>
      <c r="V92">
        <f t="shared" si="8"/>
        <v>93.457633276009176</v>
      </c>
      <c r="W92">
        <f t="shared" si="11"/>
        <v>0.30841018981083029</v>
      </c>
      <c r="X92">
        <f t="shared" si="9"/>
        <v>30.841018981083028</v>
      </c>
    </row>
    <row r="93" spans="1:24" x14ac:dyDescent="0.25">
      <c r="A93" s="1" t="s">
        <v>112</v>
      </c>
      <c r="B93">
        <v>18.100000000000001</v>
      </c>
      <c r="C93">
        <v>0.76749900000000004</v>
      </c>
      <c r="D93">
        <v>654</v>
      </c>
      <c r="E93" t="s">
        <v>156</v>
      </c>
      <c r="F93">
        <v>0</v>
      </c>
      <c r="G93">
        <v>300</v>
      </c>
      <c r="H93">
        <v>5.4173999999999998</v>
      </c>
      <c r="I93" s="1">
        <v>1.8825799999999999</v>
      </c>
      <c r="J93" s="1">
        <v>5.4173999999999998</v>
      </c>
      <c r="K93">
        <v>1985.63</v>
      </c>
      <c r="L93">
        <v>1.8088900000000001</v>
      </c>
      <c r="M93">
        <v>0</v>
      </c>
      <c r="N93">
        <v>253.41399999999999</v>
      </c>
      <c r="O93">
        <v>0</v>
      </c>
      <c r="P93">
        <v>0</v>
      </c>
      <c r="Q93">
        <v>0.36</v>
      </c>
      <c r="R93">
        <v>0.33</v>
      </c>
      <c r="S93">
        <f t="shared" si="10"/>
        <v>-0.1957388939918433</v>
      </c>
      <c r="T93">
        <f t="shared" si="6"/>
        <v>-0.2112</v>
      </c>
      <c r="U93">
        <f t="shared" si="7"/>
        <v>0.92679400564319747</v>
      </c>
      <c r="V93">
        <f t="shared" si="8"/>
        <v>92.679400564319749</v>
      </c>
      <c r="W93">
        <f t="shared" si="11"/>
        <v>0.30584202186225518</v>
      </c>
      <c r="X93">
        <f t="shared" si="9"/>
        <v>30.584202186225518</v>
      </c>
    </row>
    <row r="94" spans="1:24" x14ac:dyDescent="0.25">
      <c r="A94" s="1" t="s">
        <v>113</v>
      </c>
      <c r="B94">
        <v>19.2</v>
      </c>
      <c r="C94">
        <v>0.91964699999999999</v>
      </c>
      <c r="D94">
        <v>8654</v>
      </c>
      <c r="E94" t="s">
        <v>156</v>
      </c>
      <c r="F94">
        <v>1</v>
      </c>
      <c r="G94">
        <v>300</v>
      </c>
      <c r="H94">
        <v>3.9231099999999999</v>
      </c>
      <c r="I94" s="1">
        <v>2.8290099999999998</v>
      </c>
      <c r="J94" s="1">
        <v>3.9210799999999999</v>
      </c>
      <c r="K94">
        <v>1666.53</v>
      </c>
      <c r="L94">
        <v>1.91577</v>
      </c>
      <c r="M94">
        <v>196.916</v>
      </c>
      <c r="N94">
        <v>0</v>
      </c>
      <c r="O94">
        <v>0</v>
      </c>
      <c r="P94">
        <v>52.5578</v>
      </c>
      <c r="Q94">
        <v>0.45</v>
      </c>
      <c r="R94">
        <v>0.33</v>
      </c>
      <c r="S94">
        <f t="shared" si="10"/>
        <v>-0.16509072697936622</v>
      </c>
      <c r="T94">
        <f t="shared" si="6"/>
        <v>-0.18149999999999999</v>
      </c>
      <c r="U94">
        <f t="shared" si="7"/>
        <v>0.90959078225546131</v>
      </c>
      <c r="V94">
        <f t="shared" si="8"/>
        <v>90.959078225546136</v>
      </c>
      <c r="W94">
        <f t="shared" si="11"/>
        <v>0.30016495814430222</v>
      </c>
      <c r="X94">
        <f t="shared" si="9"/>
        <v>30.016495814430222</v>
      </c>
    </row>
    <row r="95" spans="1:24" x14ac:dyDescent="0.25">
      <c r="A95" s="1" t="s">
        <v>114</v>
      </c>
      <c r="B95">
        <v>14.9</v>
      </c>
      <c r="C95">
        <v>0.58666700000000005</v>
      </c>
      <c r="D95">
        <v>864</v>
      </c>
      <c r="E95" t="s">
        <v>156</v>
      </c>
      <c r="F95">
        <v>1</v>
      </c>
      <c r="G95">
        <v>300</v>
      </c>
      <c r="H95">
        <v>8.5476600000000005</v>
      </c>
      <c r="I95" s="1">
        <v>3.8186200000000001</v>
      </c>
      <c r="J95" s="1">
        <v>8.5472800000000007</v>
      </c>
      <c r="K95">
        <v>2140.88</v>
      </c>
      <c r="L95">
        <v>1.4913000000000001</v>
      </c>
      <c r="M95">
        <v>353.10300000000001</v>
      </c>
      <c r="N95">
        <v>1.07806</v>
      </c>
      <c r="O95">
        <v>4</v>
      </c>
      <c r="P95">
        <v>180.39500000000001</v>
      </c>
      <c r="Q95">
        <v>0.49</v>
      </c>
      <c r="R95">
        <v>0.33</v>
      </c>
      <c r="S95">
        <f t="shared" si="10"/>
        <v>-0.15181990004595203</v>
      </c>
      <c r="T95">
        <f t="shared" si="6"/>
        <v>-0.16830000000000001</v>
      </c>
      <c r="U95">
        <f t="shared" si="7"/>
        <v>0.9020790258226502</v>
      </c>
      <c r="V95">
        <f t="shared" si="8"/>
        <v>90.207902582265021</v>
      </c>
      <c r="W95">
        <f t="shared" si="11"/>
        <v>0.29768607852147461</v>
      </c>
      <c r="X95">
        <f t="shared" si="9"/>
        <v>29.768607852147461</v>
      </c>
    </row>
    <row r="96" spans="1:24" x14ac:dyDescent="0.25">
      <c r="A96" s="1" t="s">
        <v>115</v>
      </c>
      <c r="B96">
        <v>16.399999999999999</v>
      </c>
      <c r="C96">
        <v>0.64444400000000002</v>
      </c>
      <c r="D96">
        <v>864</v>
      </c>
      <c r="E96" t="s">
        <v>156</v>
      </c>
      <c r="F96">
        <v>3</v>
      </c>
      <c r="G96">
        <v>300</v>
      </c>
      <c r="H96">
        <v>6.1803299999999997</v>
      </c>
      <c r="I96" s="1">
        <v>2.8466499999999999</v>
      </c>
      <c r="J96" s="1">
        <v>6.1699700000000002</v>
      </c>
      <c r="K96">
        <v>4386.82</v>
      </c>
      <c r="L96">
        <v>2.2915899999999998</v>
      </c>
      <c r="M96">
        <v>678.80899999999997</v>
      </c>
      <c r="N96">
        <v>33.589399999999998</v>
      </c>
      <c r="O96">
        <v>9</v>
      </c>
      <c r="P96">
        <v>678.80899999999997</v>
      </c>
      <c r="Q96">
        <v>0.4</v>
      </c>
      <c r="R96">
        <v>0.33</v>
      </c>
      <c r="S96">
        <f t="shared" si="10"/>
        <v>-0.18198102234926294</v>
      </c>
      <c r="T96">
        <f t="shared" si="6"/>
        <v>-0.19800000000000001</v>
      </c>
      <c r="U96">
        <f t="shared" si="7"/>
        <v>0.91909607247102487</v>
      </c>
      <c r="V96">
        <f t="shared" si="8"/>
        <v>91.909607247102485</v>
      </c>
      <c r="W96">
        <f t="shared" si="11"/>
        <v>0.3033017039154382</v>
      </c>
      <c r="X96">
        <f t="shared" si="9"/>
        <v>30.33017039154382</v>
      </c>
    </row>
    <row r="97" spans="1:24" x14ac:dyDescent="0.25">
      <c r="A97" s="1" t="s">
        <v>116</v>
      </c>
      <c r="B97">
        <v>14.6</v>
      </c>
      <c r="C97">
        <v>0.58730199999999999</v>
      </c>
      <c r="D97">
        <v>864</v>
      </c>
      <c r="E97" t="s">
        <v>156</v>
      </c>
      <c r="F97">
        <v>3</v>
      </c>
      <c r="G97">
        <v>300</v>
      </c>
      <c r="H97">
        <v>8.2825100000000003</v>
      </c>
      <c r="I97" s="1">
        <v>3.70255</v>
      </c>
      <c r="J97" s="1">
        <v>8.22227</v>
      </c>
      <c r="K97">
        <v>3284.85</v>
      </c>
      <c r="L97">
        <v>1.4579200000000001</v>
      </c>
      <c r="M97">
        <v>663.61900000000003</v>
      </c>
      <c r="N97">
        <v>2.2386599999999999</v>
      </c>
      <c r="O97">
        <v>4</v>
      </c>
      <c r="P97">
        <v>63.619</v>
      </c>
      <c r="Q97">
        <v>0.39</v>
      </c>
      <c r="R97">
        <v>0.33</v>
      </c>
      <c r="S97">
        <f t="shared" si="10"/>
        <v>-0.18539985647796331</v>
      </c>
      <c r="T97">
        <f t="shared" si="6"/>
        <v>-0.20130000000000001</v>
      </c>
      <c r="U97">
        <f t="shared" si="7"/>
        <v>0.92101269984085099</v>
      </c>
      <c r="V97">
        <f t="shared" si="8"/>
        <v>92.101269984085093</v>
      </c>
      <c r="W97">
        <f t="shared" si="11"/>
        <v>0.30393419094748086</v>
      </c>
      <c r="X97">
        <f t="shared" si="9"/>
        <v>30.393419094748086</v>
      </c>
    </row>
    <row r="98" spans="1:24" x14ac:dyDescent="0.25">
      <c r="A98" s="1" t="s">
        <v>117</v>
      </c>
      <c r="B98">
        <v>16.100000000000001</v>
      </c>
      <c r="D98">
        <v>9843</v>
      </c>
      <c r="E98" t="s">
        <v>156</v>
      </c>
      <c r="F98">
        <v>3</v>
      </c>
      <c r="G98">
        <v>300</v>
      </c>
      <c r="H98">
        <v>4.4172500000000001</v>
      </c>
      <c r="I98" s="1">
        <v>3.4028900000000002</v>
      </c>
      <c r="J98" s="1">
        <v>4.3895299999999997</v>
      </c>
      <c r="K98">
        <v>619.37</v>
      </c>
      <c r="L98">
        <v>1.61086</v>
      </c>
      <c r="M98">
        <v>126.83799999999999</v>
      </c>
      <c r="N98">
        <v>0</v>
      </c>
      <c r="O98">
        <v>2</v>
      </c>
      <c r="P98">
        <v>65.251000000000005</v>
      </c>
      <c r="Q98">
        <v>0.32</v>
      </c>
      <c r="R98">
        <v>0.33</v>
      </c>
      <c r="S98">
        <f t="shared" si="10"/>
        <v>-0.20971892907136458</v>
      </c>
      <c r="T98">
        <f t="shared" si="6"/>
        <v>-0.22439999999999999</v>
      </c>
      <c r="U98">
        <f t="shared" si="7"/>
        <v>0.93457633276009178</v>
      </c>
      <c r="V98">
        <f t="shared" si="8"/>
        <v>93.457633276009176</v>
      </c>
      <c r="W98">
        <f t="shared" si="11"/>
        <v>0.30841018981083029</v>
      </c>
      <c r="X98">
        <f t="shared" si="9"/>
        <v>30.841018981083028</v>
      </c>
    </row>
    <row r="99" spans="1:24" x14ac:dyDescent="0.25">
      <c r="A99" s="1" t="s">
        <v>118</v>
      </c>
      <c r="B99">
        <v>17.8</v>
      </c>
      <c r="C99">
        <v>0.765073</v>
      </c>
      <c r="D99">
        <v>10654</v>
      </c>
      <c r="E99" t="s">
        <v>156</v>
      </c>
      <c r="F99">
        <v>1</v>
      </c>
      <c r="G99">
        <v>300</v>
      </c>
      <c r="H99">
        <v>7.09171</v>
      </c>
      <c r="I99" s="1">
        <v>4.9381000000000004</v>
      </c>
      <c r="J99" s="1">
        <v>7.0383300000000002</v>
      </c>
      <c r="K99">
        <v>1793.15</v>
      </c>
      <c r="L99">
        <v>1.7805</v>
      </c>
      <c r="M99">
        <v>255.57599999999999</v>
      </c>
      <c r="N99">
        <v>0</v>
      </c>
      <c r="O99">
        <v>0</v>
      </c>
      <c r="P99">
        <v>126.428</v>
      </c>
      <c r="Q99">
        <v>0.38</v>
      </c>
      <c r="R99">
        <v>0.33</v>
      </c>
      <c r="S99">
        <f t="shared" si="10"/>
        <v>-0.18883240972304416</v>
      </c>
      <c r="T99">
        <f t="shared" si="6"/>
        <v>-0.2046</v>
      </c>
      <c r="U99">
        <f t="shared" si="7"/>
        <v>0.92293455387607115</v>
      </c>
      <c r="V99">
        <f t="shared" si="8"/>
        <v>92.293455387607111</v>
      </c>
      <c r="W99">
        <f t="shared" si="11"/>
        <v>0.30456840277910352</v>
      </c>
      <c r="X99">
        <f t="shared" si="9"/>
        <v>30.456840277910352</v>
      </c>
    </row>
    <row r="100" spans="1:24" x14ac:dyDescent="0.25">
      <c r="A100" s="1" t="s">
        <v>119</v>
      </c>
      <c r="B100">
        <v>17.600000000000001</v>
      </c>
      <c r="C100">
        <v>0.85044200000000003</v>
      </c>
      <c r="D100">
        <v>107654</v>
      </c>
      <c r="E100" t="s">
        <v>156</v>
      </c>
      <c r="F100">
        <v>2</v>
      </c>
      <c r="G100">
        <v>300</v>
      </c>
      <c r="H100">
        <v>6.3603100000000001</v>
      </c>
      <c r="I100" s="1">
        <v>4.9824000000000002</v>
      </c>
      <c r="J100" s="1">
        <v>6.3580100000000002</v>
      </c>
      <c r="K100">
        <v>4195.03</v>
      </c>
      <c r="L100">
        <v>1.75997</v>
      </c>
      <c r="M100">
        <v>509.899</v>
      </c>
      <c r="N100">
        <v>3.4577200000000001</v>
      </c>
      <c r="O100">
        <v>8</v>
      </c>
      <c r="P100">
        <v>509.899</v>
      </c>
      <c r="Q100">
        <v>0.47</v>
      </c>
      <c r="R100">
        <v>0.33</v>
      </c>
      <c r="S100">
        <f t="shared" si="10"/>
        <v>-0.15842874031233622</v>
      </c>
      <c r="T100">
        <f t="shared" si="6"/>
        <v>-0.17490000000000003</v>
      </c>
      <c r="U100">
        <f t="shared" si="7"/>
        <v>0.9058247016142722</v>
      </c>
      <c r="V100">
        <f t="shared" si="8"/>
        <v>90.582470161427224</v>
      </c>
      <c r="W100">
        <f t="shared" si="11"/>
        <v>0.29892215153270985</v>
      </c>
      <c r="X100">
        <f t="shared" si="9"/>
        <v>29.892215153270985</v>
      </c>
    </row>
    <row r="101" spans="1:24" x14ac:dyDescent="0.25">
      <c r="A101" s="1" t="s">
        <v>120</v>
      </c>
      <c r="B101">
        <v>17.5</v>
      </c>
      <c r="C101">
        <v>0.86290100000000003</v>
      </c>
      <c r="D101">
        <v>654</v>
      </c>
      <c r="E101" t="s">
        <v>156</v>
      </c>
      <c r="F101">
        <v>0</v>
      </c>
      <c r="G101">
        <v>300</v>
      </c>
      <c r="H101">
        <v>7.1992399999999996</v>
      </c>
      <c r="I101" s="1">
        <v>1.67401</v>
      </c>
      <c r="J101" s="1">
        <v>7.1140100000000004</v>
      </c>
      <c r="K101">
        <v>3666.23</v>
      </c>
      <c r="L101">
        <v>1.7416799999999999</v>
      </c>
      <c r="M101">
        <v>456.67200000000003</v>
      </c>
      <c r="O101">
        <v>0</v>
      </c>
      <c r="P101">
        <v>0</v>
      </c>
      <c r="Q101">
        <v>0.39</v>
      </c>
      <c r="R101">
        <v>0.33</v>
      </c>
      <c r="S101">
        <f t="shared" si="10"/>
        <v>-0.18539985647796331</v>
      </c>
      <c r="T101">
        <f t="shared" si="6"/>
        <v>-0.20130000000000001</v>
      </c>
      <c r="U101">
        <f t="shared" si="7"/>
        <v>0.92101269984085099</v>
      </c>
      <c r="V101">
        <f t="shared" si="8"/>
        <v>92.101269984085093</v>
      </c>
      <c r="W101">
        <f t="shared" si="11"/>
        <v>0.30393419094748086</v>
      </c>
      <c r="X101">
        <f t="shared" si="9"/>
        <v>30.393419094748086</v>
      </c>
    </row>
    <row r="102" spans="1:24" x14ac:dyDescent="0.25">
      <c r="A102" s="1" t="s">
        <v>121</v>
      </c>
      <c r="B102">
        <v>16.399999999999999</v>
      </c>
      <c r="C102">
        <v>0.63600000000000001</v>
      </c>
      <c r="D102">
        <v>84</v>
      </c>
      <c r="E102" t="s">
        <v>156</v>
      </c>
      <c r="F102">
        <v>3</v>
      </c>
      <c r="G102">
        <v>300</v>
      </c>
      <c r="H102">
        <v>4.9832799999999997</v>
      </c>
      <c r="I102" s="1">
        <v>3.29366</v>
      </c>
      <c r="J102" s="1">
        <v>4.6207399999999996</v>
      </c>
      <c r="K102">
        <v>3910.74</v>
      </c>
      <c r="L102">
        <v>1.63279</v>
      </c>
      <c r="M102">
        <v>823.12400000000002</v>
      </c>
      <c r="N102">
        <v>0</v>
      </c>
      <c r="O102">
        <v>0</v>
      </c>
      <c r="P102">
        <v>823.12400000000002</v>
      </c>
      <c r="Q102">
        <v>0.38</v>
      </c>
      <c r="R102">
        <v>0.33</v>
      </c>
      <c r="S102">
        <f t="shared" si="10"/>
        <v>-0.18883240972304416</v>
      </c>
      <c r="T102">
        <f t="shared" si="6"/>
        <v>-0.2046</v>
      </c>
      <c r="U102">
        <f t="shared" si="7"/>
        <v>0.92293455387607115</v>
      </c>
      <c r="V102">
        <f t="shared" si="8"/>
        <v>92.293455387607111</v>
      </c>
      <c r="W102">
        <f t="shared" si="11"/>
        <v>0.30456840277910352</v>
      </c>
      <c r="X102">
        <f t="shared" si="9"/>
        <v>30.456840277910352</v>
      </c>
    </row>
    <row r="103" spans="1:24" x14ac:dyDescent="0.25">
      <c r="A103" s="1" t="s">
        <v>122</v>
      </c>
      <c r="B103">
        <v>16.7</v>
      </c>
      <c r="C103">
        <v>0.66666700000000001</v>
      </c>
      <c r="D103">
        <v>64</v>
      </c>
      <c r="E103" t="s">
        <v>156</v>
      </c>
      <c r="F103">
        <v>0</v>
      </c>
      <c r="G103">
        <v>300</v>
      </c>
      <c r="H103">
        <v>5.8204500000000001</v>
      </c>
      <c r="I103" s="1">
        <v>2.1322399999999999</v>
      </c>
      <c r="J103" s="1">
        <v>5.80124</v>
      </c>
      <c r="K103">
        <v>720.52800000000002</v>
      </c>
      <c r="L103">
        <v>1.6616500000000001</v>
      </c>
      <c r="M103">
        <v>0</v>
      </c>
      <c r="N103">
        <v>101.42</v>
      </c>
      <c r="O103">
        <v>0</v>
      </c>
      <c r="P103">
        <v>0</v>
      </c>
      <c r="Q103">
        <v>0.5</v>
      </c>
      <c r="R103">
        <v>0.33</v>
      </c>
      <c r="S103">
        <f t="shared" si="10"/>
        <v>-0.14853527718724502</v>
      </c>
      <c r="T103">
        <f t="shared" si="6"/>
        <v>-0.16500000000000001</v>
      </c>
      <c r="U103">
        <f t="shared" si="7"/>
        <v>0.9002138011348183</v>
      </c>
      <c r="V103">
        <f t="shared" si="8"/>
        <v>90.021380113481825</v>
      </c>
      <c r="W103">
        <f t="shared" si="11"/>
        <v>0.29707055437449004</v>
      </c>
      <c r="X103">
        <f t="shared" si="9"/>
        <v>29.707055437449004</v>
      </c>
    </row>
    <row r="104" spans="1:24" x14ac:dyDescent="0.25">
      <c r="A104" s="1" t="s">
        <v>123</v>
      </c>
      <c r="B104">
        <v>16.899999999999999</v>
      </c>
      <c r="C104">
        <v>0.74898600000000004</v>
      </c>
      <c r="D104">
        <v>10654</v>
      </c>
      <c r="E104" t="s">
        <v>156</v>
      </c>
      <c r="F104">
        <v>1</v>
      </c>
      <c r="G104">
        <v>300</v>
      </c>
      <c r="H104">
        <v>7.2198599999999997</v>
      </c>
      <c r="I104" s="1">
        <v>5.0357399999999997</v>
      </c>
      <c r="J104" s="1">
        <v>7.2198599999999997</v>
      </c>
      <c r="K104">
        <v>1896.24</v>
      </c>
      <c r="L104">
        <v>1.6837</v>
      </c>
      <c r="M104">
        <v>286.39499999999998</v>
      </c>
      <c r="N104">
        <v>0</v>
      </c>
      <c r="O104">
        <v>0</v>
      </c>
      <c r="P104">
        <v>143.72999999999999</v>
      </c>
      <c r="Q104">
        <v>0.44</v>
      </c>
      <c r="R104">
        <v>0.33</v>
      </c>
      <c r="S104">
        <f t="shared" si="10"/>
        <v>-0.16844178363798257</v>
      </c>
      <c r="T104">
        <f t="shared" si="6"/>
        <v>-0.18480000000000002</v>
      </c>
      <c r="U104">
        <f t="shared" si="7"/>
        <v>0.91148151319254622</v>
      </c>
      <c r="V104">
        <f t="shared" si="8"/>
        <v>91.148151319254623</v>
      </c>
      <c r="W104">
        <f t="shared" si="11"/>
        <v>0.30078889935354025</v>
      </c>
      <c r="X104">
        <f t="shared" si="9"/>
        <v>30.078889935354024</v>
      </c>
    </row>
    <row r="105" spans="1:24" x14ac:dyDescent="0.25">
      <c r="A105" s="1" t="s">
        <v>124</v>
      </c>
      <c r="B105">
        <v>16.7</v>
      </c>
      <c r="C105">
        <v>0.72034200000000004</v>
      </c>
      <c r="D105">
        <v>108654</v>
      </c>
      <c r="E105" t="s">
        <v>156</v>
      </c>
      <c r="F105">
        <v>2</v>
      </c>
      <c r="G105">
        <v>300</v>
      </c>
      <c r="H105">
        <v>5.8226599999999999</v>
      </c>
      <c r="I105" s="1">
        <v>4.5418500000000002</v>
      </c>
      <c r="J105" s="1">
        <v>5.8172600000000001</v>
      </c>
      <c r="K105">
        <v>4312.59</v>
      </c>
      <c r="L105">
        <v>1.6657200000000001</v>
      </c>
      <c r="M105">
        <v>759.52700000000004</v>
      </c>
      <c r="N105">
        <v>0</v>
      </c>
      <c r="O105">
        <v>0</v>
      </c>
      <c r="P105">
        <v>384.68599999999998</v>
      </c>
      <c r="Q105">
        <v>0.54</v>
      </c>
      <c r="R105">
        <v>0.33</v>
      </c>
      <c r="S105">
        <f t="shared" si="10"/>
        <v>-0.13552754084015639</v>
      </c>
      <c r="T105">
        <f t="shared" si="6"/>
        <v>-0.15179999999999999</v>
      </c>
      <c r="U105">
        <f t="shared" si="7"/>
        <v>0.89280329934226876</v>
      </c>
      <c r="V105">
        <f t="shared" si="8"/>
        <v>89.28032993422687</v>
      </c>
      <c r="W105">
        <f t="shared" si="11"/>
        <v>0.29462508878294869</v>
      </c>
      <c r="X105">
        <f t="shared" si="9"/>
        <v>29.462508878294869</v>
      </c>
    </row>
    <row r="106" spans="1:24" x14ac:dyDescent="0.25">
      <c r="A106" s="1" t="s">
        <v>125</v>
      </c>
      <c r="B106">
        <v>17</v>
      </c>
      <c r="C106">
        <v>0.76070499999999996</v>
      </c>
      <c r="D106">
        <v>97654</v>
      </c>
      <c r="E106" t="s">
        <v>156</v>
      </c>
      <c r="F106">
        <v>2</v>
      </c>
      <c r="G106">
        <v>300</v>
      </c>
      <c r="H106">
        <v>6.5657699999999997</v>
      </c>
      <c r="I106" s="1">
        <v>3.6739899999999999</v>
      </c>
      <c r="J106" s="1">
        <v>6.5657699999999997</v>
      </c>
      <c r="K106">
        <v>3773</v>
      </c>
      <c r="L106">
        <v>1.6923900000000001</v>
      </c>
      <c r="M106">
        <v>585.15</v>
      </c>
      <c r="N106">
        <v>0</v>
      </c>
      <c r="O106">
        <v>0</v>
      </c>
      <c r="P106">
        <v>293.87</v>
      </c>
      <c r="Q106">
        <v>0.35</v>
      </c>
      <c r="R106">
        <v>0.33</v>
      </c>
      <c r="S106">
        <f t="shared" si="10"/>
        <v>-0.19921293578347987</v>
      </c>
      <c r="T106">
        <f t="shared" si="6"/>
        <v>-0.21450000000000002</v>
      </c>
      <c r="U106">
        <f t="shared" si="7"/>
        <v>0.92873163535421843</v>
      </c>
      <c r="V106">
        <f t="shared" si="8"/>
        <v>92.873163535421838</v>
      </c>
      <c r="W106">
        <f t="shared" si="11"/>
        <v>0.30648143966689212</v>
      </c>
      <c r="X106">
        <f t="shared" si="9"/>
        <v>30.648143966689211</v>
      </c>
    </row>
    <row r="107" spans="1:24" x14ac:dyDescent="0.25">
      <c r="A107" s="1" t="s">
        <v>126</v>
      </c>
      <c r="B107">
        <v>16.399999999999999</v>
      </c>
      <c r="D107">
        <v>10854</v>
      </c>
      <c r="E107" t="s">
        <v>156</v>
      </c>
      <c r="F107">
        <v>3</v>
      </c>
      <c r="G107">
        <v>300</v>
      </c>
      <c r="H107">
        <v>0.90861999999999998</v>
      </c>
      <c r="I107" s="1">
        <v>4.4782500000000001</v>
      </c>
      <c r="J107" s="1">
        <v>4.9055299999999997</v>
      </c>
      <c r="K107">
        <v>3660.7</v>
      </c>
      <c r="L107">
        <v>1.7659199999999999</v>
      </c>
      <c r="M107">
        <v>719.84699999999998</v>
      </c>
      <c r="N107">
        <v>0</v>
      </c>
      <c r="O107">
        <v>0</v>
      </c>
      <c r="P107">
        <v>719.84699999999998</v>
      </c>
      <c r="Q107">
        <v>0.36</v>
      </c>
      <c r="R107">
        <v>0.33</v>
      </c>
      <c r="S107">
        <f t="shared" si="10"/>
        <v>-0.1957388939918433</v>
      </c>
      <c r="T107">
        <f t="shared" si="6"/>
        <v>-0.2112</v>
      </c>
      <c r="U107">
        <f t="shared" si="7"/>
        <v>0.92679400564319747</v>
      </c>
      <c r="V107">
        <f t="shared" si="8"/>
        <v>92.679400564319749</v>
      </c>
      <c r="W107">
        <f t="shared" si="11"/>
        <v>0.30584202186225518</v>
      </c>
      <c r="X107">
        <f t="shared" si="9"/>
        <v>30.584202186225518</v>
      </c>
    </row>
    <row r="108" spans="1:24" x14ac:dyDescent="0.25">
      <c r="A108" s="1" t="s">
        <v>127</v>
      </c>
      <c r="B108">
        <v>17.600000000000001</v>
      </c>
      <c r="C108">
        <v>0.78</v>
      </c>
      <c r="D108">
        <v>108654</v>
      </c>
      <c r="E108" t="s">
        <v>156</v>
      </c>
      <c r="F108">
        <v>3</v>
      </c>
      <c r="G108">
        <v>300</v>
      </c>
      <c r="H108">
        <v>5.5936199999999996</v>
      </c>
      <c r="I108" s="1">
        <v>4.2916299999999996</v>
      </c>
      <c r="J108" s="1">
        <v>5.5935199999999998</v>
      </c>
      <c r="K108">
        <v>2041.91</v>
      </c>
      <c r="L108">
        <v>1.7590399999999999</v>
      </c>
      <c r="M108">
        <v>277.166</v>
      </c>
      <c r="N108">
        <v>4.2056399999999998</v>
      </c>
      <c r="O108">
        <v>2</v>
      </c>
      <c r="P108">
        <v>277.166</v>
      </c>
      <c r="Q108">
        <v>0.49</v>
      </c>
      <c r="R108">
        <v>0.33</v>
      </c>
      <c r="S108">
        <f t="shared" si="10"/>
        <v>-0.15181990004595203</v>
      </c>
      <c r="T108">
        <f t="shared" si="6"/>
        <v>-0.16830000000000001</v>
      </c>
      <c r="U108">
        <f t="shared" si="7"/>
        <v>0.9020790258226502</v>
      </c>
      <c r="V108">
        <f t="shared" si="8"/>
        <v>90.207902582265021</v>
      </c>
      <c r="W108">
        <f t="shared" si="11"/>
        <v>0.29768607852147461</v>
      </c>
      <c r="X108">
        <f t="shared" si="9"/>
        <v>29.768607852147461</v>
      </c>
    </row>
    <row r="109" spans="1:24" x14ac:dyDescent="0.25">
      <c r="A109" s="1" t="s">
        <v>128</v>
      </c>
      <c r="B109">
        <v>17</v>
      </c>
      <c r="C109">
        <v>0.73931599999999997</v>
      </c>
      <c r="D109">
        <v>10654</v>
      </c>
      <c r="E109" t="s">
        <v>156</v>
      </c>
      <c r="F109">
        <v>2</v>
      </c>
      <c r="G109">
        <v>300</v>
      </c>
      <c r="H109">
        <v>6.1822100000000004</v>
      </c>
      <c r="I109" s="1">
        <v>4.6905400000000004</v>
      </c>
      <c r="J109" s="1">
        <v>6.1789399999999999</v>
      </c>
      <c r="K109">
        <v>4694.05</v>
      </c>
      <c r="L109">
        <v>1.7003999999999999</v>
      </c>
      <c r="M109">
        <v>732.68600000000004</v>
      </c>
      <c r="N109">
        <v>0</v>
      </c>
      <c r="O109">
        <v>0</v>
      </c>
      <c r="P109">
        <v>69.822999999999993</v>
      </c>
      <c r="Q109">
        <v>0.52</v>
      </c>
      <c r="R109">
        <v>0.33</v>
      </c>
      <c r="S109">
        <f t="shared" si="10"/>
        <v>-0.14200536261995045</v>
      </c>
      <c r="T109">
        <f t="shared" si="6"/>
        <v>-0.15840000000000001</v>
      </c>
      <c r="U109">
        <f t="shared" si="7"/>
        <v>0.89649850138857601</v>
      </c>
      <c r="V109">
        <f t="shared" si="8"/>
        <v>89.649850138857602</v>
      </c>
      <c r="W109">
        <f t="shared" si="11"/>
        <v>0.2958445054582301</v>
      </c>
      <c r="X109">
        <f t="shared" si="9"/>
        <v>29.58445054582301</v>
      </c>
    </row>
    <row r="110" spans="1:24" x14ac:dyDescent="0.25">
      <c r="A110" s="1" t="s">
        <v>129</v>
      </c>
      <c r="B110">
        <v>15.7</v>
      </c>
      <c r="C110">
        <v>0.66666700000000001</v>
      </c>
      <c r="D110">
        <v>84</v>
      </c>
      <c r="E110" t="s">
        <v>156</v>
      </c>
      <c r="F110">
        <v>3</v>
      </c>
      <c r="G110">
        <v>300</v>
      </c>
      <c r="H110">
        <v>4.4785599999999999</v>
      </c>
      <c r="I110" s="1">
        <v>3.2893500000000002</v>
      </c>
      <c r="J110" s="1">
        <v>4.4722099999999996</v>
      </c>
      <c r="K110">
        <v>635.23599999999999</v>
      </c>
      <c r="L110">
        <v>1.57063</v>
      </c>
      <c r="M110">
        <v>135.001</v>
      </c>
      <c r="N110">
        <v>0</v>
      </c>
      <c r="O110">
        <v>0</v>
      </c>
      <c r="P110">
        <v>135.001</v>
      </c>
      <c r="Q110">
        <v>0.38</v>
      </c>
      <c r="R110">
        <v>0.33</v>
      </c>
      <c r="S110">
        <f t="shared" si="10"/>
        <v>-0.18883240972304416</v>
      </c>
      <c r="T110">
        <f t="shared" si="6"/>
        <v>-0.2046</v>
      </c>
      <c r="U110">
        <f t="shared" si="7"/>
        <v>0.92293455387607115</v>
      </c>
      <c r="V110">
        <f t="shared" si="8"/>
        <v>92.293455387607111</v>
      </c>
      <c r="W110">
        <f t="shared" si="11"/>
        <v>0.30456840277910352</v>
      </c>
      <c r="X110">
        <f t="shared" si="9"/>
        <v>30.456840277910352</v>
      </c>
    </row>
    <row r="111" spans="1:24" x14ac:dyDescent="0.25">
      <c r="A111" s="1" t="s">
        <v>130</v>
      </c>
      <c r="B111">
        <v>17.899999999999999</v>
      </c>
      <c r="C111">
        <v>0.69299999999999995</v>
      </c>
      <c r="D111">
        <v>64</v>
      </c>
      <c r="E111" t="s">
        <v>156</v>
      </c>
      <c r="F111">
        <v>0</v>
      </c>
      <c r="G111">
        <v>300</v>
      </c>
      <c r="H111">
        <v>5.5473299999999997</v>
      </c>
      <c r="I111" s="1">
        <v>1.9473800000000001</v>
      </c>
      <c r="J111" s="1">
        <v>5.5473299999999997</v>
      </c>
      <c r="K111">
        <v>4030.69</v>
      </c>
      <c r="L111">
        <v>2.0194999999999999</v>
      </c>
      <c r="M111">
        <v>0</v>
      </c>
      <c r="N111">
        <v>493.33699999999999</v>
      </c>
      <c r="O111">
        <v>12</v>
      </c>
      <c r="P111">
        <v>0</v>
      </c>
      <c r="Q111">
        <v>0.35</v>
      </c>
      <c r="R111">
        <v>0.33</v>
      </c>
      <c r="S111">
        <f t="shared" si="10"/>
        <v>-0.19921293578347987</v>
      </c>
      <c r="T111">
        <f t="shared" si="6"/>
        <v>-0.21450000000000002</v>
      </c>
      <c r="U111">
        <f t="shared" si="7"/>
        <v>0.92873163535421843</v>
      </c>
      <c r="V111">
        <f t="shared" si="8"/>
        <v>92.873163535421838</v>
      </c>
      <c r="W111">
        <f t="shared" si="11"/>
        <v>0.30648143966689212</v>
      </c>
      <c r="X111">
        <f t="shared" si="9"/>
        <v>30.648143966689211</v>
      </c>
    </row>
    <row r="112" spans="1:24" x14ac:dyDescent="0.25">
      <c r="A112" s="1" t="s">
        <v>131</v>
      </c>
      <c r="B112">
        <v>18.100000000000001</v>
      </c>
      <c r="C112">
        <v>0.86711099999999997</v>
      </c>
      <c r="D112">
        <v>1065</v>
      </c>
      <c r="E112" t="s">
        <v>156</v>
      </c>
      <c r="F112">
        <v>1</v>
      </c>
      <c r="G112">
        <v>300</v>
      </c>
      <c r="H112">
        <v>5.0473100000000004</v>
      </c>
      <c r="I112" s="1">
        <v>4.6497200000000003</v>
      </c>
      <c r="J112" s="1">
        <v>5.0371600000000001</v>
      </c>
      <c r="K112">
        <v>1322.73</v>
      </c>
      <c r="L112">
        <v>1.81029</v>
      </c>
      <c r="M112">
        <v>143.06100000000001</v>
      </c>
      <c r="N112">
        <v>0</v>
      </c>
      <c r="O112">
        <v>0</v>
      </c>
      <c r="P112">
        <v>72.112899999999996</v>
      </c>
      <c r="Q112">
        <v>0.24</v>
      </c>
      <c r="R112">
        <v>0.33</v>
      </c>
      <c r="S112">
        <f t="shared" si="10"/>
        <v>-0.23835989753914044</v>
      </c>
      <c r="T112">
        <f t="shared" si="6"/>
        <v>-0.25080000000000002</v>
      </c>
      <c r="U112">
        <f t="shared" si="7"/>
        <v>0.95039831554681187</v>
      </c>
      <c r="V112">
        <f t="shared" si="8"/>
        <v>95.039831554681186</v>
      </c>
      <c r="W112">
        <f t="shared" si="11"/>
        <v>0.31363144413044791</v>
      </c>
      <c r="X112">
        <f t="shared" si="9"/>
        <v>31.36314441304479</v>
      </c>
    </row>
    <row r="113" spans="1:24" x14ac:dyDescent="0.25">
      <c r="A113" s="1" t="s">
        <v>132</v>
      </c>
      <c r="B113">
        <v>13.2</v>
      </c>
      <c r="C113">
        <v>0.482539</v>
      </c>
      <c r="D113">
        <v>864</v>
      </c>
      <c r="E113" t="s">
        <v>156</v>
      </c>
      <c r="F113">
        <v>3</v>
      </c>
      <c r="G113">
        <v>300</v>
      </c>
      <c r="H113">
        <v>15.87086</v>
      </c>
      <c r="I113" s="1">
        <v>3.6813500000000001</v>
      </c>
      <c r="J113" s="1">
        <v>15.87086</v>
      </c>
      <c r="K113">
        <v>29053.4</v>
      </c>
      <c r="L113">
        <v>1.3186899999999999</v>
      </c>
      <c r="M113">
        <v>4700.79</v>
      </c>
      <c r="N113">
        <v>307.86</v>
      </c>
      <c r="O113">
        <v>40</v>
      </c>
      <c r="P113">
        <v>4700.79</v>
      </c>
      <c r="Q113">
        <v>0.48</v>
      </c>
      <c r="R113">
        <v>0.33</v>
      </c>
      <c r="S113">
        <f t="shared" si="10"/>
        <v>-0.15511770345731768</v>
      </c>
      <c r="T113">
        <f t="shared" si="6"/>
        <v>-0.1716</v>
      </c>
      <c r="U113">
        <f t="shared" si="7"/>
        <v>0.90394932084683965</v>
      </c>
      <c r="V113">
        <f t="shared" si="8"/>
        <v>90.394932084683973</v>
      </c>
      <c r="W113">
        <f t="shared" si="11"/>
        <v>0.2983032758794571</v>
      </c>
      <c r="X113">
        <f t="shared" si="9"/>
        <v>29.83032758794571</v>
      </c>
    </row>
    <row r="114" spans="1:24" x14ac:dyDescent="0.25">
      <c r="A114" s="1" t="s">
        <v>133</v>
      </c>
      <c r="B114">
        <v>17.600000000000001</v>
      </c>
      <c r="C114">
        <v>0.80300000000000005</v>
      </c>
      <c r="D114">
        <v>108654</v>
      </c>
      <c r="E114" t="s">
        <v>156</v>
      </c>
      <c r="F114">
        <v>3</v>
      </c>
      <c r="G114">
        <v>300</v>
      </c>
      <c r="H114">
        <v>8.0424100000000003</v>
      </c>
      <c r="I114" s="1">
        <v>4.9923000000000002</v>
      </c>
      <c r="J114" s="1">
        <v>7.88314</v>
      </c>
      <c r="K114">
        <v>10904.2</v>
      </c>
      <c r="L114">
        <v>1.75678</v>
      </c>
      <c r="M114">
        <v>1551.45</v>
      </c>
      <c r="N114">
        <v>5.6268799999999999</v>
      </c>
      <c r="O114">
        <v>4</v>
      </c>
      <c r="P114">
        <v>1551.45</v>
      </c>
      <c r="Q114">
        <v>0.45</v>
      </c>
      <c r="R114">
        <v>0.33</v>
      </c>
      <c r="S114">
        <f t="shared" si="10"/>
        <v>-0.16509072697936622</v>
      </c>
      <c r="T114">
        <f t="shared" si="6"/>
        <v>-0.18149999999999999</v>
      </c>
      <c r="U114">
        <f t="shared" si="7"/>
        <v>0.90959078225546131</v>
      </c>
      <c r="V114">
        <f t="shared" si="8"/>
        <v>90.959078225546136</v>
      </c>
      <c r="W114">
        <f t="shared" si="11"/>
        <v>0.30016495814430222</v>
      </c>
      <c r="X114">
        <f t="shared" si="9"/>
        <v>30.016495814430222</v>
      </c>
    </row>
    <row r="115" spans="1:24" x14ac:dyDescent="0.25">
      <c r="A115" s="1" t="s">
        <v>134</v>
      </c>
      <c r="B115">
        <v>17.5</v>
      </c>
      <c r="C115">
        <v>0.70884400000000003</v>
      </c>
      <c r="D115">
        <v>864</v>
      </c>
      <c r="E115" t="s">
        <v>156</v>
      </c>
      <c r="F115">
        <v>2</v>
      </c>
      <c r="G115">
        <v>300</v>
      </c>
      <c r="H115">
        <v>5.1176599999999999</v>
      </c>
      <c r="I115" s="1">
        <v>3.3637100000000002</v>
      </c>
      <c r="J115" s="1">
        <v>5.1176599999999999</v>
      </c>
      <c r="K115">
        <v>2749.03</v>
      </c>
      <c r="L115">
        <v>1.7420899999999999</v>
      </c>
      <c r="M115">
        <v>392.00299999999999</v>
      </c>
      <c r="N115">
        <v>0</v>
      </c>
      <c r="O115">
        <v>0</v>
      </c>
      <c r="P115">
        <v>199.00299999999999</v>
      </c>
      <c r="Q115">
        <v>0.27</v>
      </c>
      <c r="R115">
        <v>0.33</v>
      </c>
      <c r="S115">
        <f t="shared" si="10"/>
        <v>-0.22751186111391108</v>
      </c>
      <c r="T115">
        <f t="shared" si="6"/>
        <v>-0.2409</v>
      </c>
      <c r="U115">
        <f t="shared" si="7"/>
        <v>0.94442449611420121</v>
      </c>
      <c r="V115">
        <f t="shared" si="8"/>
        <v>94.442449611420116</v>
      </c>
      <c r="W115">
        <f t="shared" si="11"/>
        <v>0.31166008371768639</v>
      </c>
      <c r="X115">
        <f t="shared" si="9"/>
        <v>31.16600837176864</v>
      </c>
    </row>
    <row r="116" spans="1:24" x14ac:dyDescent="0.25">
      <c r="A116" s="1" t="s">
        <v>135</v>
      </c>
      <c r="B116">
        <v>15.2</v>
      </c>
      <c r="C116">
        <v>0.64131700000000003</v>
      </c>
      <c r="D116">
        <v>864</v>
      </c>
      <c r="E116" t="s">
        <v>156</v>
      </c>
      <c r="F116">
        <v>2</v>
      </c>
      <c r="G116">
        <v>300</v>
      </c>
      <c r="H116">
        <v>9.6900399999999998</v>
      </c>
      <c r="I116" s="1">
        <v>3.4945300000000001</v>
      </c>
      <c r="J116" s="1">
        <v>9.6900399999999998</v>
      </c>
      <c r="K116">
        <v>4209.9399999999996</v>
      </c>
      <c r="L116">
        <v>1.51674</v>
      </c>
      <c r="M116">
        <v>737.19500000000005</v>
      </c>
      <c r="N116">
        <v>0</v>
      </c>
      <c r="O116">
        <v>0</v>
      </c>
      <c r="P116">
        <v>370.83199999999999</v>
      </c>
      <c r="Q116">
        <v>0.41</v>
      </c>
      <c r="R116">
        <v>0.33</v>
      </c>
      <c r="S116">
        <f t="shared" si="10"/>
        <v>-0.1785758525048281</v>
      </c>
      <c r="T116">
        <f t="shared" si="6"/>
        <v>-0.19470000000000001</v>
      </c>
      <c r="U116">
        <f t="shared" si="7"/>
        <v>0.91718465590563991</v>
      </c>
      <c r="V116">
        <f t="shared" si="8"/>
        <v>91.718465590563994</v>
      </c>
      <c r="W116">
        <f t="shared" si="11"/>
        <v>0.30267093644886117</v>
      </c>
      <c r="X116">
        <f t="shared" si="9"/>
        <v>30.267093644886117</v>
      </c>
    </row>
    <row r="117" spans="1:24" x14ac:dyDescent="0.25">
      <c r="A117" s="1" t="s">
        <v>136</v>
      </c>
      <c r="B117">
        <v>17.600000000000001</v>
      </c>
      <c r="D117">
        <v>108654</v>
      </c>
      <c r="E117" t="s">
        <v>156</v>
      </c>
      <c r="F117">
        <v>3</v>
      </c>
      <c r="G117">
        <v>300</v>
      </c>
      <c r="H117">
        <v>5.3180199999999997</v>
      </c>
      <c r="I117" s="1">
        <v>3.7511700000000001</v>
      </c>
      <c r="J117" s="1">
        <v>5.3180199999999997</v>
      </c>
      <c r="K117">
        <v>1362.04</v>
      </c>
      <c r="L117">
        <v>1.75804</v>
      </c>
      <c r="M117">
        <v>212.35400000000001</v>
      </c>
      <c r="N117">
        <v>0</v>
      </c>
      <c r="O117">
        <v>7</v>
      </c>
      <c r="P117">
        <v>106.443</v>
      </c>
      <c r="Q117">
        <v>0.47</v>
      </c>
      <c r="R117">
        <v>0.33</v>
      </c>
      <c r="S117">
        <f t="shared" si="10"/>
        <v>-0.15842874031233622</v>
      </c>
      <c r="T117">
        <f t="shared" si="6"/>
        <v>-0.17490000000000003</v>
      </c>
      <c r="U117">
        <f t="shared" si="7"/>
        <v>0.9058247016142722</v>
      </c>
      <c r="V117">
        <f t="shared" si="8"/>
        <v>90.582470161427224</v>
      </c>
      <c r="W117">
        <f t="shared" si="11"/>
        <v>0.29892215153270985</v>
      </c>
      <c r="X117">
        <f t="shared" si="9"/>
        <v>29.892215153270985</v>
      </c>
    </row>
    <row r="118" spans="1:24" x14ac:dyDescent="0.25">
      <c r="A118" s="2" t="s">
        <v>137</v>
      </c>
      <c r="B118">
        <v>19.5</v>
      </c>
      <c r="C118">
        <v>0.65843600000000002</v>
      </c>
      <c r="D118">
        <v>64</v>
      </c>
      <c r="E118" t="s">
        <v>156</v>
      </c>
      <c r="F118">
        <v>0</v>
      </c>
      <c r="G118">
        <v>300</v>
      </c>
      <c r="H118">
        <v>4.9387499999999998</v>
      </c>
      <c r="I118" s="1">
        <v>0.83626999999999996</v>
      </c>
      <c r="J118" s="1">
        <v>4.9363200000000003</v>
      </c>
      <c r="K118">
        <v>2047.12</v>
      </c>
      <c r="L118">
        <v>1.9495100000000001</v>
      </c>
      <c r="M118">
        <v>0</v>
      </c>
      <c r="N118">
        <v>254.19300000000001</v>
      </c>
      <c r="O118">
        <v>2</v>
      </c>
      <c r="P118">
        <v>0</v>
      </c>
      <c r="Q118">
        <v>0.34</v>
      </c>
      <c r="R118">
        <v>0.33</v>
      </c>
      <c r="S118">
        <f t="shared" si="10"/>
        <v>-0.20270091822911018</v>
      </c>
      <c r="T118">
        <f t="shared" si="6"/>
        <v>-0.21779999999999999</v>
      </c>
      <c r="U118">
        <f t="shared" si="7"/>
        <v>0.9306745556892112</v>
      </c>
      <c r="V118">
        <f t="shared" si="8"/>
        <v>93.067455568921119</v>
      </c>
      <c r="W118">
        <f t="shared" si="11"/>
        <v>0.30712260337743968</v>
      </c>
      <c r="X118">
        <f t="shared" si="9"/>
        <v>30.71226033774397</v>
      </c>
    </row>
    <row r="119" spans="1:24" x14ac:dyDescent="0.25">
      <c r="A119" s="1" t="s">
        <v>138</v>
      </c>
      <c r="B119">
        <v>17.600000000000001</v>
      </c>
      <c r="C119">
        <v>0.89660300000000004</v>
      </c>
      <c r="D119">
        <v>8543</v>
      </c>
      <c r="E119" t="s">
        <v>156</v>
      </c>
      <c r="F119">
        <v>3</v>
      </c>
      <c r="G119">
        <v>300</v>
      </c>
      <c r="H119">
        <v>4.4038399999999998</v>
      </c>
      <c r="I119" s="1">
        <v>2.6094200000000001</v>
      </c>
      <c r="J119" s="1">
        <v>4.4038399999999998</v>
      </c>
      <c r="K119">
        <v>3415.47</v>
      </c>
      <c r="L119">
        <v>1.75271</v>
      </c>
      <c r="M119">
        <v>447.72300000000001</v>
      </c>
      <c r="N119">
        <v>60.9422</v>
      </c>
      <c r="O119">
        <v>4</v>
      </c>
      <c r="P119">
        <v>224.68600000000001</v>
      </c>
      <c r="Q119">
        <v>0.48</v>
      </c>
      <c r="R119">
        <v>0.33</v>
      </c>
      <c r="S119">
        <f t="shared" si="10"/>
        <v>-0.15511770345731768</v>
      </c>
      <c r="T119">
        <f t="shared" si="6"/>
        <v>-0.1716</v>
      </c>
      <c r="U119">
        <f t="shared" si="7"/>
        <v>0.90394932084683965</v>
      </c>
      <c r="V119">
        <f t="shared" si="8"/>
        <v>90.394932084683973</v>
      </c>
      <c r="W119">
        <f t="shared" si="11"/>
        <v>0.2983032758794571</v>
      </c>
      <c r="X119">
        <f t="shared" si="9"/>
        <v>29.83032758794571</v>
      </c>
    </row>
    <row r="120" spans="1:24" x14ac:dyDescent="0.25">
      <c r="A120" s="1" t="s">
        <v>139</v>
      </c>
      <c r="B120">
        <v>16.8</v>
      </c>
      <c r="C120">
        <v>0.81799999999999995</v>
      </c>
      <c r="D120">
        <v>98543</v>
      </c>
      <c r="E120" t="s">
        <v>156</v>
      </c>
      <c r="F120">
        <v>3</v>
      </c>
      <c r="G120">
        <v>300</v>
      </c>
      <c r="H120">
        <v>3.74729</v>
      </c>
      <c r="I120" s="1">
        <v>3.3711099999999998</v>
      </c>
      <c r="J120" s="1">
        <v>3.7457799999999999</v>
      </c>
      <c r="K120">
        <v>2142.66</v>
      </c>
      <c r="L120">
        <v>1.67632</v>
      </c>
      <c r="M120">
        <v>401.06799999999998</v>
      </c>
      <c r="N120">
        <v>0</v>
      </c>
      <c r="O120">
        <v>1</v>
      </c>
      <c r="P120">
        <v>401.06799999999998</v>
      </c>
      <c r="Q120">
        <v>0.46</v>
      </c>
      <c r="R120">
        <v>0.33</v>
      </c>
      <c r="S120">
        <f t="shared" si="10"/>
        <v>-0.16175306371424292</v>
      </c>
      <c r="T120">
        <f t="shared" si="6"/>
        <v>-0.1782</v>
      </c>
      <c r="U120">
        <f t="shared" si="7"/>
        <v>0.90770518358161012</v>
      </c>
      <c r="V120">
        <f t="shared" si="8"/>
        <v>90.770518358161013</v>
      </c>
      <c r="W120">
        <f t="shared" si="11"/>
        <v>0.29954271058193133</v>
      </c>
      <c r="X120">
        <f t="shared" si="9"/>
        <v>29.954271058193132</v>
      </c>
    </row>
    <row r="121" spans="1:24" x14ac:dyDescent="0.25">
      <c r="A121" s="1" t="s">
        <v>140</v>
      </c>
      <c r="B121">
        <v>16.5</v>
      </c>
      <c r="C121">
        <v>0.655864</v>
      </c>
      <c r="D121">
        <v>108643</v>
      </c>
      <c r="E121" t="s">
        <v>156</v>
      </c>
      <c r="F121">
        <v>3</v>
      </c>
      <c r="G121">
        <v>300</v>
      </c>
      <c r="H121">
        <v>3.7924799999999999</v>
      </c>
      <c r="I121" s="1">
        <v>3.03437</v>
      </c>
      <c r="J121" s="1">
        <v>3.7924799999999999</v>
      </c>
      <c r="K121">
        <v>1211.78</v>
      </c>
      <c r="L121">
        <v>1.6467000000000001</v>
      </c>
      <c r="M121">
        <v>284.61900000000003</v>
      </c>
      <c r="N121">
        <v>0</v>
      </c>
      <c r="O121">
        <v>0</v>
      </c>
      <c r="P121">
        <v>284.61900000000003</v>
      </c>
      <c r="Q121">
        <v>0.39</v>
      </c>
      <c r="R121">
        <v>0.33</v>
      </c>
      <c r="S121">
        <f t="shared" si="10"/>
        <v>-0.18539985647796331</v>
      </c>
      <c r="T121">
        <f t="shared" si="6"/>
        <v>-0.20130000000000001</v>
      </c>
      <c r="U121">
        <f t="shared" si="7"/>
        <v>0.92101269984085099</v>
      </c>
      <c r="V121">
        <f t="shared" si="8"/>
        <v>92.101269984085093</v>
      </c>
      <c r="W121">
        <f t="shared" si="11"/>
        <v>0.30393419094748086</v>
      </c>
      <c r="X121">
        <f t="shared" si="9"/>
        <v>30.393419094748086</v>
      </c>
    </row>
    <row r="122" spans="1:24" x14ac:dyDescent="0.25">
      <c r="A122" s="1" t="s">
        <v>141</v>
      </c>
      <c r="B122">
        <v>18</v>
      </c>
      <c r="C122">
        <v>0.64069299999999996</v>
      </c>
      <c r="D122">
        <v>854</v>
      </c>
      <c r="E122" t="s">
        <v>156</v>
      </c>
      <c r="F122">
        <v>2</v>
      </c>
      <c r="G122">
        <v>300</v>
      </c>
      <c r="H122">
        <v>4.0163399999999996</v>
      </c>
      <c r="I122" s="1">
        <v>2.6994099999999999</v>
      </c>
      <c r="J122" s="1">
        <v>4.0163399999999996</v>
      </c>
      <c r="K122">
        <v>891.33600000000001</v>
      </c>
      <c r="L122">
        <v>1.7909600000000001</v>
      </c>
      <c r="M122">
        <v>130.119</v>
      </c>
      <c r="N122">
        <v>0</v>
      </c>
      <c r="O122">
        <v>0</v>
      </c>
      <c r="P122">
        <v>67.843000000000004</v>
      </c>
      <c r="Q122">
        <v>0.55000000000000004</v>
      </c>
      <c r="R122">
        <v>0.33</v>
      </c>
      <c r="S122">
        <f t="shared" si="10"/>
        <v>-0.13230803474908504</v>
      </c>
      <c r="T122">
        <f t="shared" si="6"/>
        <v>-0.14849999999999999</v>
      </c>
      <c r="U122">
        <f t="shared" si="7"/>
        <v>0.89096319696353565</v>
      </c>
      <c r="V122">
        <f t="shared" si="8"/>
        <v>89.096319696353561</v>
      </c>
      <c r="W122">
        <f t="shared" si="11"/>
        <v>0.29401785499796679</v>
      </c>
      <c r="X122">
        <f t="shared" si="9"/>
        <v>29.401785499796677</v>
      </c>
    </row>
    <row r="123" spans="1:24" x14ac:dyDescent="0.25">
      <c r="A123" s="1" t="s">
        <v>142</v>
      </c>
      <c r="B123">
        <v>18</v>
      </c>
      <c r="C123">
        <v>0.67908900000000005</v>
      </c>
      <c r="D123">
        <v>864</v>
      </c>
      <c r="E123" t="s">
        <v>156</v>
      </c>
      <c r="F123">
        <v>2</v>
      </c>
      <c r="G123">
        <v>300</v>
      </c>
      <c r="H123">
        <v>0.21292</v>
      </c>
      <c r="I123" s="1">
        <v>3.11896</v>
      </c>
      <c r="J123" s="1">
        <v>5.1998100000000003</v>
      </c>
      <c r="K123">
        <v>1773.08</v>
      </c>
      <c r="L123">
        <v>1.8006500000000001</v>
      </c>
      <c r="M123">
        <v>49.619</v>
      </c>
      <c r="N123">
        <v>0</v>
      </c>
      <c r="O123">
        <v>0</v>
      </c>
      <c r="P123">
        <v>127.20399999999999</v>
      </c>
      <c r="Q123">
        <v>0.39</v>
      </c>
      <c r="R123">
        <v>0.33</v>
      </c>
      <c r="S123">
        <f t="shared" si="10"/>
        <v>-0.18539985647796331</v>
      </c>
      <c r="T123">
        <f t="shared" si="6"/>
        <v>-0.20130000000000001</v>
      </c>
      <c r="U123">
        <f t="shared" si="7"/>
        <v>0.92101269984085099</v>
      </c>
      <c r="V123">
        <f t="shared" si="8"/>
        <v>92.101269984085093</v>
      </c>
      <c r="W123">
        <f t="shared" si="11"/>
        <v>0.30393419094748086</v>
      </c>
      <c r="X123">
        <f t="shared" si="9"/>
        <v>30.393419094748086</v>
      </c>
    </row>
    <row r="124" spans="1:24" x14ac:dyDescent="0.25">
      <c r="A124" s="1" t="s">
        <v>143</v>
      </c>
      <c r="B124">
        <v>16.8</v>
      </c>
      <c r="C124">
        <v>0.75444599999999995</v>
      </c>
      <c r="D124">
        <v>98643</v>
      </c>
      <c r="E124" t="s">
        <v>156</v>
      </c>
      <c r="F124">
        <v>3</v>
      </c>
      <c r="G124">
        <v>300</v>
      </c>
      <c r="H124">
        <v>4.2699499999999997</v>
      </c>
      <c r="I124" s="1">
        <v>3.3772199999999999</v>
      </c>
      <c r="J124" s="1">
        <v>3.73556</v>
      </c>
      <c r="K124">
        <v>1071.1199999999999</v>
      </c>
      <c r="L124">
        <v>1.67665</v>
      </c>
      <c r="M124">
        <v>195.22399999999999</v>
      </c>
      <c r="N124">
        <v>0</v>
      </c>
      <c r="O124">
        <v>0</v>
      </c>
      <c r="P124">
        <v>195.22399999999999</v>
      </c>
      <c r="Q124">
        <v>0.42</v>
      </c>
      <c r="R124">
        <v>0.33</v>
      </c>
      <c r="S124">
        <f t="shared" si="10"/>
        <v>-0.17518429233169497</v>
      </c>
      <c r="T124">
        <f t="shared" si="6"/>
        <v>-0.19140000000000001</v>
      </c>
      <c r="U124">
        <f t="shared" si="7"/>
        <v>0.91527843433487432</v>
      </c>
      <c r="V124">
        <f t="shared" si="8"/>
        <v>91.527843433487433</v>
      </c>
      <c r="W124">
        <f t="shared" si="11"/>
        <v>0.30204188333050852</v>
      </c>
      <c r="X124">
        <f t="shared" si="9"/>
        <v>30.204188333050851</v>
      </c>
    </row>
    <row r="125" spans="1:24" x14ac:dyDescent="0.25">
      <c r="A125" s="1" t="s">
        <v>144</v>
      </c>
      <c r="B125">
        <v>14.2</v>
      </c>
      <c r="C125">
        <v>0.53333299999999995</v>
      </c>
      <c r="D125">
        <v>864</v>
      </c>
      <c r="E125" t="s">
        <v>156</v>
      </c>
      <c r="F125">
        <v>3</v>
      </c>
      <c r="G125">
        <v>300</v>
      </c>
      <c r="H125">
        <v>10.23827</v>
      </c>
      <c r="I125" s="1">
        <v>3.81365</v>
      </c>
      <c r="J125" s="1">
        <v>10.225519999999999</v>
      </c>
      <c r="K125">
        <v>1693.24</v>
      </c>
      <c r="L125">
        <v>1.4141600000000001</v>
      </c>
      <c r="M125">
        <v>276.63</v>
      </c>
      <c r="N125">
        <v>41.997399999999999</v>
      </c>
      <c r="O125">
        <v>1</v>
      </c>
      <c r="P125">
        <v>276.63</v>
      </c>
      <c r="Q125">
        <v>0.26</v>
      </c>
      <c r="R125">
        <v>0.33</v>
      </c>
      <c r="S125">
        <f t="shared" si="10"/>
        <v>-0.23111340164262928</v>
      </c>
      <c r="T125">
        <f t="shared" si="6"/>
        <v>-0.24420000000000003</v>
      </c>
      <c r="U125">
        <f t="shared" si="7"/>
        <v>0.94641032613689291</v>
      </c>
      <c r="V125">
        <f t="shared" si="8"/>
        <v>94.641032613689291</v>
      </c>
      <c r="W125">
        <f t="shared" si="11"/>
        <v>0.31231540762517468</v>
      </c>
      <c r="X125">
        <f t="shared" si="9"/>
        <v>31.231540762517469</v>
      </c>
    </row>
    <row r="126" spans="1:24" x14ac:dyDescent="0.25">
      <c r="A126" s="1" t="s">
        <v>145</v>
      </c>
      <c r="B126">
        <v>18.5</v>
      </c>
      <c r="D126">
        <v>864</v>
      </c>
      <c r="E126" t="s">
        <v>156</v>
      </c>
      <c r="F126">
        <v>3</v>
      </c>
      <c r="G126">
        <v>300</v>
      </c>
      <c r="H126">
        <v>3.6326499999999999</v>
      </c>
      <c r="I126" s="1">
        <v>2.6798299999999999</v>
      </c>
      <c r="J126" s="1">
        <v>3.62981</v>
      </c>
      <c r="K126">
        <v>862.72699999999998</v>
      </c>
      <c r="L126">
        <v>1.8503499999999999</v>
      </c>
      <c r="M126">
        <v>123.25</v>
      </c>
      <c r="N126">
        <v>0</v>
      </c>
      <c r="O126">
        <v>0</v>
      </c>
      <c r="P126">
        <v>123.25</v>
      </c>
      <c r="Q126">
        <v>0.56000000000000005</v>
      </c>
      <c r="R126">
        <v>0.33</v>
      </c>
      <c r="S126">
        <f t="shared" si="10"/>
        <v>-0.12910139627450712</v>
      </c>
      <c r="T126">
        <f t="shared" si="6"/>
        <v>-0.1452</v>
      </c>
      <c r="U126">
        <f t="shared" si="7"/>
        <v>0.88912807351588929</v>
      </c>
      <c r="V126">
        <f t="shared" si="8"/>
        <v>88.912807351588924</v>
      </c>
      <c r="W126">
        <f t="shared" si="11"/>
        <v>0.29341226426024347</v>
      </c>
      <c r="X126">
        <f t="shared" si="9"/>
        <v>29.341226426024349</v>
      </c>
    </row>
    <row r="127" spans="1:24" x14ac:dyDescent="0.25">
      <c r="A127" s="1" t="s">
        <v>146</v>
      </c>
      <c r="B127">
        <v>17</v>
      </c>
      <c r="C127">
        <v>0.69845199999999996</v>
      </c>
      <c r="D127">
        <v>864</v>
      </c>
      <c r="E127" t="s">
        <v>156</v>
      </c>
      <c r="F127">
        <v>0</v>
      </c>
      <c r="G127">
        <v>300</v>
      </c>
      <c r="H127">
        <v>9.5762699999999992</v>
      </c>
      <c r="I127" s="1">
        <v>1.6800999999999999</v>
      </c>
      <c r="J127" s="1">
        <v>9.5762699999999992</v>
      </c>
      <c r="K127">
        <v>45201.7</v>
      </c>
      <c r="L127">
        <v>1.7516</v>
      </c>
      <c r="M127">
        <v>0</v>
      </c>
      <c r="N127">
        <v>6379.46</v>
      </c>
      <c r="O127">
        <v>80</v>
      </c>
      <c r="P127">
        <v>0</v>
      </c>
      <c r="Q127">
        <v>0.36</v>
      </c>
      <c r="R127">
        <v>0.33</v>
      </c>
      <c r="S127">
        <f t="shared" si="10"/>
        <v>-0.1957388939918433</v>
      </c>
      <c r="T127">
        <f t="shared" si="6"/>
        <v>-0.2112</v>
      </c>
      <c r="U127">
        <f t="shared" si="7"/>
        <v>0.92679400564319747</v>
      </c>
      <c r="V127">
        <f t="shared" si="8"/>
        <v>92.679400564319749</v>
      </c>
      <c r="W127">
        <f t="shared" si="11"/>
        <v>0.30584202186225518</v>
      </c>
      <c r="X127">
        <f t="shared" si="9"/>
        <v>30.584202186225518</v>
      </c>
    </row>
    <row r="128" spans="1:24" x14ac:dyDescent="0.25">
      <c r="A128" s="1" t="s">
        <v>147</v>
      </c>
      <c r="B128">
        <v>17.600000000000001</v>
      </c>
      <c r="C128">
        <v>0.69333299999999998</v>
      </c>
      <c r="D128">
        <v>64</v>
      </c>
      <c r="E128" t="s">
        <v>156</v>
      </c>
      <c r="F128">
        <v>0</v>
      </c>
      <c r="G128">
        <v>300</v>
      </c>
      <c r="H128">
        <v>5.6579800000000002</v>
      </c>
      <c r="I128" s="1">
        <v>2.0331199999999998</v>
      </c>
      <c r="J128" s="1">
        <v>5.6469100000000001</v>
      </c>
      <c r="K128">
        <v>4052.02</v>
      </c>
      <c r="L128">
        <v>1.96953</v>
      </c>
      <c r="M128">
        <v>0</v>
      </c>
      <c r="N128">
        <v>512.072</v>
      </c>
      <c r="O128">
        <v>12</v>
      </c>
      <c r="P128">
        <v>0</v>
      </c>
      <c r="Q128">
        <v>0.37</v>
      </c>
      <c r="R128">
        <v>0.33</v>
      </c>
      <c r="S128">
        <f t="shared" si="10"/>
        <v>-0.19227873713665111</v>
      </c>
      <c r="T128">
        <f t="shared" si="6"/>
        <v>-0.20790000000000003</v>
      </c>
      <c r="U128">
        <f t="shared" si="7"/>
        <v>0.9248616504889422</v>
      </c>
      <c r="V128">
        <f t="shared" si="8"/>
        <v>92.486165048894222</v>
      </c>
      <c r="W128">
        <f t="shared" si="11"/>
        <v>0.30520434466135093</v>
      </c>
      <c r="X128">
        <f t="shared" si="9"/>
        <v>30.520434466135093</v>
      </c>
    </row>
    <row r="129" spans="1:24" x14ac:dyDescent="0.25">
      <c r="A129" s="1" t="s">
        <v>148</v>
      </c>
      <c r="B129">
        <v>17.399999999999999</v>
      </c>
      <c r="C129">
        <v>0.80863799999999997</v>
      </c>
      <c r="D129">
        <v>108654</v>
      </c>
      <c r="E129" t="s">
        <v>156</v>
      </c>
      <c r="F129">
        <v>3</v>
      </c>
      <c r="G129">
        <v>300</v>
      </c>
      <c r="H129">
        <v>6.8717800000000002</v>
      </c>
      <c r="I129" s="1">
        <v>4.7842599999999997</v>
      </c>
      <c r="J129" s="1">
        <v>6.8559200000000002</v>
      </c>
      <c r="K129">
        <v>5529.94</v>
      </c>
      <c r="L129">
        <v>1.73204</v>
      </c>
      <c r="M129">
        <v>789.84</v>
      </c>
      <c r="N129">
        <v>0</v>
      </c>
      <c r="O129">
        <v>0</v>
      </c>
      <c r="P129">
        <v>789.84</v>
      </c>
      <c r="Q129">
        <v>0.36</v>
      </c>
      <c r="R129">
        <v>0.33</v>
      </c>
      <c r="S129">
        <f t="shared" si="10"/>
        <v>-0.1957388939918433</v>
      </c>
      <c r="T129">
        <f t="shared" si="6"/>
        <v>-0.2112</v>
      </c>
      <c r="U129">
        <f t="shared" si="7"/>
        <v>0.92679400564319747</v>
      </c>
      <c r="V129">
        <f t="shared" si="8"/>
        <v>92.679400564319749</v>
      </c>
      <c r="W129">
        <f t="shared" si="11"/>
        <v>0.30584202186225518</v>
      </c>
      <c r="X129">
        <f t="shared" si="9"/>
        <v>30.584202186225518</v>
      </c>
    </row>
    <row r="130" spans="1:24" x14ac:dyDescent="0.25">
      <c r="A130" s="1" t="s">
        <v>149</v>
      </c>
      <c r="B130">
        <v>17.899999999999999</v>
      </c>
      <c r="C130">
        <v>0.95537899999999998</v>
      </c>
      <c r="D130">
        <v>65</v>
      </c>
      <c r="E130" t="s">
        <v>156</v>
      </c>
      <c r="F130">
        <v>0</v>
      </c>
      <c r="G130">
        <v>300</v>
      </c>
      <c r="H130">
        <v>4.9638400000000003</v>
      </c>
      <c r="I130" s="1">
        <v>1.3842399999999999</v>
      </c>
      <c r="J130" s="1">
        <v>4.9477700000000002</v>
      </c>
      <c r="K130">
        <v>2574.17</v>
      </c>
      <c r="L130">
        <v>1.78291</v>
      </c>
      <c r="M130">
        <v>0</v>
      </c>
      <c r="N130">
        <v>305.87799999999999</v>
      </c>
      <c r="O130">
        <v>8</v>
      </c>
      <c r="P130">
        <v>0</v>
      </c>
      <c r="Q130">
        <v>0.56000000000000005</v>
      </c>
      <c r="R130">
        <v>0.33</v>
      </c>
      <c r="S130">
        <f t="shared" si="10"/>
        <v>-0.12910139627450712</v>
      </c>
      <c r="T130">
        <f t="shared" si="6"/>
        <v>-0.1452</v>
      </c>
      <c r="U130">
        <f t="shared" si="7"/>
        <v>0.88912807351588929</v>
      </c>
      <c r="V130">
        <f t="shared" si="8"/>
        <v>88.912807351588924</v>
      </c>
      <c r="W130">
        <f t="shared" si="11"/>
        <v>0.29341226426024347</v>
      </c>
      <c r="X130">
        <f t="shared" si="9"/>
        <v>29.341226426024349</v>
      </c>
    </row>
    <row r="131" spans="1:24" x14ac:dyDescent="0.25">
      <c r="A131" s="1" t="s">
        <v>150</v>
      </c>
      <c r="B131">
        <v>16.399999999999999</v>
      </c>
      <c r="C131">
        <v>0.62222200000000005</v>
      </c>
      <c r="D131">
        <v>84</v>
      </c>
      <c r="E131" t="s">
        <v>156</v>
      </c>
      <c r="F131">
        <v>3</v>
      </c>
      <c r="G131">
        <v>300</v>
      </c>
      <c r="H131">
        <v>6.2477299999999998</v>
      </c>
      <c r="I131" s="1">
        <v>3.8004699999999998</v>
      </c>
      <c r="J131" s="1">
        <v>6.2477299999999998</v>
      </c>
      <c r="K131">
        <v>1954.33</v>
      </c>
      <c r="L131">
        <v>1.63365</v>
      </c>
      <c r="M131">
        <v>387.10899999999998</v>
      </c>
      <c r="N131">
        <v>0</v>
      </c>
      <c r="O131">
        <v>0</v>
      </c>
      <c r="P131">
        <v>387.10899999999998</v>
      </c>
      <c r="Q131">
        <v>0.43</v>
      </c>
      <c r="R131">
        <v>0.33</v>
      </c>
      <c r="S131">
        <f t="shared" si="10"/>
        <v>-0.1718062874351749</v>
      </c>
      <c r="T131">
        <f t="shared" ref="T131:T134" si="12">R131*Q131-R131</f>
        <v>-0.18810000000000002</v>
      </c>
      <c r="U131">
        <f t="shared" ref="U131:U134" si="13">S131/T131</f>
        <v>0.91337739199986645</v>
      </c>
      <c r="V131">
        <f t="shared" ref="V131:V134" si="14">U131*100</f>
        <v>91.337739199986643</v>
      </c>
      <c r="W131">
        <f t="shared" si="11"/>
        <v>0.30141453935995594</v>
      </c>
      <c r="X131">
        <f t="shared" ref="X131:X134" si="15">W131*100</f>
        <v>30.141453935995592</v>
      </c>
    </row>
    <row r="132" spans="1:24" x14ac:dyDescent="0.25">
      <c r="A132" s="1" t="s">
        <v>151</v>
      </c>
      <c r="B132">
        <v>18.399999999999999</v>
      </c>
      <c r="C132">
        <v>0.82581899999999997</v>
      </c>
      <c r="D132">
        <v>10654</v>
      </c>
      <c r="E132" t="s">
        <v>156</v>
      </c>
      <c r="F132">
        <v>3</v>
      </c>
      <c r="G132">
        <v>300</v>
      </c>
      <c r="H132">
        <v>5.9415899999999997</v>
      </c>
      <c r="I132" s="1">
        <v>4.2990300000000001</v>
      </c>
      <c r="J132" s="1">
        <v>5.9381599999999999</v>
      </c>
      <c r="K132">
        <v>5211.28</v>
      </c>
      <c r="L132">
        <v>1.83795</v>
      </c>
      <c r="M132">
        <v>22.654</v>
      </c>
      <c r="N132">
        <v>0</v>
      </c>
      <c r="O132">
        <v>0</v>
      </c>
      <c r="P132">
        <v>722.654</v>
      </c>
      <c r="Q132">
        <v>0.36</v>
      </c>
      <c r="R132">
        <v>0.33</v>
      </c>
      <c r="S132">
        <f t="shared" ref="S132:S134" si="16">1-R132-(1-R132)^Q132</f>
        <v>-0.1957388939918433</v>
      </c>
      <c r="T132">
        <f t="shared" si="12"/>
        <v>-0.2112</v>
      </c>
      <c r="U132">
        <f t="shared" si="13"/>
        <v>0.92679400564319747</v>
      </c>
      <c r="V132">
        <f t="shared" si="14"/>
        <v>92.679400564319749</v>
      </c>
      <c r="W132">
        <f t="shared" ref="W132:W134" si="17">R132*U132</f>
        <v>0.30584202186225518</v>
      </c>
      <c r="X132">
        <f t="shared" si="15"/>
        <v>30.584202186225518</v>
      </c>
    </row>
    <row r="133" spans="1:24" x14ac:dyDescent="0.25">
      <c r="A133" s="1" t="s">
        <v>152</v>
      </c>
      <c r="B133">
        <v>17.399999999999999</v>
      </c>
      <c r="C133">
        <v>0.86631999999999998</v>
      </c>
      <c r="D133">
        <v>108654</v>
      </c>
      <c r="E133" t="s">
        <v>156</v>
      </c>
      <c r="F133">
        <v>2</v>
      </c>
      <c r="G133">
        <v>300</v>
      </c>
      <c r="H133">
        <v>6.2223899999999999</v>
      </c>
      <c r="I133" s="1">
        <v>4.9427899999999996</v>
      </c>
      <c r="J133" s="1">
        <v>6.2104200000000001</v>
      </c>
      <c r="K133">
        <v>2063.7800000000002</v>
      </c>
      <c r="L133">
        <v>1.7403900000000001</v>
      </c>
      <c r="M133">
        <v>304.48200000000003</v>
      </c>
      <c r="N133">
        <v>0</v>
      </c>
      <c r="O133">
        <v>0</v>
      </c>
      <c r="P133">
        <v>152.267</v>
      </c>
      <c r="Q133">
        <v>0.35</v>
      </c>
      <c r="R133">
        <v>0.33</v>
      </c>
      <c r="S133">
        <f t="shared" si="16"/>
        <v>-0.19921293578347987</v>
      </c>
      <c r="T133">
        <f t="shared" si="12"/>
        <v>-0.21450000000000002</v>
      </c>
      <c r="U133">
        <f t="shared" si="13"/>
        <v>0.92873163535421843</v>
      </c>
      <c r="V133">
        <f t="shared" si="14"/>
        <v>92.873163535421838</v>
      </c>
      <c r="W133">
        <f t="shared" si="17"/>
        <v>0.30648143966689212</v>
      </c>
      <c r="X133">
        <f t="shared" si="15"/>
        <v>30.648143966689211</v>
      </c>
    </row>
    <row r="134" spans="1:24" x14ac:dyDescent="0.25">
      <c r="A134" s="1" t="s">
        <v>153</v>
      </c>
      <c r="B134">
        <v>17.600000000000001</v>
      </c>
      <c r="C134">
        <v>0.88580199999999998</v>
      </c>
      <c r="D134">
        <v>854</v>
      </c>
      <c r="E134" t="s">
        <v>156</v>
      </c>
      <c r="F134">
        <v>3</v>
      </c>
      <c r="G134">
        <v>300</v>
      </c>
      <c r="H134">
        <v>3.76288</v>
      </c>
      <c r="I134" s="1">
        <v>3.1363099999999999</v>
      </c>
      <c r="J134" s="1">
        <v>3.76288</v>
      </c>
      <c r="K134">
        <v>906.625</v>
      </c>
      <c r="L134">
        <v>1.7607600000000001</v>
      </c>
      <c r="M134">
        <v>142.78399999999999</v>
      </c>
      <c r="N134">
        <v>0</v>
      </c>
      <c r="O134">
        <v>0</v>
      </c>
      <c r="P134">
        <v>142.78399999999999</v>
      </c>
      <c r="Q134">
        <v>0.41</v>
      </c>
      <c r="R134">
        <v>0.33</v>
      </c>
      <c r="S134">
        <f t="shared" si="16"/>
        <v>-0.1785758525048281</v>
      </c>
      <c r="T134">
        <f t="shared" si="12"/>
        <v>-0.19470000000000001</v>
      </c>
      <c r="U134">
        <f t="shared" si="13"/>
        <v>0.91718465590563991</v>
      </c>
      <c r="V134">
        <f t="shared" si="14"/>
        <v>91.718465590563994</v>
      </c>
      <c r="W134">
        <f t="shared" si="17"/>
        <v>0.30267093644886117</v>
      </c>
      <c r="X134">
        <f t="shared" si="15"/>
        <v>30.267093644886117</v>
      </c>
    </row>
  </sheetData>
  <phoneticPr fontId="2" type="noConversion"/>
  <pageMargins left="0.7" right="0.7" top="0.75" bottom="0.75" header="0.3" footer="0.3"/>
  <ignoredErrors>
    <ignoredError sqref="W2:W3 W4:W13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zeolitas_para_analisis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josue</dc:creator>
  <cp:lastModifiedBy>josue</cp:lastModifiedBy>
  <dcterms:created xsi:type="dcterms:W3CDTF">2021-06-10T09:48:21Z</dcterms:created>
  <dcterms:modified xsi:type="dcterms:W3CDTF">2021-10-21T09:33:08Z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6c447eaa-7212-4b8d-a3d4-f388eb063647</vt:lpwstr>
  </property>
</Properties>
</file>