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formacion programatica\2do trim 17\"/>
    </mc:Choice>
  </mc:AlternateContent>
  <bookViews>
    <workbookView xWindow="0" yWindow="0" windowWidth="20490" windowHeight="7755" tabRatio="821" firstSheet="1" activeTab="3"/>
  </bookViews>
  <sheets>
    <sheet name="PT_ESF_ECSF" sheetId="3" state="hidden" r:id="rId1"/>
    <sheet name="CProg" sheetId="19" r:id="rId2"/>
    <sheet name="PyPI" sheetId="34" r:id="rId3"/>
    <sheet name="IR" sheetId="35" r:id="rId4"/>
  </sheets>
  <calcPr calcId="152511"/>
</workbook>
</file>

<file path=xl/calcChain.xml><?xml version="1.0" encoding="utf-8"?>
<calcChain xmlns="http://schemas.openxmlformats.org/spreadsheetml/2006/main">
  <c r="F15" i="19" l="1"/>
  <c r="F17" i="19"/>
  <c r="U16" i="35" l="1"/>
  <c r="U10" i="35"/>
  <c r="U17" i="35" s="1"/>
  <c r="J10" i="34" l="1"/>
  <c r="I15" i="34" l="1"/>
  <c r="F24" i="19"/>
  <c r="F23" i="19" l="1"/>
  <c r="G16" i="19"/>
  <c r="N24" i="34" l="1"/>
  <c r="M24" i="34"/>
  <c r="L24" i="34"/>
  <c r="K24" i="34"/>
  <c r="I24" i="34"/>
  <c r="H24" i="34"/>
  <c r="Q22" i="34"/>
  <c r="P22" i="34"/>
  <c r="O22" i="34"/>
  <c r="J22" i="34"/>
  <c r="P21" i="34"/>
  <c r="O21" i="34"/>
  <c r="J21" i="34"/>
  <c r="Q21" i="34" s="1"/>
  <c r="P20" i="34"/>
  <c r="O20" i="34"/>
  <c r="J20" i="34"/>
  <c r="Q20" i="34" s="1"/>
  <c r="P19" i="34"/>
  <c r="O19" i="34"/>
  <c r="J19" i="34"/>
  <c r="Q19" i="34" s="1"/>
  <c r="P18" i="34"/>
  <c r="O18" i="34"/>
  <c r="J18" i="34"/>
  <c r="Q18" i="34" s="1"/>
  <c r="Q17" i="34"/>
  <c r="P17" i="34"/>
  <c r="O17" i="34"/>
  <c r="J17" i="34"/>
  <c r="P16" i="34"/>
  <c r="O16" i="34"/>
  <c r="J16" i="34"/>
  <c r="Q16" i="34" s="1"/>
  <c r="Q15" i="34"/>
  <c r="P15" i="34"/>
  <c r="O15" i="34"/>
  <c r="J15" i="34"/>
  <c r="P14" i="34"/>
  <c r="O14" i="34"/>
  <c r="J14" i="34"/>
  <c r="Q14" i="34" s="1"/>
  <c r="P13" i="34"/>
  <c r="O13" i="34"/>
  <c r="J13" i="34"/>
  <c r="Q13" i="34" s="1"/>
  <c r="P12" i="34"/>
  <c r="O12" i="34"/>
  <c r="J12" i="34"/>
  <c r="Q12" i="34" s="1"/>
  <c r="P11" i="34"/>
  <c r="O11" i="34"/>
  <c r="J11" i="34"/>
  <c r="Q11" i="34" s="1"/>
  <c r="P10" i="34"/>
  <c r="O10" i="34"/>
  <c r="L39" i="19"/>
  <c r="L38" i="19"/>
  <c r="L37" i="19"/>
  <c r="L36" i="19"/>
  <c r="L35" i="19"/>
  <c r="E35" i="19"/>
  <c r="L34" i="19"/>
  <c r="L33" i="19"/>
  <c r="L32" i="19"/>
  <c r="L31" i="19"/>
  <c r="L30" i="19"/>
  <c r="E30" i="19"/>
  <c r="L29" i="19"/>
  <c r="L28" i="19"/>
  <c r="L27" i="19"/>
  <c r="E27" i="19"/>
  <c r="L26" i="19"/>
  <c r="L25" i="19"/>
  <c r="G24" i="19"/>
  <c r="G23" i="19" s="1"/>
  <c r="K23" i="19"/>
  <c r="J23" i="19"/>
  <c r="I23" i="19"/>
  <c r="H23" i="19"/>
  <c r="E23" i="19"/>
  <c r="L22" i="19"/>
  <c r="L21" i="19"/>
  <c r="L20" i="19"/>
  <c r="L19" i="19"/>
  <c r="L18" i="19"/>
  <c r="G17" i="19"/>
  <c r="L17" i="19" s="1"/>
  <c r="L16" i="19"/>
  <c r="K14" i="19"/>
  <c r="K41" i="19" s="1"/>
  <c r="J14" i="19"/>
  <c r="I14" i="19"/>
  <c r="I41" i="19" s="1"/>
  <c r="H14" i="19"/>
  <c r="F14" i="19"/>
  <c r="F41" i="19" s="1"/>
  <c r="L13" i="19"/>
  <c r="G12" i="19"/>
  <c r="G11" i="19" s="1"/>
  <c r="K11" i="19"/>
  <c r="J11" i="19"/>
  <c r="I11" i="19"/>
  <c r="H11" i="19"/>
  <c r="F11" i="19"/>
  <c r="E11" i="19"/>
  <c r="E221" i="3"/>
  <c r="E220" i="3"/>
  <c r="E219" i="3"/>
  <c r="E218" i="3"/>
  <c r="E214" i="3"/>
  <c r="E185" i="3"/>
  <c r="E166" i="3"/>
  <c r="E164" i="3"/>
  <c r="E162" i="3"/>
  <c r="E158" i="3"/>
  <c r="E157" i="3"/>
  <c r="E151" i="3"/>
  <c r="E150" i="3"/>
  <c r="E148" i="3"/>
  <c r="E146" i="3"/>
  <c r="E143" i="3"/>
  <c r="E142" i="3"/>
  <c r="E140" i="3"/>
  <c r="E135" i="3"/>
  <c r="E130" i="3"/>
  <c r="E123" i="3"/>
  <c r="E122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5" i="3"/>
  <c r="E54" i="3"/>
  <c r="E53" i="3"/>
  <c r="E52" i="3"/>
  <c r="E51" i="3"/>
  <c r="E50" i="3"/>
  <c r="E49" i="3"/>
  <c r="E48" i="3"/>
  <c r="E46" i="3"/>
  <c r="E45" i="3"/>
  <c r="E44" i="3"/>
  <c r="E41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5" i="3"/>
  <c r="E212" i="3"/>
  <c r="E160" i="3"/>
  <c r="E208" i="3"/>
  <c r="E207" i="3"/>
  <c r="E155" i="3"/>
  <c r="E184" i="3"/>
  <c r="E134" i="3"/>
  <c r="E201" i="3"/>
  <c r="E132" i="3"/>
  <c r="E200" i="3"/>
  <c r="E199" i="3"/>
  <c r="E149" i="3"/>
  <c r="E180" i="3"/>
  <c r="E179" i="3"/>
  <c r="E178" i="3"/>
  <c r="E128" i="3"/>
  <c r="E147" i="3"/>
  <c r="E196" i="3"/>
  <c r="E126" i="3"/>
  <c r="E194" i="3"/>
  <c r="E125" i="3"/>
  <c r="E193" i="3"/>
  <c r="E124" i="3"/>
  <c r="E192" i="3"/>
  <c r="E173" i="3"/>
  <c r="E141" i="3"/>
  <c r="E172" i="3"/>
  <c r="E190" i="3"/>
  <c r="E121" i="3"/>
  <c r="E139" i="3"/>
  <c r="E170" i="3"/>
  <c r="E43" i="3"/>
  <c r="E76" i="3"/>
  <c r="E34" i="3"/>
  <c r="E14" i="3"/>
  <c r="E145" i="3" l="1"/>
  <c r="E195" i="3"/>
  <c r="E198" i="3"/>
  <c r="E197" i="3"/>
  <c r="E186" i="3"/>
  <c r="E136" i="3"/>
  <c r="E175" i="3"/>
  <c r="E153" i="3"/>
  <c r="E203" i="3"/>
  <c r="E163" i="3"/>
  <c r="E213" i="3"/>
  <c r="E174" i="3"/>
  <c r="E152" i="3"/>
  <c r="E202" i="3"/>
  <c r="E161" i="3"/>
  <c r="E211" i="3"/>
  <c r="E216" i="3"/>
  <c r="E215" i="3"/>
  <c r="E182" i="3"/>
  <c r="E167" i="3"/>
  <c r="E217" i="3"/>
  <c r="E129" i="3"/>
  <c r="E144" i="3"/>
  <c r="E191" i="3"/>
  <c r="L23" i="19"/>
  <c r="W16" i="35"/>
  <c r="X16" i="35" s="1"/>
  <c r="W10" i="35"/>
  <c r="E156" i="3"/>
  <c r="E56" i="3"/>
  <c r="E127" i="3"/>
  <c r="E176" i="3"/>
  <c r="E77" i="3"/>
  <c r="E181" i="3"/>
  <c r="E131" i="3"/>
  <c r="E25" i="3"/>
  <c r="O24" i="34"/>
  <c r="P24" i="34"/>
  <c r="Q10" i="34"/>
  <c r="Q24" i="34" s="1"/>
  <c r="J24" i="34"/>
  <c r="J41" i="19"/>
  <c r="L12" i="19"/>
  <c r="L11" i="19" s="1"/>
  <c r="H41" i="19"/>
  <c r="L24" i="19"/>
  <c r="E47" i="3"/>
  <c r="E183" i="3"/>
  <c r="E177" i="3"/>
  <c r="E133" i="3"/>
  <c r="E24" i="3"/>
  <c r="E171" i="3"/>
  <c r="W17" i="35" l="1"/>
  <c r="X10" i="35"/>
  <c r="X17" i="35" s="1"/>
  <c r="V16" i="35"/>
  <c r="Y16" i="35" s="1"/>
  <c r="V10" i="35"/>
  <c r="E206" i="3"/>
  <c r="E205" i="3"/>
  <c r="E159" i="3"/>
  <c r="E154" i="3"/>
  <c r="E210" i="3"/>
  <c r="E189" i="3"/>
  <c r="E138" i="3"/>
  <c r="E137" i="3"/>
  <c r="E42" i="3"/>
  <c r="E57" i="3"/>
  <c r="E168" i="3"/>
  <c r="E169" i="3"/>
  <c r="E119" i="3"/>
  <c r="E118" i="3"/>
  <c r="Y10" i="35" l="1"/>
  <c r="Y17" i="35" s="1"/>
  <c r="V17" i="35"/>
  <c r="E209" i="3"/>
  <c r="E204" i="3"/>
  <c r="E187" i="3"/>
  <c r="E188" i="3"/>
  <c r="G15" i="19" l="1"/>
  <c r="L15" i="19" s="1"/>
  <c r="E14" i="19"/>
  <c r="E41" i="19" s="1"/>
  <c r="G14" i="19" l="1"/>
  <c r="G41" i="19" s="1"/>
  <c r="L14" i="19"/>
  <c r="L41" i="19" s="1"/>
</calcChain>
</file>

<file path=xl/comments1.xml><?xml version="1.0" encoding="utf-8"?>
<comments xmlns="http://schemas.openxmlformats.org/spreadsheetml/2006/main">
  <authors>
    <author>DGCG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2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<sst xmlns="http://schemas.openxmlformats.org/spreadsheetml/2006/main" count="420" uniqueCount="206">
  <si>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</si>
  <si>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</si>
  <si>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</si>
  <si>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</si>
  <si>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</si>
  <si>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</si>
  <si>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</si>
  <si>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</si>
  <si>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</si>
  <si>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</si>
  <si>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</si>
  <si>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</si>
  <si>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</si>
  <si>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</si>
  <si>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</si>
  <si>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</si>
  <si>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</si>
  <si>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</si>
  <si>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</si>
  <si>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</si>
  <si>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</si>
  <si>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</si>
  <si>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</si>
  <si>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</si>
  <si>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</si>
  <si>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</si>
  <si>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</si>
  <si>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</si>
  <si>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</si>
  <si>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</si>
  <si>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</si>
  <si>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</si>
  <si>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</si>
  <si>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</si>
  <si>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</si>
  <si>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</si>
  <si>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</si>
  <si>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</si>
  <si>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</si>
  <si>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</si>
  <si>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</si>
  <si>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</si>
  <si>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</si>
  <si>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</si>
  <si>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</si>
  <si>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</si>
  <si>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</si>
  <si>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</si>
  <si>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</si>
  <si>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</si>
  <si>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</si>
  <si>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</si>
  <si>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</si>
  <si>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</si>
  <si>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</si>
  <si>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</si>
  <si>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</si>
  <si>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</si>
  <si>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</si>
  <si>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</si>
  <si>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</si>
  <si>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</si>
  <si>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</si>
  <si>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</si>
  <si>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</si>
  <si>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</si>
  <si>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</si>
  <si>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</si>
  <si>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</si>
  <si>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</si>
  <si>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</si>
  <si>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</si>
  <si>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</si>
  <si>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</si>
  <si>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</si>
  <si>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</si>
  <si>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</si>
  <si>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</si>
  <si>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</si>
  <si>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</si>
  <si>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</si>
  <si>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</si>
  <si>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</si>
  <si>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</si>
  <si>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</si>
  <si>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</si>
  <si>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</si>
  <si>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</si>
  <si>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</si>
  <si>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</si>
  <si>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</si>
  <si>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</si>
  <si>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</si>
  <si>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</si>
  <si>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</si>
  <si>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</si>
  <si>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</si>
  <si>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</si>
  <si>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</si>
  <si>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</si>
  <si>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</si>
  <si>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</si>
  <si>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</si>
  <si>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</si>
  <si>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</si>
  <si>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</si>
  <si>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</si>
  <si>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</si>
  <si>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</si>
  <si>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</si>
  <si>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</si>
  <si>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</si>
  <si>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</si>
  <si>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</si>
  <si>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</si>
  <si>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Comprometido</t>
  </si>
  <si>
    <t>Ejercido</t>
  </si>
  <si>
    <t>GASTO POR CATEGORIA PROGRAMÁTICA</t>
  </si>
  <si>
    <t>UR</t>
  </si>
  <si>
    <t>PROGRAMAS Y PROYECTOS DE INVERSIÓN</t>
  </si>
  <si>
    <t>Tipo de Programas y Proyectos</t>
  </si>
  <si>
    <t>Programa o Proyecto</t>
  </si>
  <si>
    <t>Denominación</t>
  </si>
  <si>
    <t>6 = ( 3 - 5 )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</si>
  <si>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</si>
  <si>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</si>
  <si>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</si>
  <si>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</si>
  <si>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</si>
  <si>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</si>
  <si>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</si>
  <si>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</si>
  <si>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</si>
  <si>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</si>
  <si>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</si>
  <si>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</si>
  <si>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</si>
  <si>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</si>
  <si>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</si>
  <si>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</si>
  <si>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</si>
  <si>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</si>
  <si>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</si>
  <si>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</si>
  <si>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</si>
  <si>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</si>
  <si>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Porcentaje de Presupuesto</t>
  </si>
  <si>
    <t>Alc. / Prog.</t>
  </si>
  <si>
    <t>Alc. / Modif.</t>
  </si>
  <si>
    <t>Dev. / Aprob.</t>
  </si>
  <si>
    <t>Dev. / Modif.</t>
  </si>
  <si>
    <t>INDICADORES PARA RESULTADOS</t>
  </si>
  <si>
    <t>% Avance Financiero</t>
  </si>
  <si>
    <t>Devengado/ Aprobado</t>
  </si>
  <si>
    <t>Devengado/ Modificado</t>
  </si>
  <si>
    <t>5/1</t>
  </si>
  <si>
    <t>5/3</t>
  </si>
  <si>
    <t>INSTITUTO DE ALFABETIZACIÓN Y EDUCACIÓN BÁSICA PARA ADULTOS DEL ESTADO DE GTO.</t>
  </si>
  <si>
    <t>MAESTRA ESTHER ANGÉLICA MEDINA RIVERO</t>
  </si>
  <si>
    <t>DIRECTORA GENERAL</t>
  </si>
  <si>
    <t>LIC. VÍCTOR HUGO GARCÍA BARRÓN</t>
  </si>
  <si>
    <t>DIRECTOR DE ADMINISTRACIÓN</t>
  </si>
  <si>
    <t>Administración de los recursos humanos, materiales</t>
  </si>
  <si>
    <t>Atención de asuntos jurídicos.</t>
  </si>
  <si>
    <t>Comunicación social.</t>
  </si>
  <si>
    <t>Planeación estratégica.</t>
  </si>
  <si>
    <t>VINCULACIÓN</t>
  </si>
  <si>
    <t>Dirección estratégica.</t>
  </si>
  <si>
    <t>DESARROLLO EDUCATIVO</t>
  </si>
  <si>
    <t>GESTIÓN REGIONAL</t>
  </si>
  <si>
    <t>SEGUIMIENTO Y ACREDITACIÓN</t>
  </si>
  <si>
    <t>SERVICIOS EDUCATIVOS PARA GRUPOS VULNERABLES.</t>
  </si>
  <si>
    <t>UNIDADES MÓVILES</t>
  </si>
  <si>
    <t>ATENCIÓN A MUNICIPIOS PRIORITARIOS IMPACTADOS POR</t>
  </si>
  <si>
    <t>Atención educativa de los niños entre 10-14 años f</t>
  </si>
  <si>
    <t>Ente Público: INSTITUTO DE ALFABETIZACIÓN Y EDUCACIÓN BÁSICA PARA ADULTOS DEL ESTADO DE GTO.</t>
  </si>
  <si>
    <t>G1025</t>
  </si>
  <si>
    <t>G1026</t>
  </si>
  <si>
    <t>G1032</t>
  </si>
  <si>
    <t>G1033</t>
  </si>
  <si>
    <t>G1160</t>
  </si>
  <si>
    <t>G2019</t>
  </si>
  <si>
    <t>P0666</t>
  </si>
  <si>
    <t>P0667</t>
  </si>
  <si>
    <t>P0668</t>
  </si>
  <si>
    <t>Q1641</t>
  </si>
  <si>
    <t>Q1643</t>
  </si>
  <si>
    <t>Q1892</t>
  </si>
  <si>
    <t>Q2285</t>
  </si>
  <si>
    <t>501</t>
  </si>
  <si>
    <t>ESTRATEGICOS</t>
  </si>
  <si>
    <t>INVERSION</t>
  </si>
  <si>
    <t>GESTIÓN</t>
  </si>
  <si>
    <t>III.- Guanajuato educado</t>
  </si>
  <si>
    <t>II. Educación para la vida</t>
  </si>
  <si>
    <t>E024</t>
  </si>
  <si>
    <t>Porcentaje de personas de 15 años y más que no han concluido la educación básica.</t>
  </si>
  <si>
    <t>Propósito</t>
  </si>
  <si>
    <t>Estratégico</t>
  </si>
  <si>
    <t>Eficacia</t>
  </si>
  <si>
    <t>Anual</t>
  </si>
  <si>
    <t>Porcentaje</t>
  </si>
  <si>
    <t>Número de personas de 15 años y más que no han concluido la educación básica (INAEBA)/Número total de personas de 15 años y más en el Estado (año base 2010)*100</t>
  </si>
  <si>
    <t>Porcentaje de personas de 15 años y más que no saben leer nI escribir.</t>
  </si>
  <si>
    <t>Número de personas de 15 años y más que no saben leer nI escribir (INAEBA)/Número total de personas de 15 años y más en el Estado (Año base 2010)*100</t>
  </si>
  <si>
    <t>Del 1 de Enero al 30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</si>
</sst>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  <numFmt numFmtId="168" formatCode="#,##0.00_-;#,##0.00\-;&quot; &quot;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5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0"/>
    <xf numFmtId="0" fontId="19" fillId="0" borderId="0" applyNumberFormat="0" applyFill="0" applyBorder="0" applyAlignment="0" applyProtection="0"/>
    <xf numFmtId="2" fontId="19" fillId="0" borderId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2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8" fillId="17" borderId="22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92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6" fillId="0" borderId="0" xfId="0" applyFont="1" applyFill="1" applyBorder="1"/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6" fillId="4" borderId="4" xfId="0" applyFont="1" applyFill="1" applyBorder="1"/>
    <xf numFmtId="0" fontId="3" fillId="4" borderId="4" xfId="0" applyFont="1" applyFill="1" applyBorder="1"/>
    <xf numFmtId="0" fontId="3" fillId="4" borderId="0" xfId="0" applyFont="1" applyFill="1" applyBorder="1"/>
    <xf numFmtId="0" fontId="3" fillId="4" borderId="0" xfId="0" applyFont="1" applyFill="1"/>
    <xf numFmtId="0" fontId="16" fillId="0" borderId="0" xfId="0" applyFont="1"/>
    <xf numFmtId="0" fontId="16" fillId="0" borderId="7" xfId="0" applyFont="1" applyBorder="1"/>
    <xf numFmtId="0" fontId="16" fillId="0" borderId="0" xfId="0" applyFont="1" applyBorder="1"/>
    <xf numFmtId="0" fontId="16" fillId="0" borderId="4" xfId="0" applyFont="1" applyBorder="1"/>
    <xf numFmtId="0" fontId="12" fillId="4" borderId="4" xfId="0" applyNumberFormat="1" applyFont="1" applyFill="1" applyBorder="1" applyAlignment="1" applyProtection="1">
      <protection locked="0"/>
    </xf>
    <xf numFmtId="0" fontId="17" fillId="4" borderId="0" xfId="0" applyFont="1" applyFill="1"/>
    <xf numFmtId="49" fontId="12" fillId="7" borderId="16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/>
    <xf numFmtId="0" fontId="17" fillId="0" borderId="0" xfId="0" applyFont="1"/>
    <xf numFmtId="0" fontId="12" fillId="7" borderId="16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43" fontId="16" fillId="4" borderId="18" xfId="2" applyFont="1" applyFill="1" applyBorder="1" applyAlignment="1">
      <alignment horizontal="right" vertical="top" wrapText="1"/>
    </xf>
    <xf numFmtId="0" fontId="17" fillId="4" borderId="9" xfId="0" applyFont="1" applyFill="1" applyBorder="1" applyAlignment="1">
      <alignment horizontal="justify" vertical="center" wrapText="1"/>
    </xf>
    <xf numFmtId="0" fontId="16" fillId="4" borderId="0" xfId="0" applyFont="1" applyFill="1" applyBorder="1" applyAlignment="1">
      <alignment horizontal="right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43" fontId="17" fillId="4" borderId="2" xfId="0" applyNumberFormat="1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7" fillId="4" borderId="18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9" xfId="0" applyFont="1" applyFill="1" applyBorder="1" applyAlignment="1">
      <alignment horizontal="right" vertical="center" wrapText="1"/>
    </xf>
    <xf numFmtId="0" fontId="17" fillId="4" borderId="19" xfId="0" applyFont="1" applyFill="1" applyBorder="1" applyAlignment="1">
      <alignment horizontal="right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wrapText="1"/>
    </xf>
    <xf numFmtId="0" fontId="12" fillId="7" borderId="19" xfId="0" applyFont="1" applyFill="1" applyBorder="1" applyAlignment="1">
      <alignment horizontal="center" vertical="center" wrapText="1"/>
    </xf>
    <xf numFmtId="9" fontId="16" fillId="4" borderId="18" xfId="20" applyFont="1" applyFill="1" applyBorder="1"/>
    <xf numFmtId="9" fontId="16" fillId="0" borderId="18" xfId="20" applyFont="1" applyBorder="1"/>
    <xf numFmtId="49" fontId="16" fillId="4" borderId="18" xfId="0" applyNumberFormat="1" applyFont="1" applyFill="1" applyBorder="1" applyAlignment="1">
      <alignment horizontal="right" vertical="center" wrapText="1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6" xfId="2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right" vertical="center" wrapText="1"/>
    </xf>
    <xf numFmtId="0" fontId="16" fillId="4" borderId="1" xfId="0" applyFont="1" applyFill="1" applyBorder="1" applyAlignment="1">
      <alignment vertical="center" wrapText="1"/>
    </xf>
    <xf numFmtId="0" fontId="16" fillId="4" borderId="0" xfId="0" applyFont="1" applyFill="1" applyBorder="1" applyAlignment="1">
      <alignment vertical="center" wrapText="1"/>
    </xf>
    <xf numFmtId="0" fontId="16" fillId="4" borderId="18" xfId="0" applyFont="1" applyFill="1" applyBorder="1" applyAlignment="1">
      <alignment vertical="center" wrapText="1"/>
    </xf>
    <xf numFmtId="0" fontId="17" fillId="4" borderId="19" xfId="0" applyFont="1" applyFill="1" applyBorder="1"/>
    <xf numFmtId="0" fontId="17" fillId="0" borderId="3" xfId="0" applyFont="1" applyBorder="1"/>
    <xf numFmtId="0" fontId="17" fillId="0" borderId="19" xfId="0" applyFont="1" applyBorder="1"/>
    <xf numFmtId="0" fontId="17" fillId="0" borderId="4" xfId="0" applyFont="1" applyBorder="1"/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4" borderId="0" xfId="0" applyFont="1" applyFill="1" applyBorder="1"/>
    <xf numFmtId="4" fontId="16" fillId="0" borderId="0" xfId="0" applyNumberFormat="1" applyFont="1" applyBorder="1" applyProtection="1">
      <protection locked="0"/>
    </xf>
    <xf numFmtId="4" fontId="16" fillId="0" borderId="18" xfId="0" applyNumberFormat="1" applyFont="1" applyBorder="1" applyProtection="1">
      <protection locked="0"/>
    </xf>
    <xf numFmtId="49" fontId="0" fillId="0" borderId="18" xfId="0" applyNumberFormat="1" applyFill="1" applyBorder="1" applyAlignment="1">
      <alignment horizontal="left"/>
    </xf>
    <xf numFmtId="168" fontId="17" fillId="4" borderId="19" xfId="0" applyNumberFormat="1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vertical="top"/>
    </xf>
    <xf numFmtId="43" fontId="16" fillId="4" borderId="18" xfId="2" applyFont="1" applyFill="1" applyBorder="1" applyAlignment="1">
      <alignment vertical="top"/>
    </xf>
    <xf numFmtId="49" fontId="0" fillId="0" borderId="18" xfId="0" applyNumberFormat="1" applyFill="1" applyBorder="1" applyAlignment="1">
      <alignment vertical="top"/>
    </xf>
    <xf numFmtId="49" fontId="0" fillId="0" borderId="1" xfId="0" applyNumberFormat="1" applyFill="1" applyBorder="1" applyAlignment="1">
      <alignment vertical="top"/>
    </xf>
    <xf numFmtId="49" fontId="0" fillId="0" borderId="0" xfId="0" applyNumberFormat="1" applyFill="1" applyBorder="1" applyAlignment="1">
      <alignment vertical="top"/>
    </xf>
    <xf numFmtId="49" fontId="0" fillId="0" borderId="2" xfId="0" applyNumberFormat="1" applyFill="1" applyBorder="1" applyAlignment="1">
      <alignment vertical="top"/>
    </xf>
    <xf numFmtId="168" fontId="16" fillId="0" borderId="18" xfId="0" applyNumberFormat="1" applyFont="1" applyFill="1" applyBorder="1"/>
    <xf numFmtId="168" fontId="16" fillId="0" borderId="18" xfId="0" applyNumberFormat="1" applyFont="1" applyFill="1" applyBorder="1" applyAlignment="1">
      <alignment vertical="top"/>
    </xf>
    <xf numFmtId="168" fontId="3" fillId="0" borderId="18" xfId="0" applyNumberFormat="1" applyFont="1" applyFill="1" applyBorder="1"/>
    <xf numFmtId="4" fontId="17" fillId="4" borderId="2" xfId="0" applyNumberFormat="1" applyFont="1" applyFill="1" applyBorder="1" applyAlignment="1">
      <alignment horizontal="right" vertical="center" wrapText="1"/>
    </xf>
    <xf numFmtId="4" fontId="17" fillId="4" borderId="18" xfId="0" applyNumberFormat="1" applyFont="1" applyFill="1" applyBorder="1" applyAlignment="1">
      <alignment horizontal="right" vertical="center" wrapText="1"/>
    </xf>
    <xf numFmtId="4" fontId="16" fillId="4" borderId="2" xfId="0" applyNumberFormat="1" applyFont="1" applyFill="1" applyBorder="1" applyAlignment="1">
      <alignment horizontal="right" vertical="center" wrapText="1"/>
    </xf>
    <xf numFmtId="4" fontId="16" fillId="4" borderId="18" xfId="0" applyNumberFormat="1" applyFont="1" applyFill="1" applyBorder="1" applyAlignment="1">
      <alignment horizontal="right" vertical="center" wrapText="1"/>
    </xf>
    <xf numFmtId="4" fontId="17" fillId="4" borderId="19" xfId="0" applyNumberFormat="1" applyFont="1" applyFill="1" applyBorder="1" applyAlignment="1">
      <alignment horizontal="right" vertical="center" wrapText="1"/>
    </xf>
    <xf numFmtId="0" fontId="16" fillId="0" borderId="18" xfId="0" applyFont="1" applyBorder="1"/>
    <xf numFmtId="49" fontId="0" fillId="0" borderId="18" xfId="0" applyNumberFormat="1" applyFill="1" applyBorder="1" applyAlignment="1">
      <alignment horizontal="left" vertical="center"/>
    </xf>
    <xf numFmtId="0" fontId="16" fillId="4" borderId="2" xfId="0" applyFont="1" applyFill="1" applyBorder="1" applyAlignment="1">
      <alignment horizontal="left" vertical="center"/>
    </xf>
    <xf numFmtId="0" fontId="16" fillId="4" borderId="18" xfId="0" applyFont="1" applyFill="1" applyBorder="1" applyAlignment="1">
      <alignment horizontal="right"/>
    </xf>
    <xf numFmtId="168" fontId="16" fillId="0" borderId="18" xfId="0" applyNumberFormat="1" applyFont="1" applyFill="1" applyBorder="1" applyAlignment="1">
      <alignment horizontal="right"/>
    </xf>
    <xf numFmtId="43" fontId="16" fillId="4" borderId="18" xfId="2" applyFont="1" applyFill="1" applyBorder="1" applyAlignment="1">
      <alignment horizontal="right"/>
    </xf>
    <xf numFmtId="168" fontId="0" fillId="0" borderId="18" xfId="0" applyNumberFormat="1" applyFill="1" applyBorder="1"/>
    <xf numFmtId="43" fontId="16" fillId="4" borderId="1" xfId="0" applyNumberFormat="1" applyFont="1" applyFill="1" applyBorder="1" applyAlignment="1">
      <alignment horizontal="right" vertical="center" wrapText="1"/>
    </xf>
    <xf numFmtId="43" fontId="16" fillId="4" borderId="2" xfId="0" applyNumberFormat="1" applyFont="1" applyFill="1" applyBorder="1" applyAlignment="1">
      <alignment horizontal="right" vertical="center" wrapText="1"/>
    </xf>
    <xf numFmtId="0" fontId="16" fillId="0" borderId="0" xfId="0" applyFont="1" applyBorder="1" applyAlignment="1">
      <alignment vertical="center"/>
    </xf>
    <xf numFmtId="43" fontId="16" fillId="0" borderId="18" xfId="0" applyNumberFormat="1" applyFont="1" applyBorder="1" applyAlignment="1">
      <alignment horizontal="center" vertical="center"/>
    </xf>
    <xf numFmtId="43" fontId="16" fillId="0" borderId="2" xfId="0" applyNumberFormat="1" applyFont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0" borderId="17" xfId="0" applyFont="1" applyBorder="1"/>
    <xf numFmtId="1" fontId="16" fillId="0" borderId="18" xfId="0" applyNumberFormat="1" applyFont="1" applyBorder="1" applyAlignment="1">
      <alignment horizontal="center" vertical="center"/>
    </xf>
    <xf numFmtId="0" fontId="17" fillId="0" borderId="0" xfId="0" applyFont="1" applyBorder="1"/>
    <xf numFmtId="43" fontId="17" fillId="4" borderId="3" xfId="0" applyNumberFormat="1" applyFont="1" applyFill="1" applyBorder="1" applyAlignment="1">
      <alignment horizontal="righ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4" borderId="1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49" fontId="0" fillId="0" borderId="2" xfId="0" applyNumberFormat="1" applyFill="1" applyBorder="1" applyAlignment="1">
      <alignment horizontal="left" vertical="top"/>
    </xf>
    <xf numFmtId="0" fontId="17" fillId="7" borderId="9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6" fillId="0" borderId="7" xfId="0" applyFont="1" applyBorder="1" applyAlignment="1">
      <alignment horizontal="center"/>
    </xf>
    <xf numFmtId="0" fontId="16" fillId="0" borderId="0" xfId="0" applyFont="1" applyAlignment="1">
      <alignment horizontal="center"/>
    </xf>
    <xf numFmtId="43" fontId="16" fillId="0" borderId="17" xfId="0" applyNumberFormat="1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43" fontId="16" fillId="0" borderId="8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" fontId="16" fillId="0" borderId="17" xfId="0" applyNumberFormat="1" applyFont="1" applyBorder="1" applyAlignment="1">
      <alignment horizontal="center" vertical="center"/>
    </xf>
    <xf numFmtId="1" fontId="16" fillId="0" borderId="18" xfId="0" applyNumberFormat="1" applyFont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6" xfId="21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8" xfId="21" applyFont="1" applyFill="1" applyBorder="1" applyAlignment="1">
      <alignment horizontal="center" vertical="center" wrapText="1"/>
    </xf>
    <xf numFmtId="0" fontId="16" fillId="4" borderId="17" xfId="0" applyNumberFormat="1" applyFont="1" applyFill="1" applyBorder="1" applyAlignment="1">
      <alignment horizontal="center" vertical="center" wrapText="1"/>
    </xf>
    <xf numFmtId="0" fontId="16" fillId="4" borderId="18" xfId="0" applyNumberFormat="1" applyFont="1" applyFill="1" applyBorder="1" applyAlignment="1">
      <alignment horizontal="center" vertical="center" wrapText="1"/>
    </xf>
    <xf numFmtId="0" fontId="17" fillId="7" borderId="17" xfId="0" applyFont="1" applyFill="1" applyBorder="1" applyAlignment="1">
      <alignment horizontal="center" vertical="center" wrapText="1"/>
    </xf>
    <xf numFmtId="0" fontId="17" fillId="7" borderId="19" xfId="0" applyFont="1" applyFill="1" applyBorder="1" applyAlignment="1">
      <alignment horizontal="center" vertical="center" wrapText="1"/>
    </xf>
    <xf numFmtId="0" fontId="12" fillId="7" borderId="19" xfId="21" applyFont="1" applyFill="1" applyBorder="1" applyAlignment="1">
      <alignment horizontal="center" vertical="center" wrapText="1"/>
    </xf>
    <xf numFmtId="0" fontId="12" fillId="7" borderId="9" xfId="21" applyFont="1" applyFill="1" applyBorder="1" applyAlignment="1">
      <alignment horizontal="center" vertical="center" wrapText="1"/>
    </xf>
    <xf numFmtId="0" fontId="12" fillId="7" borderId="10" xfId="21" applyFont="1" applyFill="1" applyBorder="1" applyAlignment="1">
      <alignment horizontal="center" vertical="center" wrapText="1"/>
    </xf>
  </cellXfs>
  <cellStyles count="255">
    <cellStyle name="=C:\WINNT\SYSTEM32\COMMAND.COM" xfId="1"/>
    <cellStyle name="20% - Énfasis1 2" xfId="105"/>
    <cellStyle name="20% - Énfasis2 2" xfId="106"/>
    <cellStyle name="20% - Énfasis3 2" xfId="107"/>
    <cellStyle name="20% - Énfasis4 2" xfId="108"/>
    <cellStyle name="40% - Énfasis3 2" xfId="109"/>
    <cellStyle name="60% - Énfasis3 2" xfId="110"/>
    <cellStyle name="60% - Énfasis4 2" xfId="111"/>
    <cellStyle name="60% - Énfasis6 2" xfId="112"/>
    <cellStyle name="Euro" xfId="10"/>
    <cellStyle name="Fecha" xfId="22"/>
    <cellStyle name="Fijo" xfId="23"/>
    <cellStyle name="HEADING1" xfId="24"/>
    <cellStyle name="HEADING2" xfId="25"/>
    <cellStyle name="Millares" xfId="2" builtinId="3"/>
    <cellStyle name="Millares 10" xfId="126"/>
    <cellStyle name="Millares 12" xfId="26"/>
    <cellStyle name="Millares 13" xfId="27"/>
    <cellStyle name="Millares 14" xfId="28"/>
    <cellStyle name="Millares 15" xfId="29"/>
    <cellStyle name="Millares 2" xfId="5"/>
    <cellStyle name="Millares 2 10" xfId="31"/>
    <cellStyle name="Millares 2 11" xfId="32"/>
    <cellStyle name="Millares 2 12" xfId="33"/>
    <cellStyle name="Millares 2 13" xfId="34"/>
    <cellStyle name="Millares 2 14" xfId="35"/>
    <cellStyle name="Millares 2 15" xfId="36"/>
    <cellStyle name="Millares 2 16" xfId="116"/>
    <cellStyle name="Millares 2 17" xfId="121"/>
    <cellStyle name="Millares 2 18" xfId="30"/>
    <cellStyle name="Millares 2 19" xfId="247"/>
    <cellStyle name="Millares 2 2" xfId="11"/>
    <cellStyle name="Millares 2 2 2" xfId="127"/>
    <cellStyle name="Millares 2 2 3" xfId="37"/>
    <cellStyle name="Millares 2 2 4" xfId="250"/>
    <cellStyle name="Millares 2 20" xfId="248"/>
    <cellStyle name="Millares 2 21" xfId="249"/>
    <cellStyle name="Millares 2 22" xfId="254"/>
    <cellStyle name="Millares 2 3" xfId="12"/>
    <cellStyle name="Millares 2 3 2" xfId="38"/>
    <cellStyle name="Millares 2 3 3" xfId="251"/>
    <cellStyle name="Millares 2 4" xfId="39"/>
    <cellStyle name="Millares 2 5" xfId="40"/>
    <cellStyle name="Millares 2 6" xfId="41"/>
    <cellStyle name="Millares 2 7" xfId="42"/>
    <cellStyle name="Millares 2 8" xfId="43"/>
    <cellStyle name="Millares 2 9" xfId="44"/>
    <cellStyle name="Millares 3" xfId="13"/>
    <cellStyle name="Millares 3 2" xfId="45"/>
    <cellStyle name="Millares 3 3" xfId="46"/>
    <cellStyle name="Millares 3 4" xfId="47"/>
    <cellStyle name="Millares 3 5" xfId="48"/>
    <cellStyle name="Millares 3 6" xfId="113"/>
    <cellStyle name="Millares 3 7" xfId="252"/>
    <cellStyle name="Millares 4" xfId="49"/>
    <cellStyle name="Millares 4 2" xfId="104"/>
    <cellStyle name="Millares 4 3" xfId="128"/>
    <cellStyle name="Millares 5" xfId="129"/>
    <cellStyle name="Millares 6" xfId="50"/>
    <cellStyle name="Millares 7" xfId="51"/>
    <cellStyle name="Millares 8" xfId="52"/>
    <cellStyle name="Millares 8 2" xfId="130"/>
    <cellStyle name="Millares 9" xfId="131"/>
    <cellStyle name="Moneda 2" xfId="14"/>
    <cellStyle name="Moneda 2 2" xfId="253"/>
    <cellStyle name="Normal" xfId="0" builtinId="0"/>
    <cellStyle name="Normal 10" xfId="132"/>
    <cellStyle name="Normal 10 2" xfId="53"/>
    <cellStyle name="Normal 10 3" xfId="54"/>
    <cellStyle name="Normal 10 4" xfId="55"/>
    <cellStyle name="Normal 10 5" xfId="56"/>
    <cellStyle name="Normal 11" xfId="133"/>
    <cellStyle name="Normal 12" xfId="57"/>
    <cellStyle name="Normal 12 2" xfId="134"/>
    <cellStyle name="Normal 13" xfId="135"/>
    <cellStyle name="Normal 14" xfId="58"/>
    <cellStyle name="Normal 2" xfId="3"/>
    <cellStyle name="Normal 2 10" xfId="59"/>
    <cellStyle name="Normal 2 10 2" xfId="136"/>
    <cellStyle name="Normal 2 10 3" xfId="137"/>
    <cellStyle name="Normal 2 11" xfId="60"/>
    <cellStyle name="Normal 2 11 2" xfId="138"/>
    <cellStyle name="Normal 2 11 3" xfId="139"/>
    <cellStyle name="Normal 2 12" xfId="61"/>
    <cellStyle name="Normal 2 12 2" xfId="140"/>
    <cellStyle name="Normal 2 12 3" xfId="141"/>
    <cellStyle name="Normal 2 13" xfId="62"/>
    <cellStyle name="Normal 2 13 2" xfId="142"/>
    <cellStyle name="Normal 2 13 3" xfId="143"/>
    <cellStyle name="Normal 2 14" xfId="63"/>
    <cellStyle name="Normal 2 14 2" xfId="144"/>
    <cellStyle name="Normal 2 14 3" xfId="145"/>
    <cellStyle name="Normal 2 15" xfId="64"/>
    <cellStyle name="Normal 2 15 2" xfId="146"/>
    <cellStyle name="Normal 2 15 3" xfId="147"/>
    <cellStyle name="Normal 2 16" xfId="65"/>
    <cellStyle name="Normal 2 16 2" xfId="148"/>
    <cellStyle name="Normal 2 16 3" xfId="149"/>
    <cellStyle name="Normal 2 17" xfId="66"/>
    <cellStyle name="Normal 2 17 2" xfId="150"/>
    <cellStyle name="Normal 2 17 3" xfId="151"/>
    <cellStyle name="Normal 2 18" xfId="67"/>
    <cellStyle name="Normal 2 18 2" xfId="152"/>
    <cellStyle name="Normal 2 19" xfId="114"/>
    <cellStyle name="Normal 2 2" xfId="6"/>
    <cellStyle name="Normal 2 2 10" xfId="154"/>
    <cellStyle name="Normal 2 2 11" xfId="155"/>
    <cellStyle name="Normal 2 2 12" xfId="156"/>
    <cellStyle name="Normal 2 2 13" xfId="157"/>
    <cellStyle name="Normal 2 2 14" xfId="158"/>
    <cellStyle name="Normal 2 2 15" xfId="159"/>
    <cellStyle name="Normal 2 2 16" xfId="160"/>
    <cellStyle name="Normal 2 2 17" xfId="161"/>
    <cellStyle name="Normal 2 2 18" xfId="162"/>
    <cellStyle name="Normal 2 2 19" xfId="163"/>
    <cellStyle name="Normal 2 2 2" xfId="164"/>
    <cellStyle name="Normal 2 2 2 2" xfId="165"/>
    <cellStyle name="Normal 2 2 2 3" xfId="166"/>
    <cellStyle name="Normal 2 2 2 4" xfId="167"/>
    <cellStyle name="Normal 2 2 2 5" xfId="168"/>
    <cellStyle name="Normal 2 2 2 6" xfId="169"/>
    <cellStyle name="Normal 2 2 2 7" xfId="170"/>
    <cellStyle name="Normal 2 2 20" xfId="171"/>
    <cellStyle name="Normal 2 2 21" xfId="172"/>
    <cellStyle name="Normal 2 2 22" xfId="173"/>
    <cellStyle name="Normal 2 2 23" xfId="153"/>
    <cellStyle name="Normal 2 2 3" xfId="174"/>
    <cellStyle name="Normal 2 2 4" xfId="175"/>
    <cellStyle name="Normal 2 2 5" xfId="176"/>
    <cellStyle name="Normal 2 2 6" xfId="177"/>
    <cellStyle name="Normal 2 2 7" xfId="178"/>
    <cellStyle name="Normal 2 2 8" xfId="179"/>
    <cellStyle name="Normal 2 2 9" xfId="180"/>
    <cellStyle name="Normal 2 20" xfId="181"/>
    <cellStyle name="Normal 2 21" xfId="182"/>
    <cellStyle name="Normal 2 22" xfId="183"/>
    <cellStyle name="Normal 2 23" xfId="184"/>
    <cellStyle name="Normal 2 24" xfId="185"/>
    <cellStyle name="Normal 2 25" xfId="186"/>
    <cellStyle name="Normal 2 26" xfId="187"/>
    <cellStyle name="Normal 2 27" xfId="188"/>
    <cellStyle name="Normal 2 28" xfId="189"/>
    <cellStyle name="Normal 2 29" xfId="190"/>
    <cellStyle name="Normal 2 3" xfId="68"/>
    <cellStyle name="Normal 2 3 2" xfId="192"/>
    <cellStyle name="Normal 2 3 3" xfId="193"/>
    <cellStyle name="Normal 2 3 4" xfId="194"/>
    <cellStyle name="Normal 2 3 5" xfId="195"/>
    <cellStyle name="Normal 2 3 6" xfId="196"/>
    <cellStyle name="Normal 2 3 7" xfId="197"/>
    <cellStyle name="Normal 2 3 8" xfId="191"/>
    <cellStyle name="Normal 2 30" xfId="198"/>
    <cellStyle name="Normal 2 4" xfId="69"/>
    <cellStyle name="Normal 2 4 2" xfId="199"/>
    <cellStyle name="Normal 2 4 3" xfId="200"/>
    <cellStyle name="Normal 2 5" xfId="70"/>
    <cellStyle name="Normal 2 5 2" xfId="201"/>
    <cellStyle name="Normal 2 5 3" xfId="202"/>
    <cellStyle name="Normal 2 6" xfId="71"/>
    <cellStyle name="Normal 2 6 2" xfId="203"/>
    <cellStyle name="Normal 2 6 3" xfId="204"/>
    <cellStyle name="Normal 2 7" xfId="72"/>
    <cellStyle name="Normal 2 7 2" xfId="205"/>
    <cellStyle name="Normal 2 7 3" xfId="206"/>
    <cellStyle name="Normal 2 8" xfId="73"/>
    <cellStyle name="Normal 2 8 2" xfId="207"/>
    <cellStyle name="Normal 2 8 3" xfId="208"/>
    <cellStyle name="Normal 2 82" xfId="209"/>
    <cellStyle name="Normal 2 83" xfId="210"/>
    <cellStyle name="Normal 2 86" xfId="211"/>
    <cellStyle name="Normal 2 9" xfId="74"/>
    <cellStyle name="Normal 2 9 2" xfId="212"/>
    <cellStyle name="Normal 2 9 3" xfId="213"/>
    <cellStyle name="Normal 3" xfId="7"/>
    <cellStyle name="Normal 3 2" xfId="76"/>
    <cellStyle name="Normal 3 3" xfId="77"/>
    <cellStyle name="Normal 3 4" xfId="78"/>
    <cellStyle name="Normal 3 5" xfId="79"/>
    <cellStyle name="Normal 3 6" xfId="80"/>
    <cellStyle name="Normal 3 7" xfId="81"/>
    <cellStyle name="Normal 3 8" xfId="82"/>
    <cellStyle name="Normal 3 9" xfId="75"/>
    <cellStyle name="Normal 4" xfId="15"/>
    <cellStyle name="Normal 4 2" xfId="8"/>
    <cellStyle name="Normal 4 2 2" xfId="117"/>
    <cellStyle name="Normal 4 3" xfId="122"/>
    <cellStyle name="Normal 4 4" xfId="125"/>
    <cellStyle name="Normal 4 5" xfId="83"/>
    <cellStyle name="Normal 5" xfId="16"/>
    <cellStyle name="Normal 5 10" xfId="214"/>
    <cellStyle name="Normal 5 11" xfId="215"/>
    <cellStyle name="Normal 5 12" xfId="216"/>
    <cellStyle name="Normal 5 13" xfId="217"/>
    <cellStyle name="Normal 5 14" xfId="218"/>
    <cellStyle name="Normal 5 15" xfId="219"/>
    <cellStyle name="Normal 5 16" xfId="220"/>
    <cellStyle name="Normal 5 17" xfId="221"/>
    <cellStyle name="Normal 5 2" xfId="17"/>
    <cellStyle name="Normal 5 2 2" xfId="222"/>
    <cellStyle name="Normal 5 3" xfId="84"/>
    <cellStyle name="Normal 5 3 2" xfId="223"/>
    <cellStyle name="Normal 5 4" xfId="85"/>
    <cellStyle name="Normal 5 4 2" xfId="224"/>
    <cellStyle name="Normal 5 5" xfId="86"/>
    <cellStyle name="Normal 5 5 2" xfId="225"/>
    <cellStyle name="Normal 5 6" xfId="118"/>
    <cellStyle name="Normal 5 7" xfId="123"/>
    <cellStyle name="Normal 5 7 2" xfId="226"/>
    <cellStyle name="Normal 5 8" xfId="227"/>
    <cellStyle name="Normal 5 9" xfId="228"/>
    <cellStyle name="Normal 56" xfId="119"/>
    <cellStyle name="Normal 6" xfId="18"/>
    <cellStyle name="Normal 6 2" xfId="19"/>
    <cellStyle name="Normal 6 3" xfId="87"/>
    <cellStyle name="Normal 7" xfId="88"/>
    <cellStyle name="Normal 7 10" xfId="230"/>
    <cellStyle name="Normal 7 11" xfId="231"/>
    <cellStyle name="Normal 7 12" xfId="232"/>
    <cellStyle name="Normal 7 13" xfId="233"/>
    <cellStyle name="Normal 7 14" xfId="234"/>
    <cellStyle name="Normal 7 15" xfId="235"/>
    <cellStyle name="Normal 7 16" xfId="236"/>
    <cellStyle name="Normal 7 17" xfId="237"/>
    <cellStyle name="Normal 7 18" xfId="229"/>
    <cellStyle name="Normal 7 2" xfId="238"/>
    <cellStyle name="Normal 7 3" xfId="239"/>
    <cellStyle name="Normal 7 4" xfId="240"/>
    <cellStyle name="Normal 7 5" xfId="241"/>
    <cellStyle name="Normal 7 6" xfId="242"/>
    <cellStyle name="Normal 7 7" xfId="243"/>
    <cellStyle name="Normal 7 8" xfId="244"/>
    <cellStyle name="Normal 7 9" xfId="245"/>
    <cellStyle name="Normal 8" xfId="89"/>
    <cellStyle name="Normal 9" xfId="4"/>
    <cellStyle name="Normal 9 2" xfId="124"/>
    <cellStyle name="Normal 9 3" xfId="115"/>
    <cellStyle name="Normal_141008Reportes Cuadros Institucionales-sectorialesADV" xfId="21"/>
    <cellStyle name="Notas 2" xfId="90"/>
    <cellStyle name="Porcentaje" xfId="20" builtinId="5"/>
    <cellStyle name="Porcentaje 2" xfId="120"/>
    <cellStyle name="Porcentual 2" xfId="9"/>
    <cellStyle name="SAPBEXstdItem" xfId="246"/>
    <cellStyle name="Total 10" xfId="91"/>
    <cellStyle name="Total 11" xfId="92"/>
    <cellStyle name="Total 12" xfId="93"/>
    <cellStyle name="Total 13" xfId="94"/>
    <cellStyle name="Total 14" xfId="95"/>
    <cellStyle name="Total 2" xfId="96"/>
    <cellStyle name="Total 3" xfId="97"/>
    <cellStyle name="Total 4" xfId="98"/>
    <cellStyle name="Total 5" xfId="99"/>
    <cellStyle name="Total 6" xfId="100"/>
    <cellStyle name="Total 7" xfId="101"/>
    <cellStyle name="Total 8" xfId="102"/>
    <cellStyle name="Total 9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116" t="s">
        <v>0</v>
      </c>
      <c r="B2" s="116"/>
      <c r="C2" s="116"/>
      <c r="D2" s="116"/>
      <c r="E2" s="13" t="e">
        <f>#REF!</f>
        <v>#REF!</v>
      </c>
    </row>
    <row r="3" spans="1:5" x14ac:dyDescent="0.25">
      <c r="A3" s="116" t="s">
        <v>2</v>
      </c>
      <c r="B3" s="116"/>
      <c r="C3" s="116"/>
      <c r="D3" s="116"/>
      <c r="E3" s="13" t="e">
        <f>#REF!</f>
        <v>#REF!</v>
      </c>
    </row>
    <row r="4" spans="1:5" x14ac:dyDescent="0.25">
      <c r="A4" s="116" t="s">
        <v>1</v>
      </c>
      <c r="B4" s="116"/>
      <c r="C4" s="116"/>
      <c r="D4" s="116"/>
      <c r="E4" s="14"/>
    </row>
    <row r="5" spans="1:5" x14ac:dyDescent="0.25">
      <c r="A5" s="116" t="s">
        <v>70</v>
      </c>
      <c r="B5" s="116"/>
      <c r="C5" s="116"/>
      <c r="D5" s="116"/>
      <c r="E5" t="s">
        <v>68</v>
      </c>
    </row>
    <row r="6" spans="1:5" x14ac:dyDescent="0.25">
      <c r="A6" s="6"/>
      <c r="B6" s="6"/>
      <c r="C6" s="111" t="s">
        <v>3</v>
      </c>
      <c r="D6" s="111"/>
      <c r="E6" s="1">
        <v>2013</v>
      </c>
    </row>
    <row r="7" spans="1:5" x14ac:dyDescent="0.25">
      <c r="A7" s="107" t="s">
        <v>66</v>
      </c>
      <c r="B7" s="108" t="s">
        <v>6</v>
      </c>
      <c r="C7" s="109" t="s">
        <v>8</v>
      </c>
      <c r="D7" s="109"/>
      <c r="E7" s="8" t="e">
        <f>#REF!</f>
        <v>#REF!</v>
      </c>
    </row>
    <row r="8" spans="1:5" x14ac:dyDescent="0.25">
      <c r="A8" s="107"/>
      <c r="B8" s="108"/>
      <c r="C8" s="109" t="s">
        <v>10</v>
      </c>
      <c r="D8" s="109"/>
      <c r="E8" s="8" t="e">
        <f>#REF!</f>
        <v>#REF!</v>
      </c>
    </row>
    <row r="9" spans="1:5" x14ac:dyDescent="0.25">
      <c r="A9" s="107"/>
      <c r="B9" s="108"/>
      <c r="C9" s="109" t="s">
        <v>12</v>
      </c>
      <c r="D9" s="109"/>
      <c r="E9" s="8" t="e">
        <f>#REF!</f>
        <v>#REF!</v>
      </c>
    </row>
    <row r="10" spans="1:5" x14ac:dyDescent="0.25">
      <c r="A10" s="107"/>
      <c r="B10" s="108"/>
      <c r="C10" s="109" t="s">
        <v>14</v>
      </c>
      <c r="D10" s="109"/>
      <c r="E10" s="8" t="e">
        <f>#REF!</f>
        <v>#REF!</v>
      </c>
    </row>
    <row r="11" spans="1:5" x14ac:dyDescent="0.25">
      <c r="A11" s="107"/>
      <c r="B11" s="108"/>
      <c r="C11" s="109" t="s">
        <v>16</v>
      </c>
      <c r="D11" s="109"/>
      <c r="E11" s="8" t="e">
        <f>#REF!</f>
        <v>#REF!</v>
      </c>
    </row>
    <row r="12" spans="1:5" x14ac:dyDescent="0.25">
      <c r="A12" s="107"/>
      <c r="B12" s="108"/>
      <c r="C12" s="109" t="s">
        <v>18</v>
      </c>
      <c r="D12" s="109"/>
      <c r="E12" s="8" t="e">
        <f>#REF!</f>
        <v>#REF!</v>
      </c>
    </row>
    <row r="13" spans="1:5" x14ac:dyDescent="0.25">
      <c r="A13" s="107"/>
      <c r="B13" s="108"/>
      <c r="C13" s="109" t="s">
        <v>20</v>
      </c>
      <c r="D13" s="109"/>
      <c r="E13" s="8" t="e">
        <f>#REF!</f>
        <v>#REF!</v>
      </c>
    </row>
    <row r="14" spans="1:5" ht="15.75" thickBot="1" x14ac:dyDescent="0.3">
      <c r="A14" s="107"/>
      <c r="B14" s="4"/>
      <c r="C14" s="110" t="s">
        <v>23</v>
      </c>
      <c r="D14" s="110"/>
      <c r="E14" s="9" t="e">
        <f>#REF!</f>
        <v>#REF!</v>
      </c>
    </row>
    <row r="15" spans="1:5" x14ac:dyDescent="0.25">
      <c r="A15" s="107"/>
      <c r="B15" s="108" t="s">
        <v>25</v>
      </c>
      <c r="C15" s="109" t="s">
        <v>27</v>
      </c>
      <c r="D15" s="109"/>
      <c r="E15" s="8" t="e">
        <f>#REF!</f>
        <v>#REF!</v>
      </c>
    </row>
    <row r="16" spans="1:5" x14ac:dyDescent="0.25">
      <c r="A16" s="107"/>
      <c r="B16" s="108"/>
      <c r="C16" s="109" t="s">
        <v>29</v>
      </c>
      <c r="D16" s="109"/>
      <c r="E16" s="8" t="e">
        <f>#REF!</f>
        <v>#REF!</v>
      </c>
    </row>
    <row r="17" spans="1:5" x14ac:dyDescent="0.25">
      <c r="A17" s="107"/>
      <c r="B17" s="108"/>
      <c r="C17" s="109" t="s">
        <v>31</v>
      </c>
      <c r="D17" s="109"/>
      <c r="E17" s="8" t="e">
        <f>#REF!</f>
        <v>#REF!</v>
      </c>
    </row>
    <row r="18" spans="1:5" x14ac:dyDescent="0.25">
      <c r="A18" s="107"/>
      <c r="B18" s="108"/>
      <c r="C18" s="109" t="s">
        <v>33</v>
      </c>
      <c r="D18" s="109"/>
      <c r="E18" s="8" t="e">
        <f>#REF!</f>
        <v>#REF!</v>
      </c>
    </row>
    <row r="19" spans="1:5" x14ac:dyDescent="0.25">
      <c r="A19" s="107"/>
      <c r="B19" s="108"/>
      <c r="C19" s="109" t="s">
        <v>35</v>
      </c>
      <c r="D19" s="109"/>
      <c r="E19" s="8" t="e">
        <f>#REF!</f>
        <v>#REF!</v>
      </c>
    </row>
    <row r="20" spans="1:5" x14ac:dyDescent="0.25">
      <c r="A20" s="107"/>
      <c r="B20" s="108"/>
      <c r="C20" s="109" t="s">
        <v>37</v>
      </c>
      <c r="D20" s="109"/>
      <c r="E20" s="8" t="e">
        <f>#REF!</f>
        <v>#REF!</v>
      </c>
    </row>
    <row r="21" spans="1:5" x14ac:dyDescent="0.25">
      <c r="A21" s="107"/>
      <c r="B21" s="108"/>
      <c r="C21" s="109" t="s">
        <v>39</v>
      </c>
      <c r="D21" s="109"/>
      <c r="E21" s="8" t="e">
        <f>#REF!</f>
        <v>#REF!</v>
      </c>
    </row>
    <row r="22" spans="1:5" x14ac:dyDescent="0.25">
      <c r="A22" s="107"/>
      <c r="B22" s="108"/>
      <c r="C22" s="109" t="s">
        <v>40</v>
      </c>
      <c r="D22" s="109"/>
      <c r="E22" s="8" t="e">
        <f>#REF!</f>
        <v>#REF!</v>
      </c>
    </row>
    <row r="23" spans="1:5" x14ac:dyDescent="0.25">
      <c r="A23" s="107"/>
      <c r="B23" s="108"/>
      <c r="C23" s="109" t="s">
        <v>42</v>
      </c>
      <c r="D23" s="109"/>
      <c r="E23" s="8" t="e">
        <f>#REF!</f>
        <v>#REF!</v>
      </c>
    </row>
    <row r="24" spans="1:5" ht="15.75" thickBot="1" x14ac:dyDescent="0.3">
      <c r="A24" s="107"/>
      <c r="B24" s="4"/>
      <c r="C24" s="110" t="s">
        <v>44</v>
      </c>
      <c r="D24" s="110"/>
      <c r="E24" s="9" t="e">
        <f>#REF!</f>
        <v>#REF!</v>
      </c>
    </row>
    <row r="25" spans="1:5" ht="15.75" thickBot="1" x14ac:dyDescent="0.3">
      <c r="A25" s="107"/>
      <c r="B25" s="2"/>
      <c r="C25" s="110" t="s">
        <v>46</v>
      </c>
      <c r="D25" s="110"/>
      <c r="E25" s="9" t="e">
        <f>#REF!</f>
        <v>#REF!</v>
      </c>
    </row>
    <row r="26" spans="1:5" x14ac:dyDescent="0.25">
      <c r="A26" s="107" t="s">
        <v>67</v>
      </c>
      <c r="B26" s="108" t="s">
        <v>7</v>
      </c>
      <c r="C26" s="109" t="s">
        <v>9</v>
      </c>
      <c r="D26" s="109"/>
      <c r="E26" s="8" t="e">
        <f>#REF!</f>
        <v>#REF!</v>
      </c>
    </row>
    <row r="27" spans="1:5" x14ac:dyDescent="0.25">
      <c r="A27" s="107"/>
      <c r="B27" s="108"/>
      <c r="C27" s="109" t="s">
        <v>11</v>
      </c>
      <c r="D27" s="109"/>
      <c r="E27" s="8" t="e">
        <f>#REF!</f>
        <v>#REF!</v>
      </c>
    </row>
    <row r="28" spans="1:5" x14ac:dyDescent="0.25">
      <c r="A28" s="107"/>
      <c r="B28" s="108"/>
      <c r="C28" s="109" t="s">
        <v>13</v>
      </c>
      <c r="D28" s="109"/>
      <c r="E28" s="8" t="e">
        <f>#REF!</f>
        <v>#REF!</v>
      </c>
    </row>
    <row r="29" spans="1:5" x14ac:dyDescent="0.25">
      <c r="A29" s="107"/>
      <c r="B29" s="108"/>
      <c r="C29" s="109" t="s">
        <v>15</v>
      </c>
      <c r="D29" s="109"/>
      <c r="E29" s="8" t="e">
        <f>#REF!</f>
        <v>#REF!</v>
      </c>
    </row>
    <row r="30" spans="1:5" x14ac:dyDescent="0.25">
      <c r="A30" s="107"/>
      <c r="B30" s="108"/>
      <c r="C30" s="109" t="s">
        <v>17</v>
      </c>
      <c r="D30" s="109"/>
      <c r="E30" s="8" t="e">
        <f>#REF!</f>
        <v>#REF!</v>
      </c>
    </row>
    <row r="31" spans="1:5" x14ac:dyDescent="0.25">
      <c r="A31" s="107"/>
      <c r="B31" s="108"/>
      <c r="C31" s="109" t="s">
        <v>19</v>
      </c>
      <c r="D31" s="109"/>
      <c r="E31" s="8" t="e">
        <f>#REF!</f>
        <v>#REF!</v>
      </c>
    </row>
    <row r="32" spans="1:5" x14ac:dyDescent="0.25">
      <c r="A32" s="107"/>
      <c r="B32" s="108"/>
      <c r="C32" s="109" t="s">
        <v>21</v>
      </c>
      <c r="D32" s="109"/>
      <c r="E32" s="8" t="e">
        <f>#REF!</f>
        <v>#REF!</v>
      </c>
    </row>
    <row r="33" spans="1:5" x14ac:dyDescent="0.25">
      <c r="A33" s="107"/>
      <c r="B33" s="108"/>
      <c r="C33" s="109" t="s">
        <v>22</v>
      </c>
      <c r="D33" s="109"/>
      <c r="E33" s="8" t="e">
        <f>#REF!</f>
        <v>#REF!</v>
      </c>
    </row>
    <row r="34" spans="1:5" ht="15.75" thickBot="1" x14ac:dyDescent="0.3">
      <c r="A34" s="107"/>
      <c r="B34" s="4"/>
      <c r="C34" s="110" t="s">
        <v>24</v>
      </c>
      <c r="D34" s="110"/>
      <c r="E34" s="9" t="e">
        <f>#REF!</f>
        <v>#REF!</v>
      </c>
    </row>
    <row r="35" spans="1:5" x14ac:dyDescent="0.25">
      <c r="A35" s="107"/>
      <c r="B35" s="108" t="s">
        <v>26</v>
      </c>
      <c r="C35" s="109" t="s">
        <v>28</v>
      </c>
      <c r="D35" s="109"/>
      <c r="E35" s="8" t="e">
        <f>#REF!</f>
        <v>#REF!</v>
      </c>
    </row>
    <row r="36" spans="1:5" x14ac:dyDescent="0.25">
      <c r="A36" s="107"/>
      <c r="B36" s="108"/>
      <c r="C36" s="109" t="s">
        <v>30</v>
      </c>
      <c r="D36" s="109"/>
      <c r="E36" s="8" t="e">
        <f>#REF!</f>
        <v>#REF!</v>
      </c>
    </row>
    <row r="37" spans="1:5" x14ac:dyDescent="0.25">
      <c r="A37" s="107"/>
      <c r="B37" s="108"/>
      <c r="C37" s="109" t="s">
        <v>32</v>
      </c>
      <c r="D37" s="109"/>
      <c r="E37" s="8" t="e">
        <f>#REF!</f>
        <v>#REF!</v>
      </c>
    </row>
    <row r="38" spans="1:5" x14ac:dyDescent="0.25">
      <c r="A38" s="107"/>
      <c r="B38" s="108"/>
      <c r="C38" s="109" t="s">
        <v>34</v>
      </c>
      <c r="D38" s="109"/>
      <c r="E38" s="8" t="e">
        <f>#REF!</f>
        <v>#REF!</v>
      </c>
    </row>
    <row r="39" spans="1:5" x14ac:dyDescent="0.25">
      <c r="A39" s="107"/>
      <c r="B39" s="108"/>
      <c r="C39" s="109" t="s">
        <v>36</v>
      </c>
      <c r="D39" s="109"/>
      <c r="E39" s="8" t="e">
        <f>#REF!</f>
        <v>#REF!</v>
      </c>
    </row>
    <row r="40" spans="1:5" x14ac:dyDescent="0.25">
      <c r="A40" s="107"/>
      <c r="B40" s="108"/>
      <c r="C40" s="109" t="s">
        <v>38</v>
      </c>
      <c r="D40" s="109"/>
      <c r="E40" s="8" t="e">
        <f>#REF!</f>
        <v>#REF!</v>
      </c>
    </row>
    <row r="41" spans="1:5" ht="15.75" thickBot="1" x14ac:dyDescent="0.3">
      <c r="A41" s="107"/>
      <c r="B41" s="2"/>
      <c r="C41" s="110" t="s">
        <v>41</v>
      </c>
      <c r="D41" s="110"/>
      <c r="E41" s="9" t="e">
        <f>#REF!</f>
        <v>#REF!</v>
      </c>
    </row>
    <row r="42" spans="1:5" ht="15.75" thickBot="1" x14ac:dyDescent="0.3">
      <c r="A42" s="107"/>
      <c r="B42" s="2"/>
      <c r="C42" s="110" t="s">
        <v>43</v>
      </c>
      <c r="D42" s="110"/>
      <c r="E42" s="9" t="e">
        <f>#REF!</f>
        <v>#REF!</v>
      </c>
    </row>
    <row r="43" spans="1:5" x14ac:dyDescent="0.25">
      <c r="A43" s="3"/>
      <c r="B43" s="108" t="s">
        <v>45</v>
      </c>
      <c r="C43" s="112" t="s">
        <v>47</v>
      </c>
      <c r="D43" s="112"/>
      <c r="E43" s="10" t="e">
        <f>#REF!</f>
        <v>#REF!</v>
      </c>
    </row>
    <row r="44" spans="1:5" x14ac:dyDescent="0.25">
      <c r="A44" s="3"/>
      <c r="B44" s="108"/>
      <c r="C44" s="109" t="s">
        <v>48</v>
      </c>
      <c r="D44" s="109"/>
      <c r="E44" s="8" t="e">
        <f>#REF!</f>
        <v>#REF!</v>
      </c>
    </row>
    <row r="45" spans="1:5" x14ac:dyDescent="0.25">
      <c r="A45" s="3"/>
      <c r="B45" s="108"/>
      <c r="C45" s="109" t="s">
        <v>49</v>
      </c>
      <c r="D45" s="109"/>
      <c r="E45" s="8" t="e">
        <f>#REF!</f>
        <v>#REF!</v>
      </c>
    </row>
    <row r="46" spans="1:5" x14ac:dyDescent="0.25">
      <c r="A46" s="3"/>
      <c r="B46" s="108"/>
      <c r="C46" s="109" t="s">
        <v>50</v>
      </c>
      <c r="D46" s="109"/>
      <c r="E46" s="8" t="e">
        <f>#REF!</f>
        <v>#REF!</v>
      </c>
    </row>
    <row r="47" spans="1:5" x14ac:dyDescent="0.25">
      <c r="A47" s="3"/>
      <c r="B47" s="108"/>
      <c r="C47" s="112" t="s">
        <v>51</v>
      </c>
      <c r="D47" s="112"/>
      <c r="E47" s="10" t="e">
        <f>#REF!</f>
        <v>#REF!</v>
      </c>
    </row>
    <row r="48" spans="1:5" x14ac:dyDescent="0.25">
      <c r="A48" s="3"/>
      <c r="B48" s="108"/>
      <c r="C48" s="109" t="s">
        <v>52</v>
      </c>
      <c r="D48" s="109"/>
      <c r="E48" s="8" t="e">
        <f>#REF!</f>
        <v>#REF!</v>
      </c>
    </row>
    <row r="49" spans="1:5" x14ac:dyDescent="0.25">
      <c r="A49" s="3"/>
      <c r="B49" s="108"/>
      <c r="C49" s="109" t="s">
        <v>53</v>
      </c>
      <c r="D49" s="109"/>
      <c r="E49" s="8" t="e">
        <f>#REF!</f>
        <v>#REF!</v>
      </c>
    </row>
    <row r="50" spans="1:5" x14ac:dyDescent="0.25">
      <c r="A50" s="3"/>
      <c r="B50" s="108"/>
      <c r="C50" s="109" t="s">
        <v>54</v>
      </c>
      <c r="D50" s="109"/>
      <c r="E50" s="8" t="e">
        <f>#REF!</f>
        <v>#REF!</v>
      </c>
    </row>
    <row r="51" spans="1:5" x14ac:dyDescent="0.25">
      <c r="A51" s="3"/>
      <c r="B51" s="108"/>
      <c r="C51" s="109" t="s">
        <v>55</v>
      </c>
      <c r="D51" s="109"/>
      <c r="E51" s="8" t="e">
        <f>#REF!</f>
        <v>#REF!</v>
      </c>
    </row>
    <row r="52" spans="1:5" x14ac:dyDescent="0.25">
      <c r="A52" s="3"/>
      <c r="B52" s="108"/>
      <c r="C52" s="109" t="s">
        <v>56</v>
      </c>
      <c r="D52" s="109"/>
      <c r="E52" s="8" t="e">
        <f>#REF!</f>
        <v>#REF!</v>
      </c>
    </row>
    <row r="53" spans="1:5" x14ac:dyDescent="0.25">
      <c r="A53" s="3"/>
      <c r="B53" s="108"/>
      <c r="C53" s="112" t="s">
        <v>57</v>
      </c>
      <c r="D53" s="112"/>
      <c r="E53" s="10" t="e">
        <f>#REF!</f>
        <v>#REF!</v>
      </c>
    </row>
    <row r="54" spans="1:5" x14ac:dyDescent="0.25">
      <c r="A54" s="3"/>
      <c r="B54" s="108"/>
      <c r="C54" s="109" t="s">
        <v>58</v>
      </c>
      <c r="D54" s="109"/>
      <c r="E54" s="8" t="e">
        <f>#REF!</f>
        <v>#REF!</v>
      </c>
    </row>
    <row r="55" spans="1:5" x14ac:dyDescent="0.25">
      <c r="A55" s="3"/>
      <c r="B55" s="108"/>
      <c r="C55" s="109" t="s">
        <v>59</v>
      </c>
      <c r="D55" s="109"/>
      <c r="E55" s="8" t="e">
        <f>#REF!</f>
        <v>#REF!</v>
      </c>
    </row>
    <row r="56" spans="1:5" ht="15.75" thickBot="1" x14ac:dyDescent="0.3">
      <c r="A56" s="3"/>
      <c r="B56" s="108"/>
      <c r="C56" s="110" t="s">
        <v>60</v>
      </c>
      <c r="D56" s="110"/>
      <c r="E56" s="9" t="e">
        <f>#REF!</f>
        <v>#REF!</v>
      </c>
    </row>
    <row r="57" spans="1:5" ht="15.75" thickBot="1" x14ac:dyDescent="0.3">
      <c r="A57" s="3"/>
      <c r="B57" s="2"/>
      <c r="C57" s="110" t="s">
        <v>61</v>
      </c>
      <c r="D57" s="110"/>
      <c r="E57" s="9" t="e">
        <f>#REF!</f>
        <v>#REF!</v>
      </c>
    </row>
    <row r="58" spans="1:5" x14ac:dyDescent="0.25">
      <c r="A58" s="3"/>
      <c r="B58" s="2"/>
      <c r="C58" s="111" t="s">
        <v>3</v>
      </c>
      <c r="D58" s="111"/>
      <c r="E58" s="1">
        <v>2012</v>
      </c>
    </row>
    <row r="59" spans="1:5" x14ac:dyDescent="0.25">
      <c r="A59" s="107" t="s">
        <v>66</v>
      </c>
      <c r="B59" s="108" t="s">
        <v>6</v>
      </c>
      <c r="C59" s="109" t="s">
        <v>8</v>
      </c>
      <c r="D59" s="109"/>
      <c r="E59" s="8" t="e">
        <f>#REF!</f>
        <v>#REF!</v>
      </c>
    </row>
    <row r="60" spans="1:5" x14ac:dyDescent="0.25">
      <c r="A60" s="107"/>
      <c r="B60" s="108"/>
      <c r="C60" s="109" t="s">
        <v>10</v>
      </c>
      <c r="D60" s="109"/>
      <c r="E60" s="8" t="e">
        <f>#REF!</f>
        <v>#REF!</v>
      </c>
    </row>
    <row r="61" spans="1:5" x14ac:dyDescent="0.25">
      <c r="A61" s="107"/>
      <c r="B61" s="108"/>
      <c r="C61" s="109" t="s">
        <v>12</v>
      </c>
      <c r="D61" s="109"/>
      <c r="E61" s="8" t="e">
        <f>#REF!</f>
        <v>#REF!</v>
      </c>
    </row>
    <row r="62" spans="1:5" x14ac:dyDescent="0.25">
      <c r="A62" s="107"/>
      <c r="B62" s="108"/>
      <c r="C62" s="109" t="s">
        <v>14</v>
      </c>
      <c r="D62" s="109"/>
      <c r="E62" s="8" t="e">
        <f>#REF!</f>
        <v>#REF!</v>
      </c>
    </row>
    <row r="63" spans="1:5" x14ac:dyDescent="0.25">
      <c r="A63" s="107"/>
      <c r="B63" s="108"/>
      <c r="C63" s="109" t="s">
        <v>16</v>
      </c>
      <c r="D63" s="109"/>
      <c r="E63" s="8" t="e">
        <f>#REF!</f>
        <v>#REF!</v>
      </c>
    </row>
    <row r="64" spans="1:5" x14ac:dyDescent="0.25">
      <c r="A64" s="107"/>
      <c r="B64" s="108"/>
      <c r="C64" s="109" t="s">
        <v>18</v>
      </c>
      <c r="D64" s="109"/>
      <c r="E64" s="8" t="e">
        <f>#REF!</f>
        <v>#REF!</v>
      </c>
    </row>
    <row r="65" spans="1:5" x14ac:dyDescent="0.25">
      <c r="A65" s="107"/>
      <c r="B65" s="108"/>
      <c r="C65" s="109" t="s">
        <v>20</v>
      </c>
      <c r="D65" s="109"/>
      <c r="E65" s="8" t="e">
        <f>#REF!</f>
        <v>#REF!</v>
      </c>
    </row>
    <row r="66" spans="1:5" ht="15.75" thickBot="1" x14ac:dyDescent="0.3">
      <c r="A66" s="107"/>
      <c r="B66" s="4"/>
      <c r="C66" s="110" t="s">
        <v>23</v>
      </c>
      <c r="D66" s="110"/>
      <c r="E66" s="9" t="e">
        <f>#REF!</f>
        <v>#REF!</v>
      </c>
    </row>
    <row r="67" spans="1:5" x14ac:dyDescent="0.25">
      <c r="A67" s="107"/>
      <c r="B67" s="108" t="s">
        <v>25</v>
      </c>
      <c r="C67" s="109" t="s">
        <v>27</v>
      </c>
      <c r="D67" s="109"/>
      <c r="E67" s="8" t="e">
        <f>#REF!</f>
        <v>#REF!</v>
      </c>
    </row>
    <row r="68" spans="1:5" x14ac:dyDescent="0.25">
      <c r="A68" s="107"/>
      <c r="B68" s="108"/>
      <c r="C68" s="109" t="s">
        <v>29</v>
      </c>
      <c r="D68" s="109"/>
      <c r="E68" s="8" t="e">
        <f>#REF!</f>
        <v>#REF!</v>
      </c>
    </row>
    <row r="69" spans="1:5" x14ac:dyDescent="0.25">
      <c r="A69" s="107"/>
      <c r="B69" s="108"/>
      <c r="C69" s="109" t="s">
        <v>31</v>
      </c>
      <c r="D69" s="109"/>
      <c r="E69" s="8" t="e">
        <f>#REF!</f>
        <v>#REF!</v>
      </c>
    </row>
    <row r="70" spans="1:5" x14ac:dyDescent="0.25">
      <c r="A70" s="107"/>
      <c r="B70" s="108"/>
      <c r="C70" s="109" t="s">
        <v>33</v>
      </c>
      <c r="D70" s="109"/>
      <c r="E70" s="8" t="e">
        <f>#REF!</f>
        <v>#REF!</v>
      </c>
    </row>
    <row r="71" spans="1:5" x14ac:dyDescent="0.25">
      <c r="A71" s="107"/>
      <c r="B71" s="108"/>
      <c r="C71" s="109" t="s">
        <v>35</v>
      </c>
      <c r="D71" s="109"/>
      <c r="E71" s="8" t="e">
        <f>#REF!</f>
        <v>#REF!</v>
      </c>
    </row>
    <row r="72" spans="1:5" x14ac:dyDescent="0.25">
      <c r="A72" s="107"/>
      <c r="B72" s="108"/>
      <c r="C72" s="109" t="s">
        <v>37</v>
      </c>
      <c r="D72" s="109"/>
      <c r="E72" s="8" t="e">
        <f>#REF!</f>
        <v>#REF!</v>
      </c>
    </row>
    <row r="73" spans="1:5" x14ac:dyDescent="0.25">
      <c r="A73" s="107"/>
      <c r="B73" s="108"/>
      <c r="C73" s="109" t="s">
        <v>39</v>
      </c>
      <c r="D73" s="109"/>
      <c r="E73" s="8" t="e">
        <f>#REF!</f>
        <v>#REF!</v>
      </c>
    </row>
    <row r="74" spans="1:5" x14ac:dyDescent="0.25">
      <c r="A74" s="107"/>
      <c r="B74" s="108"/>
      <c r="C74" s="109" t="s">
        <v>40</v>
      </c>
      <c r="D74" s="109"/>
      <c r="E74" s="8" t="e">
        <f>#REF!</f>
        <v>#REF!</v>
      </c>
    </row>
    <row r="75" spans="1:5" x14ac:dyDescent="0.25">
      <c r="A75" s="107"/>
      <c r="B75" s="108"/>
      <c r="C75" s="109" t="s">
        <v>42</v>
      </c>
      <c r="D75" s="109"/>
      <c r="E75" s="8" t="e">
        <f>#REF!</f>
        <v>#REF!</v>
      </c>
    </row>
    <row r="76" spans="1:5" ht="15.75" thickBot="1" x14ac:dyDescent="0.3">
      <c r="A76" s="107"/>
      <c r="B76" s="4"/>
      <c r="C76" s="110" t="s">
        <v>44</v>
      </c>
      <c r="D76" s="110"/>
      <c r="E76" s="9" t="e">
        <f>#REF!</f>
        <v>#REF!</v>
      </c>
    </row>
    <row r="77" spans="1:5" ht="15.75" thickBot="1" x14ac:dyDescent="0.3">
      <c r="A77" s="107"/>
      <c r="B77" s="2"/>
      <c r="C77" s="110" t="s">
        <v>46</v>
      </c>
      <c r="D77" s="110"/>
      <c r="E77" s="9" t="e">
        <f>#REF!</f>
        <v>#REF!</v>
      </c>
    </row>
    <row r="78" spans="1:5" x14ac:dyDescent="0.25">
      <c r="A78" s="107" t="s">
        <v>67</v>
      </c>
      <c r="B78" s="108" t="s">
        <v>7</v>
      </c>
      <c r="C78" s="109" t="s">
        <v>9</v>
      </c>
      <c r="D78" s="109"/>
      <c r="E78" s="8" t="e">
        <f>#REF!</f>
        <v>#REF!</v>
      </c>
    </row>
    <row r="79" spans="1:5" x14ac:dyDescent="0.25">
      <c r="A79" s="107"/>
      <c r="B79" s="108"/>
      <c r="C79" s="109" t="s">
        <v>11</v>
      </c>
      <c r="D79" s="109"/>
      <c r="E79" s="8" t="e">
        <f>#REF!</f>
        <v>#REF!</v>
      </c>
    </row>
    <row r="80" spans="1:5" x14ac:dyDescent="0.25">
      <c r="A80" s="107"/>
      <c r="B80" s="108"/>
      <c r="C80" s="109" t="s">
        <v>13</v>
      </c>
      <c r="D80" s="109"/>
      <c r="E80" s="8" t="e">
        <f>#REF!</f>
        <v>#REF!</v>
      </c>
    </row>
    <row r="81" spans="1:5" x14ac:dyDescent="0.25">
      <c r="A81" s="107"/>
      <c r="B81" s="108"/>
      <c r="C81" s="109" t="s">
        <v>15</v>
      </c>
      <c r="D81" s="109"/>
      <c r="E81" s="8" t="e">
        <f>#REF!</f>
        <v>#REF!</v>
      </c>
    </row>
    <row r="82" spans="1:5" x14ac:dyDescent="0.25">
      <c r="A82" s="107"/>
      <c r="B82" s="108"/>
      <c r="C82" s="109" t="s">
        <v>17</v>
      </c>
      <c r="D82" s="109"/>
      <c r="E82" s="8" t="e">
        <f>#REF!</f>
        <v>#REF!</v>
      </c>
    </row>
    <row r="83" spans="1:5" x14ac:dyDescent="0.25">
      <c r="A83" s="107"/>
      <c r="B83" s="108"/>
      <c r="C83" s="109" t="s">
        <v>19</v>
      </c>
      <c r="D83" s="109"/>
      <c r="E83" s="8" t="e">
        <f>#REF!</f>
        <v>#REF!</v>
      </c>
    </row>
    <row r="84" spans="1:5" x14ac:dyDescent="0.25">
      <c r="A84" s="107"/>
      <c r="B84" s="108"/>
      <c r="C84" s="109" t="s">
        <v>21</v>
      </c>
      <c r="D84" s="109"/>
      <c r="E84" s="8" t="e">
        <f>#REF!</f>
        <v>#REF!</v>
      </c>
    </row>
    <row r="85" spans="1:5" x14ac:dyDescent="0.25">
      <c r="A85" s="107"/>
      <c r="B85" s="108"/>
      <c r="C85" s="109" t="s">
        <v>22</v>
      </c>
      <c r="D85" s="109"/>
      <c r="E85" s="8" t="e">
        <f>#REF!</f>
        <v>#REF!</v>
      </c>
    </row>
    <row r="86" spans="1:5" ht="15.75" thickBot="1" x14ac:dyDescent="0.3">
      <c r="A86" s="107"/>
      <c r="B86" s="4"/>
      <c r="C86" s="110" t="s">
        <v>24</v>
      </c>
      <c r="D86" s="110"/>
      <c r="E86" s="9" t="e">
        <f>#REF!</f>
        <v>#REF!</v>
      </c>
    </row>
    <row r="87" spans="1:5" x14ac:dyDescent="0.25">
      <c r="A87" s="107"/>
      <c r="B87" s="108" t="s">
        <v>26</v>
      </c>
      <c r="C87" s="109" t="s">
        <v>28</v>
      </c>
      <c r="D87" s="109"/>
      <c r="E87" s="8" t="e">
        <f>#REF!</f>
        <v>#REF!</v>
      </c>
    </row>
    <row r="88" spans="1:5" x14ac:dyDescent="0.25">
      <c r="A88" s="107"/>
      <c r="B88" s="108"/>
      <c r="C88" s="109" t="s">
        <v>30</v>
      </c>
      <c r="D88" s="109"/>
      <c r="E88" s="8" t="e">
        <f>#REF!</f>
        <v>#REF!</v>
      </c>
    </row>
    <row r="89" spans="1:5" x14ac:dyDescent="0.25">
      <c r="A89" s="107"/>
      <c r="B89" s="108"/>
      <c r="C89" s="109" t="s">
        <v>32</v>
      </c>
      <c r="D89" s="109"/>
      <c r="E89" s="8" t="e">
        <f>#REF!</f>
        <v>#REF!</v>
      </c>
    </row>
    <row r="90" spans="1:5" x14ac:dyDescent="0.25">
      <c r="A90" s="107"/>
      <c r="B90" s="108"/>
      <c r="C90" s="109" t="s">
        <v>34</v>
      </c>
      <c r="D90" s="109"/>
      <c r="E90" s="8" t="e">
        <f>#REF!</f>
        <v>#REF!</v>
      </c>
    </row>
    <row r="91" spans="1:5" x14ac:dyDescent="0.25">
      <c r="A91" s="107"/>
      <c r="B91" s="108"/>
      <c r="C91" s="109" t="s">
        <v>36</v>
      </c>
      <c r="D91" s="109"/>
      <c r="E91" s="8" t="e">
        <f>#REF!</f>
        <v>#REF!</v>
      </c>
    </row>
    <row r="92" spans="1:5" x14ac:dyDescent="0.25">
      <c r="A92" s="107"/>
      <c r="B92" s="108"/>
      <c r="C92" s="109" t="s">
        <v>38</v>
      </c>
      <c r="D92" s="109"/>
      <c r="E92" s="8" t="e">
        <f>#REF!</f>
        <v>#REF!</v>
      </c>
    </row>
    <row r="93" spans="1:5" ht="15.75" thickBot="1" x14ac:dyDescent="0.3">
      <c r="A93" s="107"/>
      <c r="B93" s="2"/>
      <c r="C93" s="110" t="s">
        <v>41</v>
      </c>
      <c r="D93" s="110"/>
      <c r="E93" s="9" t="e">
        <f>#REF!</f>
        <v>#REF!</v>
      </c>
    </row>
    <row r="94" spans="1:5" ht="15.75" thickBot="1" x14ac:dyDescent="0.3">
      <c r="A94" s="107"/>
      <c r="B94" s="2"/>
      <c r="C94" s="110" t="s">
        <v>43</v>
      </c>
      <c r="D94" s="110"/>
      <c r="E94" s="9" t="e">
        <f>#REF!</f>
        <v>#REF!</v>
      </c>
    </row>
    <row r="95" spans="1:5" x14ac:dyDescent="0.25">
      <c r="A95" s="3"/>
      <c r="B95" s="108" t="s">
        <v>45</v>
      </c>
      <c r="C95" s="112" t="s">
        <v>47</v>
      </c>
      <c r="D95" s="112"/>
      <c r="E95" s="10" t="e">
        <f>#REF!</f>
        <v>#REF!</v>
      </c>
    </row>
    <row r="96" spans="1:5" x14ac:dyDescent="0.25">
      <c r="A96" s="3"/>
      <c r="B96" s="108"/>
      <c r="C96" s="109" t="s">
        <v>48</v>
      </c>
      <c r="D96" s="109"/>
      <c r="E96" s="8" t="e">
        <f>#REF!</f>
        <v>#REF!</v>
      </c>
    </row>
    <row r="97" spans="1:5" x14ac:dyDescent="0.25">
      <c r="A97" s="3"/>
      <c r="B97" s="108"/>
      <c r="C97" s="109" t="s">
        <v>49</v>
      </c>
      <c r="D97" s="109"/>
      <c r="E97" s="8" t="e">
        <f>#REF!</f>
        <v>#REF!</v>
      </c>
    </row>
    <row r="98" spans="1:5" x14ac:dyDescent="0.25">
      <c r="A98" s="3"/>
      <c r="B98" s="108"/>
      <c r="C98" s="109" t="s">
        <v>50</v>
      </c>
      <c r="D98" s="109"/>
      <c r="E98" s="8" t="e">
        <f>#REF!</f>
        <v>#REF!</v>
      </c>
    </row>
    <row r="99" spans="1:5" x14ac:dyDescent="0.25">
      <c r="A99" s="3"/>
      <c r="B99" s="108"/>
      <c r="C99" s="112" t="s">
        <v>51</v>
      </c>
      <c r="D99" s="112"/>
      <c r="E99" s="10" t="e">
        <f>#REF!</f>
        <v>#REF!</v>
      </c>
    </row>
    <row r="100" spans="1:5" x14ac:dyDescent="0.25">
      <c r="A100" s="3"/>
      <c r="B100" s="108"/>
      <c r="C100" s="109" t="s">
        <v>52</v>
      </c>
      <c r="D100" s="109"/>
      <c r="E100" s="8" t="e">
        <f>#REF!</f>
        <v>#REF!</v>
      </c>
    </row>
    <row r="101" spans="1:5" x14ac:dyDescent="0.25">
      <c r="A101" s="3"/>
      <c r="B101" s="108"/>
      <c r="C101" s="109" t="s">
        <v>53</v>
      </c>
      <c r="D101" s="109"/>
      <c r="E101" s="8" t="e">
        <f>#REF!</f>
        <v>#REF!</v>
      </c>
    </row>
    <row r="102" spans="1:5" x14ac:dyDescent="0.25">
      <c r="A102" s="3"/>
      <c r="B102" s="108"/>
      <c r="C102" s="109" t="s">
        <v>54</v>
      </c>
      <c r="D102" s="109"/>
      <c r="E102" s="8" t="e">
        <f>#REF!</f>
        <v>#REF!</v>
      </c>
    </row>
    <row r="103" spans="1:5" x14ac:dyDescent="0.25">
      <c r="A103" s="3"/>
      <c r="B103" s="108"/>
      <c r="C103" s="109" t="s">
        <v>55</v>
      </c>
      <c r="D103" s="109"/>
      <c r="E103" s="8" t="e">
        <f>#REF!</f>
        <v>#REF!</v>
      </c>
    </row>
    <row r="104" spans="1:5" x14ac:dyDescent="0.25">
      <c r="A104" s="3"/>
      <c r="B104" s="108"/>
      <c r="C104" s="109" t="s">
        <v>56</v>
      </c>
      <c r="D104" s="109"/>
      <c r="E104" s="8" t="e">
        <f>#REF!</f>
        <v>#REF!</v>
      </c>
    </row>
    <row r="105" spans="1:5" x14ac:dyDescent="0.25">
      <c r="A105" s="3"/>
      <c r="B105" s="108"/>
      <c r="C105" s="112" t="s">
        <v>57</v>
      </c>
      <c r="D105" s="112"/>
      <c r="E105" s="10" t="e">
        <f>#REF!</f>
        <v>#REF!</v>
      </c>
    </row>
    <row r="106" spans="1:5" x14ac:dyDescent="0.25">
      <c r="A106" s="3"/>
      <c r="B106" s="108"/>
      <c r="C106" s="109" t="s">
        <v>58</v>
      </c>
      <c r="D106" s="109"/>
      <c r="E106" s="8" t="e">
        <f>#REF!</f>
        <v>#REF!</v>
      </c>
    </row>
    <row r="107" spans="1:5" x14ac:dyDescent="0.25">
      <c r="A107" s="3"/>
      <c r="B107" s="108"/>
      <c r="C107" s="109" t="s">
        <v>59</v>
      </c>
      <c r="D107" s="109"/>
      <c r="E107" s="8" t="e">
        <f>#REF!</f>
        <v>#REF!</v>
      </c>
    </row>
    <row r="108" spans="1:5" ht="15.75" thickBot="1" x14ac:dyDescent="0.3">
      <c r="A108" s="3"/>
      <c r="B108" s="108"/>
      <c r="C108" s="110" t="s">
        <v>60</v>
      </c>
      <c r="D108" s="110"/>
      <c r="E108" s="9" t="e">
        <f>#REF!</f>
        <v>#REF!</v>
      </c>
    </row>
    <row r="109" spans="1:5" ht="15.75" thickBot="1" x14ac:dyDescent="0.3">
      <c r="A109" s="3"/>
      <c r="B109" s="2"/>
      <c r="C109" s="110" t="s">
        <v>61</v>
      </c>
      <c r="D109" s="110"/>
      <c r="E109" s="9" t="e">
        <f>#REF!</f>
        <v>#REF!</v>
      </c>
    </row>
    <row r="110" spans="1:5" x14ac:dyDescent="0.25">
      <c r="A110" s="3"/>
      <c r="B110" s="2"/>
      <c r="C110" s="117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118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118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118"/>
      <c r="D113" s="5" t="s">
        <v>63</v>
      </c>
      <c r="E113" s="10" t="e">
        <f>#REF!</f>
        <v>#REF!</v>
      </c>
    </row>
    <row r="114" spans="1:5" x14ac:dyDescent="0.25">
      <c r="A114" s="116" t="s">
        <v>0</v>
      </c>
      <c r="B114" s="116"/>
      <c r="C114" s="116"/>
      <c r="D114" s="116"/>
      <c r="E114" s="13" t="e">
        <f>#REF!</f>
        <v>#REF!</v>
      </c>
    </row>
    <row r="115" spans="1:5" x14ac:dyDescent="0.25">
      <c r="A115" s="116" t="s">
        <v>2</v>
      </c>
      <c r="B115" s="116"/>
      <c r="C115" s="116"/>
      <c r="D115" s="116"/>
      <c r="E115" s="13" t="e">
        <f>#REF!</f>
        <v>#REF!</v>
      </c>
    </row>
    <row r="116" spans="1:5" x14ac:dyDescent="0.25">
      <c r="A116" s="116" t="s">
        <v>1</v>
      </c>
      <c r="B116" s="116"/>
      <c r="C116" s="116"/>
      <c r="D116" s="116"/>
      <c r="E116" s="14"/>
    </row>
    <row r="117" spans="1:5" x14ac:dyDescent="0.25">
      <c r="A117" s="116" t="s">
        <v>70</v>
      </c>
      <c r="B117" s="116"/>
      <c r="C117" s="116"/>
      <c r="D117" s="116"/>
      <c r="E117" t="s">
        <v>69</v>
      </c>
    </row>
    <row r="118" spans="1:5" x14ac:dyDescent="0.25">
      <c r="B118" s="113" t="s">
        <v>64</v>
      </c>
      <c r="C118" s="112" t="s">
        <v>4</v>
      </c>
      <c r="D118" s="112"/>
      <c r="E118" s="11" t="e">
        <f>#REF!</f>
        <v>#REF!</v>
      </c>
    </row>
    <row r="119" spans="1:5" x14ac:dyDescent="0.25">
      <c r="B119" s="113"/>
      <c r="C119" s="112" t="s">
        <v>6</v>
      </c>
      <c r="D119" s="112"/>
      <c r="E119" s="11" t="e">
        <f>#REF!</f>
        <v>#REF!</v>
      </c>
    </row>
    <row r="120" spans="1:5" x14ac:dyDescent="0.25">
      <c r="B120" s="113"/>
      <c r="C120" s="109" t="s">
        <v>8</v>
      </c>
      <c r="D120" s="109"/>
      <c r="E120" s="12" t="e">
        <f>#REF!</f>
        <v>#REF!</v>
      </c>
    </row>
    <row r="121" spans="1:5" x14ac:dyDescent="0.25">
      <c r="B121" s="113"/>
      <c r="C121" s="109" t="s">
        <v>10</v>
      </c>
      <c r="D121" s="109"/>
      <c r="E121" s="12" t="e">
        <f>#REF!</f>
        <v>#REF!</v>
      </c>
    </row>
    <row r="122" spans="1:5" x14ac:dyDescent="0.25">
      <c r="B122" s="113"/>
      <c r="C122" s="109" t="s">
        <v>12</v>
      </c>
      <c r="D122" s="109"/>
      <c r="E122" s="12" t="e">
        <f>#REF!</f>
        <v>#REF!</v>
      </c>
    </row>
    <row r="123" spans="1:5" x14ac:dyDescent="0.25">
      <c r="B123" s="113"/>
      <c r="C123" s="109" t="s">
        <v>14</v>
      </c>
      <c r="D123" s="109"/>
      <c r="E123" s="12" t="e">
        <f>#REF!</f>
        <v>#REF!</v>
      </c>
    </row>
    <row r="124" spans="1:5" x14ac:dyDescent="0.25">
      <c r="B124" s="113"/>
      <c r="C124" s="109" t="s">
        <v>16</v>
      </c>
      <c r="D124" s="109"/>
      <c r="E124" s="12" t="e">
        <f>#REF!</f>
        <v>#REF!</v>
      </c>
    </row>
    <row r="125" spans="1:5" x14ac:dyDescent="0.25">
      <c r="B125" s="113"/>
      <c r="C125" s="109" t="s">
        <v>18</v>
      </c>
      <c r="D125" s="109"/>
      <c r="E125" s="12" t="e">
        <f>#REF!</f>
        <v>#REF!</v>
      </c>
    </row>
    <row r="126" spans="1:5" x14ac:dyDescent="0.25">
      <c r="B126" s="113"/>
      <c r="C126" s="109" t="s">
        <v>20</v>
      </c>
      <c r="D126" s="109"/>
      <c r="E126" s="12" t="e">
        <f>#REF!</f>
        <v>#REF!</v>
      </c>
    </row>
    <row r="127" spans="1:5" x14ac:dyDescent="0.25">
      <c r="B127" s="113"/>
      <c r="C127" s="112" t="s">
        <v>25</v>
      </c>
      <c r="D127" s="112"/>
      <c r="E127" s="11" t="e">
        <f>#REF!</f>
        <v>#REF!</v>
      </c>
    </row>
    <row r="128" spans="1:5" x14ac:dyDescent="0.25">
      <c r="B128" s="113"/>
      <c r="C128" s="109" t="s">
        <v>27</v>
      </c>
      <c r="D128" s="109"/>
      <c r="E128" s="12" t="e">
        <f>#REF!</f>
        <v>#REF!</v>
      </c>
    </row>
    <row r="129" spans="2:5" x14ac:dyDescent="0.25">
      <c r="B129" s="113"/>
      <c r="C129" s="109" t="s">
        <v>29</v>
      </c>
      <c r="D129" s="109"/>
      <c r="E129" s="12" t="e">
        <f>#REF!</f>
        <v>#REF!</v>
      </c>
    </row>
    <row r="130" spans="2:5" x14ac:dyDescent="0.25">
      <c r="B130" s="113"/>
      <c r="C130" s="109" t="s">
        <v>31</v>
      </c>
      <c r="D130" s="109"/>
      <c r="E130" s="12" t="e">
        <f>#REF!</f>
        <v>#REF!</v>
      </c>
    </row>
    <row r="131" spans="2:5" x14ac:dyDescent="0.25">
      <c r="B131" s="113"/>
      <c r="C131" s="109" t="s">
        <v>33</v>
      </c>
      <c r="D131" s="109"/>
      <c r="E131" s="12" t="e">
        <f>#REF!</f>
        <v>#REF!</v>
      </c>
    </row>
    <row r="132" spans="2:5" x14ac:dyDescent="0.25">
      <c r="B132" s="113"/>
      <c r="C132" s="109" t="s">
        <v>35</v>
      </c>
      <c r="D132" s="109"/>
      <c r="E132" s="12" t="e">
        <f>#REF!</f>
        <v>#REF!</v>
      </c>
    </row>
    <row r="133" spans="2:5" x14ac:dyDescent="0.25">
      <c r="B133" s="113"/>
      <c r="C133" s="109" t="s">
        <v>37</v>
      </c>
      <c r="D133" s="109"/>
      <c r="E133" s="12" t="e">
        <f>#REF!</f>
        <v>#REF!</v>
      </c>
    </row>
    <row r="134" spans="2:5" x14ac:dyDescent="0.25">
      <c r="B134" s="113"/>
      <c r="C134" s="109" t="s">
        <v>39</v>
      </c>
      <c r="D134" s="109"/>
      <c r="E134" s="12" t="e">
        <f>#REF!</f>
        <v>#REF!</v>
      </c>
    </row>
    <row r="135" spans="2:5" x14ac:dyDescent="0.25">
      <c r="B135" s="113"/>
      <c r="C135" s="109" t="s">
        <v>40</v>
      </c>
      <c r="D135" s="109"/>
      <c r="E135" s="12" t="e">
        <f>#REF!</f>
        <v>#REF!</v>
      </c>
    </row>
    <row r="136" spans="2:5" x14ac:dyDescent="0.25">
      <c r="B136" s="113"/>
      <c r="C136" s="109" t="s">
        <v>42</v>
      </c>
      <c r="D136" s="109"/>
      <c r="E136" s="12" t="e">
        <f>#REF!</f>
        <v>#REF!</v>
      </c>
    </row>
    <row r="137" spans="2:5" x14ac:dyDescent="0.25">
      <c r="B137" s="113"/>
      <c r="C137" s="112" t="s">
        <v>5</v>
      </c>
      <c r="D137" s="112"/>
      <c r="E137" s="11" t="e">
        <f>#REF!</f>
        <v>#REF!</v>
      </c>
    </row>
    <row r="138" spans="2:5" x14ac:dyDescent="0.25">
      <c r="B138" s="113"/>
      <c r="C138" s="112" t="s">
        <v>7</v>
      </c>
      <c r="D138" s="112"/>
      <c r="E138" s="11" t="e">
        <f>#REF!</f>
        <v>#REF!</v>
      </c>
    </row>
    <row r="139" spans="2:5" x14ac:dyDescent="0.25">
      <c r="B139" s="113"/>
      <c r="C139" s="109" t="s">
        <v>9</v>
      </c>
      <c r="D139" s="109"/>
      <c r="E139" s="12" t="e">
        <f>#REF!</f>
        <v>#REF!</v>
      </c>
    </row>
    <row r="140" spans="2:5" x14ac:dyDescent="0.25">
      <c r="B140" s="113"/>
      <c r="C140" s="109" t="s">
        <v>11</v>
      </c>
      <c r="D140" s="109"/>
      <c r="E140" s="12" t="e">
        <f>#REF!</f>
        <v>#REF!</v>
      </c>
    </row>
    <row r="141" spans="2:5" x14ac:dyDescent="0.25">
      <c r="B141" s="113"/>
      <c r="C141" s="109" t="s">
        <v>13</v>
      </c>
      <c r="D141" s="109"/>
      <c r="E141" s="12" t="e">
        <f>#REF!</f>
        <v>#REF!</v>
      </c>
    </row>
    <row r="142" spans="2:5" x14ac:dyDescent="0.25">
      <c r="B142" s="113"/>
      <c r="C142" s="109" t="s">
        <v>15</v>
      </c>
      <c r="D142" s="109"/>
      <c r="E142" s="12" t="e">
        <f>#REF!</f>
        <v>#REF!</v>
      </c>
    </row>
    <row r="143" spans="2:5" x14ac:dyDescent="0.25">
      <c r="B143" s="113"/>
      <c r="C143" s="109" t="s">
        <v>17</v>
      </c>
      <c r="D143" s="109"/>
      <c r="E143" s="12" t="e">
        <f>#REF!</f>
        <v>#REF!</v>
      </c>
    </row>
    <row r="144" spans="2:5" x14ac:dyDescent="0.25">
      <c r="B144" s="113"/>
      <c r="C144" s="109" t="s">
        <v>19</v>
      </c>
      <c r="D144" s="109"/>
      <c r="E144" s="12" t="e">
        <f>#REF!</f>
        <v>#REF!</v>
      </c>
    </row>
    <row r="145" spans="2:5" x14ac:dyDescent="0.25">
      <c r="B145" s="113"/>
      <c r="C145" s="109" t="s">
        <v>21</v>
      </c>
      <c r="D145" s="109"/>
      <c r="E145" s="12" t="e">
        <f>#REF!</f>
        <v>#REF!</v>
      </c>
    </row>
    <row r="146" spans="2:5" x14ac:dyDescent="0.25">
      <c r="B146" s="113"/>
      <c r="C146" s="109" t="s">
        <v>22</v>
      </c>
      <c r="D146" s="109"/>
      <c r="E146" s="12" t="e">
        <f>#REF!</f>
        <v>#REF!</v>
      </c>
    </row>
    <row r="147" spans="2:5" x14ac:dyDescent="0.25">
      <c r="B147" s="113"/>
      <c r="C147" s="115" t="s">
        <v>26</v>
      </c>
      <c r="D147" s="115"/>
      <c r="E147" s="11" t="e">
        <f>#REF!</f>
        <v>#REF!</v>
      </c>
    </row>
    <row r="148" spans="2:5" x14ac:dyDescent="0.25">
      <c r="B148" s="113"/>
      <c r="C148" s="109" t="s">
        <v>28</v>
      </c>
      <c r="D148" s="109"/>
      <c r="E148" s="12" t="e">
        <f>#REF!</f>
        <v>#REF!</v>
      </c>
    </row>
    <row r="149" spans="2:5" x14ac:dyDescent="0.25">
      <c r="B149" s="113"/>
      <c r="C149" s="109" t="s">
        <v>30</v>
      </c>
      <c r="D149" s="109"/>
      <c r="E149" s="12" t="e">
        <f>#REF!</f>
        <v>#REF!</v>
      </c>
    </row>
    <row r="150" spans="2:5" x14ac:dyDescent="0.25">
      <c r="B150" s="113"/>
      <c r="C150" s="109" t="s">
        <v>32</v>
      </c>
      <c r="D150" s="109"/>
      <c r="E150" s="12" t="e">
        <f>#REF!</f>
        <v>#REF!</v>
      </c>
    </row>
    <row r="151" spans="2:5" x14ac:dyDescent="0.25">
      <c r="B151" s="113"/>
      <c r="C151" s="109" t="s">
        <v>34</v>
      </c>
      <c r="D151" s="109"/>
      <c r="E151" s="12" t="e">
        <f>#REF!</f>
        <v>#REF!</v>
      </c>
    </row>
    <row r="152" spans="2:5" x14ac:dyDescent="0.25">
      <c r="B152" s="113"/>
      <c r="C152" s="109" t="s">
        <v>36</v>
      </c>
      <c r="D152" s="109"/>
      <c r="E152" s="12" t="e">
        <f>#REF!</f>
        <v>#REF!</v>
      </c>
    </row>
    <row r="153" spans="2:5" x14ac:dyDescent="0.25">
      <c r="B153" s="113"/>
      <c r="C153" s="109" t="s">
        <v>38</v>
      </c>
      <c r="D153" s="109"/>
      <c r="E153" s="12" t="e">
        <f>#REF!</f>
        <v>#REF!</v>
      </c>
    </row>
    <row r="154" spans="2:5" x14ac:dyDescent="0.25">
      <c r="B154" s="113"/>
      <c r="C154" s="112" t="s">
        <v>45</v>
      </c>
      <c r="D154" s="112"/>
      <c r="E154" s="11" t="e">
        <f>#REF!</f>
        <v>#REF!</v>
      </c>
    </row>
    <row r="155" spans="2:5" x14ac:dyDescent="0.25">
      <c r="B155" s="113"/>
      <c r="C155" s="112" t="s">
        <v>47</v>
      </c>
      <c r="D155" s="112"/>
      <c r="E155" s="11" t="e">
        <f>#REF!</f>
        <v>#REF!</v>
      </c>
    </row>
    <row r="156" spans="2:5" x14ac:dyDescent="0.25">
      <c r="B156" s="113"/>
      <c r="C156" s="109" t="s">
        <v>48</v>
      </c>
      <c r="D156" s="109"/>
      <c r="E156" s="12" t="e">
        <f>#REF!</f>
        <v>#REF!</v>
      </c>
    </row>
    <row r="157" spans="2:5" x14ac:dyDescent="0.25">
      <c r="B157" s="113"/>
      <c r="C157" s="109" t="s">
        <v>49</v>
      </c>
      <c r="D157" s="109"/>
      <c r="E157" s="12" t="e">
        <f>#REF!</f>
        <v>#REF!</v>
      </c>
    </row>
    <row r="158" spans="2:5" x14ac:dyDescent="0.25">
      <c r="B158" s="113"/>
      <c r="C158" s="109" t="s">
        <v>50</v>
      </c>
      <c r="D158" s="109"/>
      <c r="E158" s="12" t="e">
        <f>#REF!</f>
        <v>#REF!</v>
      </c>
    </row>
    <row r="159" spans="2:5" x14ac:dyDescent="0.25">
      <c r="B159" s="113"/>
      <c r="C159" s="112" t="s">
        <v>51</v>
      </c>
      <c r="D159" s="112"/>
      <c r="E159" s="11" t="e">
        <f>#REF!</f>
        <v>#REF!</v>
      </c>
    </row>
    <row r="160" spans="2:5" x14ac:dyDescent="0.25">
      <c r="B160" s="113"/>
      <c r="C160" s="109" t="s">
        <v>52</v>
      </c>
      <c r="D160" s="109"/>
      <c r="E160" s="12" t="e">
        <f>#REF!</f>
        <v>#REF!</v>
      </c>
    </row>
    <row r="161" spans="2:5" x14ac:dyDescent="0.25">
      <c r="B161" s="113"/>
      <c r="C161" s="109" t="s">
        <v>53</v>
      </c>
      <c r="D161" s="109"/>
      <c r="E161" s="12" t="e">
        <f>#REF!</f>
        <v>#REF!</v>
      </c>
    </row>
    <row r="162" spans="2:5" x14ac:dyDescent="0.25">
      <c r="B162" s="113"/>
      <c r="C162" s="109" t="s">
        <v>54</v>
      </c>
      <c r="D162" s="109"/>
      <c r="E162" s="12" t="e">
        <f>#REF!</f>
        <v>#REF!</v>
      </c>
    </row>
    <row r="163" spans="2:5" x14ac:dyDescent="0.25">
      <c r="B163" s="113"/>
      <c r="C163" s="109" t="s">
        <v>55</v>
      </c>
      <c r="D163" s="109"/>
      <c r="E163" s="12" t="e">
        <f>#REF!</f>
        <v>#REF!</v>
      </c>
    </row>
    <row r="164" spans="2:5" x14ac:dyDescent="0.25">
      <c r="B164" s="113"/>
      <c r="C164" s="109" t="s">
        <v>56</v>
      </c>
      <c r="D164" s="109"/>
      <c r="E164" s="12" t="e">
        <f>#REF!</f>
        <v>#REF!</v>
      </c>
    </row>
    <row r="165" spans="2:5" x14ac:dyDescent="0.25">
      <c r="B165" s="113"/>
      <c r="C165" s="112" t="s">
        <v>57</v>
      </c>
      <c r="D165" s="112"/>
      <c r="E165" s="11" t="e">
        <f>#REF!</f>
        <v>#REF!</v>
      </c>
    </row>
    <row r="166" spans="2:5" x14ac:dyDescent="0.25">
      <c r="B166" s="113"/>
      <c r="C166" s="109" t="s">
        <v>58</v>
      </c>
      <c r="D166" s="109"/>
      <c r="E166" s="12" t="e">
        <f>#REF!</f>
        <v>#REF!</v>
      </c>
    </row>
    <row r="167" spans="2:5" ht="15" customHeight="1" thickBot="1" x14ac:dyDescent="0.3">
      <c r="B167" s="114"/>
      <c r="C167" s="109" t="s">
        <v>59</v>
      </c>
      <c r="D167" s="109"/>
      <c r="E167" s="12" t="e">
        <f>#REF!</f>
        <v>#REF!</v>
      </c>
    </row>
    <row r="168" spans="2:5" x14ac:dyDescent="0.25">
      <c r="B168" s="113" t="s">
        <v>65</v>
      </c>
      <c r="C168" s="112" t="s">
        <v>4</v>
      </c>
      <c r="D168" s="112"/>
      <c r="E168" s="11" t="e">
        <f>#REF!</f>
        <v>#REF!</v>
      </c>
    </row>
    <row r="169" spans="2:5" ht="15" customHeight="1" x14ac:dyDescent="0.25">
      <c r="B169" s="113"/>
      <c r="C169" s="112" t="s">
        <v>6</v>
      </c>
      <c r="D169" s="112"/>
      <c r="E169" s="11" t="e">
        <f>#REF!</f>
        <v>#REF!</v>
      </c>
    </row>
    <row r="170" spans="2:5" ht="15" customHeight="1" x14ac:dyDescent="0.25">
      <c r="B170" s="113"/>
      <c r="C170" s="109" t="s">
        <v>8</v>
      </c>
      <c r="D170" s="109"/>
      <c r="E170" s="12" t="e">
        <f>#REF!</f>
        <v>#REF!</v>
      </c>
    </row>
    <row r="171" spans="2:5" ht="15" customHeight="1" x14ac:dyDescent="0.25">
      <c r="B171" s="113"/>
      <c r="C171" s="109" t="s">
        <v>10</v>
      </c>
      <c r="D171" s="109"/>
      <c r="E171" s="12" t="e">
        <f>#REF!</f>
        <v>#REF!</v>
      </c>
    </row>
    <row r="172" spans="2:5" x14ac:dyDescent="0.25">
      <c r="B172" s="113"/>
      <c r="C172" s="109" t="s">
        <v>12</v>
      </c>
      <c r="D172" s="109"/>
      <c r="E172" s="12" t="e">
        <f>#REF!</f>
        <v>#REF!</v>
      </c>
    </row>
    <row r="173" spans="2:5" x14ac:dyDescent="0.25">
      <c r="B173" s="113"/>
      <c r="C173" s="109" t="s">
        <v>14</v>
      </c>
      <c r="D173" s="109"/>
      <c r="E173" s="12" t="e">
        <f>#REF!</f>
        <v>#REF!</v>
      </c>
    </row>
    <row r="174" spans="2:5" ht="15" customHeight="1" x14ac:dyDescent="0.25">
      <c r="B174" s="113"/>
      <c r="C174" s="109" t="s">
        <v>16</v>
      </c>
      <c r="D174" s="109"/>
      <c r="E174" s="12" t="e">
        <f>#REF!</f>
        <v>#REF!</v>
      </c>
    </row>
    <row r="175" spans="2:5" ht="15" customHeight="1" x14ac:dyDescent="0.25">
      <c r="B175" s="113"/>
      <c r="C175" s="109" t="s">
        <v>18</v>
      </c>
      <c r="D175" s="109"/>
      <c r="E175" s="12" t="e">
        <f>#REF!</f>
        <v>#REF!</v>
      </c>
    </row>
    <row r="176" spans="2:5" x14ac:dyDescent="0.25">
      <c r="B176" s="113"/>
      <c r="C176" s="109" t="s">
        <v>20</v>
      </c>
      <c r="D176" s="109"/>
      <c r="E176" s="12" t="e">
        <f>#REF!</f>
        <v>#REF!</v>
      </c>
    </row>
    <row r="177" spans="2:5" ht="15" customHeight="1" x14ac:dyDescent="0.25">
      <c r="B177" s="113"/>
      <c r="C177" s="112" t="s">
        <v>25</v>
      </c>
      <c r="D177" s="112"/>
      <c r="E177" s="11" t="e">
        <f>#REF!</f>
        <v>#REF!</v>
      </c>
    </row>
    <row r="178" spans="2:5" x14ac:dyDescent="0.25">
      <c r="B178" s="113"/>
      <c r="C178" s="109" t="s">
        <v>27</v>
      </c>
      <c r="D178" s="109"/>
      <c r="E178" s="12" t="e">
        <f>#REF!</f>
        <v>#REF!</v>
      </c>
    </row>
    <row r="179" spans="2:5" ht="15" customHeight="1" x14ac:dyDescent="0.25">
      <c r="B179" s="113"/>
      <c r="C179" s="109" t="s">
        <v>29</v>
      </c>
      <c r="D179" s="109"/>
      <c r="E179" s="12" t="e">
        <f>#REF!</f>
        <v>#REF!</v>
      </c>
    </row>
    <row r="180" spans="2:5" ht="15" customHeight="1" x14ac:dyDescent="0.25">
      <c r="B180" s="113"/>
      <c r="C180" s="109" t="s">
        <v>31</v>
      </c>
      <c r="D180" s="109"/>
      <c r="E180" s="12" t="e">
        <f>#REF!</f>
        <v>#REF!</v>
      </c>
    </row>
    <row r="181" spans="2:5" ht="15" customHeight="1" x14ac:dyDescent="0.25">
      <c r="B181" s="113"/>
      <c r="C181" s="109" t="s">
        <v>33</v>
      </c>
      <c r="D181" s="109"/>
      <c r="E181" s="12" t="e">
        <f>#REF!</f>
        <v>#REF!</v>
      </c>
    </row>
    <row r="182" spans="2:5" ht="15" customHeight="1" x14ac:dyDescent="0.25">
      <c r="B182" s="113"/>
      <c r="C182" s="109" t="s">
        <v>35</v>
      </c>
      <c r="D182" s="109"/>
      <c r="E182" s="12" t="e">
        <f>#REF!</f>
        <v>#REF!</v>
      </c>
    </row>
    <row r="183" spans="2:5" ht="15" customHeight="1" x14ac:dyDescent="0.25">
      <c r="B183" s="113"/>
      <c r="C183" s="109" t="s">
        <v>37</v>
      </c>
      <c r="D183" s="109"/>
      <c r="E183" s="12" t="e">
        <f>#REF!</f>
        <v>#REF!</v>
      </c>
    </row>
    <row r="184" spans="2:5" ht="15" customHeight="1" x14ac:dyDescent="0.25">
      <c r="B184" s="113"/>
      <c r="C184" s="109" t="s">
        <v>39</v>
      </c>
      <c r="D184" s="109"/>
      <c r="E184" s="12" t="e">
        <f>#REF!</f>
        <v>#REF!</v>
      </c>
    </row>
    <row r="185" spans="2:5" ht="15" customHeight="1" x14ac:dyDescent="0.25">
      <c r="B185" s="113"/>
      <c r="C185" s="109" t="s">
        <v>40</v>
      </c>
      <c r="D185" s="109"/>
      <c r="E185" s="12" t="e">
        <f>#REF!</f>
        <v>#REF!</v>
      </c>
    </row>
    <row r="186" spans="2:5" ht="15" customHeight="1" x14ac:dyDescent="0.25">
      <c r="B186" s="113"/>
      <c r="C186" s="109" t="s">
        <v>42</v>
      </c>
      <c r="D186" s="109"/>
      <c r="E186" s="12" t="e">
        <f>#REF!</f>
        <v>#REF!</v>
      </c>
    </row>
    <row r="187" spans="2:5" ht="15" customHeight="1" x14ac:dyDescent="0.25">
      <c r="B187" s="113"/>
      <c r="C187" s="112" t="s">
        <v>5</v>
      </c>
      <c r="D187" s="112"/>
      <c r="E187" s="11" t="e">
        <f>#REF!</f>
        <v>#REF!</v>
      </c>
    </row>
    <row r="188" spans="2:5" x14ac:dyDescent="0.25">
      <c r="B188" s="113"/>
      <c r="C188" s="112" t="s">
        <v>7</v>
      </c>
      <c r="D188" s="112"/>
      <c r="E188" s="11" t="e">
        <f>#REF!</f>
        <v>#REF!</v>
      </c>
    </row>
    <row r="189" spans="2:5" x14ac:dyDescent="0.25">
      <c r="B189" s="113"/>
      <c r="C189" s="109" t="s">
        <v>9</v>
      </c>
      <c r="D189" s="109"/>
      <c r="E189" s="12" t="e">
        <f>#REF!</f>
        <v>#REF!</v>
      </c>
    </row>
    <row r="190" spans="2:5" x14ac:dyDescent="0.25">
      <c r="B190" s="113"/>
      <c r="C190" s="109" t="s">
        <v>11</v>
      </c>
      <c r="D190" s="109"/>
      <c r="E190" s="12" t="e">
        <f>#REF!</f>
        <v>#REF!</v>
      </c>
    </row>
    <row r="191" spans="2:5" ht="15" customHeight="1" x14ac:dyDescent="0.25">
      <c r="B191" s="113"/>
      <c r="C191" s="109" t="s">
        <v>13</v>
      </c>
      <c r="D191" s="109"/>
      <c r="E191" s="12" t="e">
        <f>#REF!</f>
        <v>#REF!</v>
      </c>
    </row>
    <row r="192" spans="2:5" x14ac:dyDescent="0.25">
      <c r="B192" s="113"/>
      <c r="C192" s="109" t="s">
        <v>15</v>
      </c>
      <c r="D192" s="109"/>
      <c r="E192" s="12" t="e">
        <f>#REF!</f>
        <v>#REF!</v>
      </c>
    </row>
    <row r="193" spans="2:5" ht="15" customHeight="1" x14ac:dyDescent="0.25">
      <c r="B193" s="113"/>
      <c r="C193" s="109" t="s">
        <v>17</v>
      </c>
      <c r="D193" s="109"/>
      <c r="E193" s="12" t="e">
        <f>#REF!</f>
        <v>#REF!</v>
      </c>
    </row>
    <row r="194" spans="2:5" ht="15" customHeight="1" x14ac:dyDescent="0.25">
      <c r="B194" s="113"/>
      <c r="C194" s="109" t="s">
        <v>19</v>
      </c>
      <c r="D194" s="109"/>
      <c r="E194" s="12" t="e">
        <f>#REF!</f>
        <v>#REF!</v>
      </c>
    </row>
    <row r="195" spans="2:5" ht="15" customHeight="1" x14ac:dyDescent="0.25">
      <c r="B195" s="113"/>
      <c r="C195" s="109" t="s">
        <v>21</v>
      </c>
      <c r="D195" s="109"/>
      <c r="E195" s="12" t="e">
        <f>#REF!</f>
        <v>#REF!</v>
      </c>
    </row>
    <row r="196" spans="2:5" ht="15" customHeight="1" x14ac:dyDescent="0.25">
      <c r="B196" s="113"/>
      <c r="C196" s="109" t="s">
        <v>22</v>
      </c>
      <c r="D196" s="109"/>
      <c r="E196" s="12" t="e">
        <f>#REF!</f>
        <v>#REF!</v>
      </c>
    </row>
    <row r="197" spans="2:5" ht="15" customHeight="1" x14ac:dyDescent="0.25">
      <c r="B197" s="113"/>
      <c r="C197" s="115" t="s">
        <v>26</v>
      </c>
      <c r="D197" s="115"/>
      <c r="E197" s="11" t="e">
        <f>#REF!</f>
        <v>#REF!</v>
      </c>
    </row>
    <row r="198" spans="2:5" ht="15" customHeight="1" x14ac:dyDescent="0.25">
      <c r="B198" s="113"/>
      <c r="C198" s="109" t="s">
        <v>28</v>
      </c>
      <c r="D198" s="109"/>
      <c r="E198" s="12" t="e">
        <f>#REF!</f>
        <v>#REF!</v>
      </c>
    </row>
    <row r="199" spans="2:5" ht="15" customHeight="1" x14ac:dyDescent="0.25">
      <c r="B199" s="113"/>
      <c r="C199" s="109" t="s">
        <v>30</v>
      </c>
      <c r="D199" s="109"/>
      <c r="E199" s="12" t="e">
        <f>#REF!</f>
        <v>#REF!</v>
      </c>
    </row>
    <row r="200" spans="2:5" ht="15" customHeight="1" x14ac:dyDescent="0.25">
      <c r="B200" s="113"/>
      <c r="C200" s="109" t="s">
        <v>32</v>
      </c>
      <c r="D200" s="109"/>
      <c r="E200" s="12" t="e">
        <f>#REF!</f>
        <v>#REF!</v>
      </c>
    </row>
    <row r="201" spans="2:5" x14ac:dyDescent="0.25">
      <c r="B201" s="113"/>
      <c r="C201" s="109" t="s">
        <v>34</v>
      </c>
      <c r="D201" s="109"/>
      <c r="E201" s="12" t="e">
        <f>#REF!</f>
        <v>#REF!</v>
      </c>
    </row>
    <row r="202" spans="2:5" ht="15" customHeight="1" x14ac:dyDescent="0.25">
      <c r="B202" s="113"/>
      <c r="C202" s="109" t="s">
        <v>36</v>
      </c>
      <c r="D202" s="109"/>
      <c r="E202" s="12" t="e">
        <f>#REF!</f>
        <v>#REF!</v>
      </c>
    </row>
    <row r="203" spans="2:5" x14ac:dyDescent="0.25">
      <c r="B203" s="113"/>
      <c r="C203" s="109" t="s">
        <v>38</v>
      </c>
      <c r="D203" s="109"/>
      <c r="E203" s="12" t="e">
        <f>#REF!</f>
        <v>#REF!</v>
      </c>
    </row>
    <row r="204" spans="2:5" ht="15" customHeight="1" x14ac:dyDescent="0.25">
      <c r="B204" s="113"/>
      <c r="C204" s="112" t="s">
        <v>45</v>
      </c>
      <c r="D204" s="112"/>
      <c r="E204" s="11" t="e">
        <f>#REF!</f>
        <v>#REF!</v>
      </c>
    </row>
    <row r="205" spans="2:5" ht="15" customHeight="1" x14ac:dyDescent="0.25">
      <c r="B205" s="113"/>
      <c r="C205" s="112" t="s">
        <v>47</v>
      </c>
      <c r="D205" s="112"/>
      <c r="E205" s="11" t="e">
        <f>#REF!</f>
        <v>#REF!</v>
      </c>
    </row>
    <row r="206" spans="2:5" ht="15" customHeight="1" x14ac:dyDescent="0.25">
      <c r="B206" s="113"/>
      <c r="C206" s="109" t="s">
        <v>48</v>
      </c>
      <c r="D206" s="109"/>
      <c r="E206" s="12" t="e">
        <f>#REF!</f>
        <v>#REF!</v>
      </c>
    </row>
    <row r="207" spans="2:5" ht="15" customHeight="1" x14ac:dyDescent="0.25">
      <c r="B207" s="113"/>
      <c r="C207" s="109" t="s">
        <v>49</v>
      </c>
      <c r="D207" s="109"/>
      <c r="E207" s="12" t="e">
        <f>#REF!</f>
        <v>#REF!</v>
      </c>
    </row>
    <row r="208" spans="2:5" ht="15" customHeight="1" x14ac:dyDescent="0.25">
      <c r="B208" s="113"/>
      <c r="C208" s="109" t="s">
        <v>50</v>
      </c>
      <c r="D208" s="109"/>
      <c r="E208" s="12" t="e">
        <f>#REF!</f>
        <v>#REF!</v>
      </c>
    </row>
    <row r="209" spans="2:5" ht="15" customHeight="1" x14ac:dyDescent="0.25">
      <c r="B209" s="113"/>
      <c r="C209" s="112" t="s">
        <v>51</v>
      </c>
      <c r="D209" s="112"/>
      <c r="E209" s="11" t="e">
        <f>#REF!</f>
        <v>#REF!</v>
      </c>
    </row>
    <row r="210" spans="2:5" x14ac:dyDescent="0.25">
      <c r="B210" s="113"/>
      <c r="C210" s="109" t="s">
        <v>52</v>
      </c>
      <c r="D210" s="109"/>
      <c r="E210" s="12" t="e">
        <f>#REF!</f>
        <v>#REF!</v>
      </c>
    </row>
    <row r="211" spans="2:5" ht="15" customHeight="1" x14ac:dyDescent="0.25">
      <c r="B211" s="113"/>
      <c r="C211" s="109" t="s">
        <v>53</v>
      </c>
      <c r="D211" s="109"/>
      <c r="E211" s="12" t="e">
        <f>#REF!</f>
        <v>#REF!</v>
      </c>
    </row>
    <row r="212" spans="2:5" x14ac:dyDescent="0.25">
      <c r="B212" s="113"/>
      <c r="C212" s="109" t="s">
        <v>54</v>
      </c>
      <c r="D212" s="109"/>
      <c r="E212" s="12" t="e">
        <f>#REF!</f>
        <v>#REF!</v>
      </c>
    </row>
    <row r="213" spans="2:5" ht="15" customHeight="1" x14ac:dyDescent="0.25">
      <c r="B213" s="113"/>
      <c r="C213" s="109" t="s">
        <v>55</v>
      </c>
      <c r="D213" s="109"/>
      <c r="E213" s="12" t="e">
        <f>#REF!</f>
        <v>#REF!</v>
      </c>
    </row>
    <row r="214" spans="2:5" x14ac:dyDescent="0.25">
      <c r="B214" s="113"/>
      <c r="C214" s="109" t="s">
        <v>56</v>
      </c>
      <c r="D214" s="109"/>
      <c r="E214" s="12" t="e">
        <f>#REF!</f>
        <v>#REF!</v>
      </c>
    </row>
    <row r="215" spans="2:5" x14ac:dyDescent="0.25">
      <c r="B215" s="113"/>
      <c r="C215" s="112" t="s">
        <v>57</v>
      </c>
      <c r="D215" s="112"/>
      <c r="E215" s="11" t="e">
        <f>#REF!</f>
        <v>#REF!</v>
      </c>
    </row>
    <row r="216" spans="2:5" x14ac:dyDescent="0.25">
      <c r="B216" s="113"/>
      <c r="C216" s="109" t="s">
        <v>58</v>
      </c>
      <c r="D216" s="109"/>
      <c r="E216" s="12" t="e">
        <f>#REF!</f>
        <v>#REF!</v>
      </c>
    </row>
    <row r="217" spans="2:5" ht="15.75" thickBot="1" x14ac:dyDescent="0.3">
      <c r="B217" s="114"/>
      <c r="C217" s="109" t="s">
        <v>59</v>
      </c>
      <c r="D217" s="109"/>
      <c r="E217" s="12" t="e">
        <f>#REF!</f>
        <v>#REF!</v>
      </c>
    </row>
    <row r="218" spans="2:5" x14ac:dyDescent="0.25">
      <c r="C218" s="117" t="s">
        <v>72</v>
      </c>
      <c r="D218" s="5" t="s">
        <v>62</v>
      </c>
      <c r="E218" s="15" t="e">
        <f>#REF!</f>
        <v>#REF!</v>
      </c>
    </row>
    <row r="219" spans="2:5" x14ac:dyDescent="0.25">
      <c r="C219" s="118"/>
      <c r="D219" s="5" t="s">
        <v>63</v>
      </c>
      <c r="E219" s="15" t="e">
        <f>#REF!</f>
        <v>#REF!</v>
      </c>
    </row>
    <row r="220" spans="2:5" x14ac:dyDescent="0.25">
      <c r="C220" s="118" t="s">
        <v>71</v>
      </c>
      <c r="D220" s="5" t="s">
        <v>62</v>
      </c>
      <c r="E220" s="15" t="e">
        <f>#REF!</f>
        <v>#REF!</v>
      </c>
    </row>
    <row r="221" spans="2:5" x14ac:dyDescent="0.25">
      <c r="C221" s="118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48"/>
  <sheetViews>
    <sheetView showGridLines="0" topLeftCell="A13" zoomScale="85" zoomScaleNormal="85" workbookViewId="0">
      <selection activeCell="J14" sqref="J14"/>
    </sheetView>
  </sheetViews>
  <sheetFormatPr baseColWidth="10" defaultRowHeight="12.75" x14ac:dyDescent="0.2"/>
  <cols>
    <col min="1" max="1" width="2.140625" style="17" customWidth="1"/>
    <col min="2" max="3" width="3.7109375" style="25" customWidth="1"/>
    <col min="4" max="4" width="65.7109375" style="25" customWidth="1"/>
    <col min="5" max="5" width="14.42578125" style="25" bestFit="1" customWidth="1"/>
    <col min="6" max="6" width="14.28515625" style="25" customWidth="1"/>
    <col min="7" max="7" width="13.7109375" style="25" bestFit="1" customWidth="1"/>
    <col min="8" max="9" width="12.7109375" style="25" customWidth="1"/>
    <col min="10" max="12" width="13.7109375" style="25" bestFit="1" customWidth="1"/>
    <col min="13" max="13" width="3.140625" style="17" customWidth="1"/>
    <col min="14" max="16384" width="11.42578125" style="25"/>
  </cols>
  <sheetData>
    <row r="1" spans="2:12" ht="6" customHeight="1" x14ac:dyDescent="0.2"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2:12" ht="13.5" customHeight="1" x14ac:dyDescent="0.2">
      <c r="B2" s="128" t="s">
        <v>117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</row>
    <row r="3" spans="2:12" ht="20.25" customHeight="1" x14ac:dyDescent="0.2">
      <c r="B3" s="128" t="s">
        <v>205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</row>
    <row r="4" spans="2:12" s="17" customFormat="1" ht="8.25" customHeight="1" x14ac:dyDescent="0.2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2:12" s="17" customFormat="1" ht="24" customHeight="1" x14ac:dyDescent="0.2">
      <c r="D5" s="139" t="s">
        <v>175</v>
      </c>
      <c r="E5" s="139"/>
      <c r="F5" s="139"/>
      <c r="G5" s="139"/>
      <c r="H5" s="20"/>
      <c r="I5" s="71"/>
      <c r="J5" s="71"/>
      <c r="K5" s="23"/>
      <c r="L5" s="24"/>
    </row>
    <row r="6" spans="2:12" s="17" customFormat="1" ht="8.25" customHeight="1" x14ac:dyDescent="0.2"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2:12" x14ac:dyDescent="0.2">
      <c r="B7" s="129" t="s">
        <v>73</v>
      </c>
      <c r="C7" s="130"/>
      <c r="D7" s="131"/>
      <c r="E7" s="138" t="s">
        <v>84</v>
      </c>
      <c r="F7" s="138"/>
      <c r="G7" s="138"/>
      <c r="H7" s="138"/>
      <c r="I7" s="138"/>
      <c r="J7" s="138"/>
      <c r="K7" s="138"/>
      <c r="L7" s="138" t="s">
        <v>78</v>
      </c>
    </row>
    <row r="8" spans="2:12" ht="25.5" x14ac:dyDescent="0.2">
      <c r="B8" s="132"/>
      <c r="C8" s="133"/>
      <c r="D8" s="134"/>
      <c r="E8" s="34" t="s">
        <v>79</v>
      </c>
      <c r="F8" s="34" t="s">
        <v>80</v>
      </c>
      <c r="G8" s="34" t="s">
        <v>75</v>
      </c>
      <c r="H8" s="34" t="s">
        <v>115</v>
      </c>
      <c r="I8" s="34" t="s">
        <v>76</v>
      </c>
      <c r="J8" s="34" t="s">
        <v>116</v>
      </c>
      <c r="K8" s="34" t="s">
        <v>81</v>
      </c>
      <c r="L8" s="138"/>
    </row>
    <row r="9" spans="2:12" ht="15.75" customHeight="1" x14ac:dyDescent="0.2">
      <c r="B9" s="135"/>
      <c r="C9" s="136"/>
      <c r="D9" s="137"/>
      <c r="E9" s="34">
        <v>1</v>
      </c>
      <c r="F9" s="34">
        <v>2</v>
      </c>
      <c r="G9" s="34" t="s">
        <v>82</v>
      </c>
      <c r="H9" s="34">
        <v>4</v>
      </c>
      <c r="I9" s="34">
        <v>5</v>
      </c>
      <c r="J9" s="34">
        <v>6</v>
      </c>
      <c r="K9" s="34">
        <v>7</v>
      </c>
      <c r="L9" s="34" t="s">
        <v>123</v>
      </c>
    </row>
    <row r="10" spans="2:12" ht="15" customHeight="1" x14ac:dyDescent="0.2">
      <c r="B10" s="121" t="s">
        <v>85</v>
      </c>
      <c r="C10" s="122"/>
      <c r="D10" s="123"/>
      <c r="E10" s="41"/>
      <c r="F10" s="42"/>
      <c r="G10" s="42"/>
      <c r="H10" s="42"/>
      <c r="I10" s="42"/>
      <c r="J10" s="42"/>
      <c r="K10" s="42"/>
      <c r="L10" s="42"/>
    </row>
    <row r="11" spans="2:12" x14ac:dyDescent="0.2">
      <c r="B11" s="35"/>
      <c r="C11" s="126" t="s">
        <v>86</v>
      </c>
      <c r="D11" s="127"/>
      <c r="E11" s="43">
        <f>SUM(E12:E13)</f>
        <v>0</v>
      </c>
      <c r="F11" s="43">
        <f t="shared" ref="F11:L11" si="0">SUM(F12:F13)</f>
        <v>0</v>
      </c>
      <c r="G11" s="43">
        <f t="shared" si="0"/>
        <v>0</v>
      </c>
      <c r="H11" s="43">
        <f t="shared" si="0"/>
        <v>0</v>
      </c>
      <c r="I11" s="43">
        <f t="shared" si="0"/>
        <v>0</v>
      </c>
      <c r="J11" s="43">
        <f t="shared" si="0"/>
        <v>0</v>
      </c>
      <c r="K11" s="43">
        <f t="shared" si="0"/>
        <v>0</v>
      </c>
      <c r="L11" s="43">
        <f t="shared" si="0"/>
        <v>0</v>
      </c>
    </row>
    <row r="12" spans="2:12" x14ac:dyDescent="0.2">
      <c r="B12" s="35"/>
      <c r="C12" s="40"/>
      <c r="D12" s="36" t="s">
        <v>87</v>
      </c>
      <c r="E12" s="37"/>
      <c r="F12" s="37"/>
      <c r="G12" s="37">
        <f>+E12+F12</f>
        <v>0</v>
      </c>
      <c r="H12" s="37"/>
      <c r="I12" s="37"/>
      <c r="J12" s="37"/>
      <c r="K12" s="37"/>
      <c r="L12" s="37">
        <f t="shared" ref="L12:L39" si="1">+G12-I12</f>
        <v>0</v>
      </c>
    </row>
    <row r="13" spans="2:12" x14ac:dyDescent="0.2">
      <c r="B13" s="35"/>
      <c r="C13" s="40"/>
      <c r="D13" s="36" t="s">
        <v>88</v>
      </c>
      <c r="E13" s="41"/>
      <c r="F13" s="42"/>
      <c r="G13" s="42"/>
      <c r="H13" s="42"/>
      <c r="I13" s="42"/>
      <c r="J13" s="42"/>
      <c r="K13" s="42"/>
      <c r="L13" s="42">
        <f t="shared" si="1"/>
        <v>0</v>
      </c>
    </row>
    <row r="14" spans="2:12" x14ac:dyDescent="0.2">
      <c r="B14" s="35"/>
      <c r="C14" s="126" t="s">
        <v>89</v>
      </c>
      <c r="D14" s="127"/>
      <c r="E14" s="85">
        <f>SUM(E15:E22)</f>
        <v>230600901.90000004</v>
      </c>
      <c r="F14" s="85">
        <f>SUM(F15:F22)</f>
        <v>79669222.150000006</v>
      </c>
      <c r="G14" s="86">
        <f>+E14+F14</f>
        <v>310270124.05000007</v>
      </c>
      <c r="H14" s="85">
        <f>SUM(H15:H22)</f>
        <v>58108648.409999996</v>
      </c>
      <c r="I14" s="85">
        <f>SUM(I15:I22)</f>
        <v>4708552.2699999996</v>
      </c>
      <c r="J14" s="85">
        <f>SUM(J15:J22)</f>
        <v>178077975.06</v>
      </c>
      <c r="K14" s="85">
        <f>SUM(K15:K22)</f>
        <v>105664868.31</v>
      </c>
      <c r="L14" s="86">
        <f t="shared" si="1"/>
        <v>305561571.78000009</v>
      </c>
    </row>
    <row r="15" spans="2:12" x14ac:dyDescent="0.2">
      <c r="B15" s="35"/>
      <c r="C15" s="40"/>
      <c r="D15" s="36" t="s">
        <v>90</v>
      </c>
      <c r="E15" s="84">
        <v>149861179.61000001</v>
      </c>
      <c r="F15" s="72">
        <f>50962912.14-157027.4</f>
        <v>50805884.740000002</v>
      </c>
      <c r="G15" s="73">
        <f>F15+E15</f>
        <v>200667064.35000002</v>
      </c>
      <c r="H15" s="72">
        <v>38817055.460000001</v>
      </c>
      <c r="I15" s="73">
        <v>4379488.8899999997</v>
      </c>
      <c r="J15" s="42">
        <v>115270776.73999999</v>
      </c>
      <c r="K15" s="42">
        <v>70473752.379999995</v>
      </c>
      <c r="L15" s="42">
        <f t="shared" si="1"/>
        <v>196287575.46000004</v>
      </c>
    </row>
    <row r="16" spans="2:12" x14ac:dyDescent="0.2">
      <c r="B16" s="35"/>
      <c r="C16" s="40"/>
      <c r="D16" s="36" t="s">
        <v>91</v>
      </c>
      <c r="E16" s="41"/>
      <c r="F16" s="42"/>
      <c r="G16" s="73">
        <f>F16+E16</f>
        <v>0</v>
      </c>
      <c r="H16" s="42"/>
      <c r="I16" s="42"/>
      <c r="J16" s="42"/>
      <c r="K16" s="42"/>
      <c r="L16" s="42">
        <f t="shared" si="1"/>
        <v>0</v>
      </c>
    </row>
    <row r="17" spans="2:12" x14ac:dyDescent="0.2">
      <c r="B17" s="35"/>
      <c r="C17" s="40"/>
      <c r="D17" s="36" t="s">
        <v>92</v>
      </c>
      <c r="E17" s="87">
        <v>80739722.290000007</v>
      </c>
      <c r="F17" s="88">
        <f>28970742.96-107405.55</f>
        <v>28863337.41</v>
      </c>
      <c r="G17" s="88">
        <f>+E17+F17</f>
        <v>109603059.7</v>
      </c>
      <c r="H17" s="88">
        <v>19291592.949999999</v>
      </c>
      <c r="I17" s="88">
        <v>329063.38</v>
      </c>
      <c r="J17" s="88">
        <v>62807198.32</v>
      </c>
      <c r="K17" s="88">
        <v>35191115.93</v>
      </c>
      <c r="L17" s="88">
        <f t="shared" si="1"/>
        <v>109273996.32000001</v>
      </c>
    </row>
    <row r="18" spans="2:12" x14ac:dyDescent="0.2">
      <c r="B18" s="35"/>
      <c r="C18" s="40"/>
      <c r="D18" s="36" t="s">
        <v>93</v>
      </c>
      <c r="E18" s="41"/>
      <c r="F18" s="42"/>
      <c r="G18" s="42"/>
      <c r="H18" s="42"/>
      <c r="I18" s="42"/>
      <c r="J18" s="42"/>
      <c r="K18" s="42"/>
      <c r="L18" s="42">
        <f t="shared" si="1"/>
        <v>0</v>
      </c>
    </row>
    <row r="19" spans="2:12" x14ac:dyDescent="0.2">
      <c r="B19" s="35"/>
      <c r="C19" s="40"/>
      <c r="D19" s="36" t="s">
        <v>94</v>
      </c>
      <c r="E19" s="41"/>
      <c r="F19" s="42"/>
      <c r="G19" s="42"/>
      <c r="H19" s="42"/>
      <c r="I19" s="42"/>
      <c r="J19" s="42"/>
      <c r="K19" s="42"/>
      <c r="L19" s="42">
        <f t="shared" si="1"/>
        <v>0</v>
      </c>
    </row>
    <row r="20" spans="2:12" x14ac:dyDescent="0.2">
      <c r="B20" s="35"/>
      <c r="C20" s="40"/>
      <c r="D20" s="36" t="s">
        <v>95</v>
      </c>
      <c r="E20" s="41"/>
      <c r="F20" s="42"/>
      <c r="G20" s="42"/>
      <c r="H20" s="42"/>
      <c r="I20" s="42"/>
      <c r="J20" s="42"/>
      <c r="K20" s="42"/>
      <c r="L20" s="42">
        <f t="shared" si="1"/>
        <v>0</v>
      </c>
    </row>
    <row r="21" spans="2:12" x14ac:dyDescent="0.2">
      <c r="B21" s="35"/>
      <c r="C21" s="40"/>
      <c r="D21" s="36" t="s">
        <v>96</v>
      </c>
      <c r="E21" s="41"/>
      <c r="F21" s="42"/>
      <c r="G21" s="42"/>
      <c r="H21" s="42"/>
      <c r="I21" s="42"/>
      <c r="J21" s="42"/>
      <c r="K21" s="42"/>
      <c r="L21" s="42">
        <f t="shared" si="1"/>
        <v>0</v>
      </c>
    </row>
    <row r="22" spans="2:12" x14ac:dyDescent="0.2">
      <c r="B22" s="35"/>
      <c r="C22" s="40"/>
      <c r="D22" s="36" t="s">
        <v>97</v>
      </c>
      <c r="E22" s="41"/>
      <c r="F22" s="42"/>
      <c r="G22" s="42"/>
      <c r="H22" s="42"/>
      <c r="I22" s="42"/>
      <c r="J22" s="42"/>
      <c r="K22" s="42"/>
      <c r="L22" s="42">
        <f t="shared" si="1"/>
        <v>0</v>
      </c>
    </row>
    <row r="23" spans="2:12" x14ac:dyDescent="0.2">
      <c r="B23" s="35"/>
      <c r="C23" s="126" t="s">
        <v>98</v>
      </c>
      <c r="D23" s="127"/>
      <c r="E23" s="85">
        <f t="shared" ref="E23:K23" si="2">SUM(E24:E26)</f>
        <v>9227345.3000000007</v>
      </c>
      <c r="F23" s="85">
        <f t="shared" si="2"/>
        <v>402840.06000000006</v>
      </c>
      <c r="G23" s="85">
        <f t="shared" si="2"/>
        <v>9630185.3600000013</v>
      </c>
      <c r="H23" s="85">
        <f t="shared" si="2"/>
        <v>2439131.36</v>
      </c>
      <c r="I23" s="85">
        <f t="shared" si="2"/>
        <v>0</v>
      </c>
      <c r="J23" s="85">
        <f t="shared" si="2"/>
        <v>6772978.2000000002</v>
      </c>
      <c r="K23" s="85">
        <f t="shared" si="2"/>
        <v>4196354.4000000004</v>
      </c>
      <c r="L23" s="86">
        <f t="shared" si="1"/>
        <v>9630185.3600000013</v>
      </c>
    </row>
    <row r="24" spans="2:12" x14ac:dyDescent="0.2">
      <c r="B24" s="35"/>
      <c r="C24" s="40"/>
      <c r="D24" s="36" t="s">
        <v>99</v>
      </c>
      <c r="E24" s="87">
        <v>9227345.3000000007</v>
      </c>
      <c r="F24" s="88">
        <f>678973.06-276133</f>
        <v>402840.06000000006</v>
      </c>
      <c r="G24" s="88">
        <f>+E24+F24</f>
        <v>9630185.3600000013</v>
      </c>
      <c r="H24" s="88">
        <v>2439131.36</v>
      </c>
      <c r="I24" s="88">
        <v>0</v>
      </c>
      <c r="J24" s="88">
        <v>6772978.2000000002</v>
      </c>
      <c r="K24" s="88">
        <v>4196354.4000000004</v>
      </c>
      <c r="L24" s="88">
        <f t="shared" si="1"/>
        <v>9630185.3600000013</v>
      </c>
    </row>
    <row r="25" spans="2:12" x14ac:dyDescent="0.2">
      <c r="B25" s="35"/>
      <c r="C25" s="40"/>
      <c r="D25" s="36" t="s">
        <v>100</v>
      </c>
      <c r="E25" s="41"/>
      <c r="F25" s="42"/>
      <c r="G25" s="42"/>
      <c r="H25" s="42"/>
      <c r="I25" s="42"/>
      <c r="J25" s="42"/>
      <c r="K25" s="42"/>
      <c r="L25" s="42">
        <f t="shared" si="1"/>
        <v>0</v>
      </c>
    </row>
    <row r="26" spans="2:12" x14ac:dyDescent="0.2">
      <c r="B26" s="35"/>
      <c r="C26" s="40"/>
      <c r="D26" s="36" t="s">
        <v>101</v>
      </c>
      <c r="E26" s="41"/>
      <c r="F26" s="42"/>
      <c r="G26" s="42"/>
      <c r="H26" s="42"/>
      <c r="I26" s="42"/>
      <c r="J26" s="42"/>
      <c r="K26" s="42"/>
      <c r="L26" s="42">
        <f t="shared" si="1"/>
        <v>0</v>
      </c>
    </row>
    <row r="27" spans="2:12" x14ac:dyDescent="0.2">
      <c r="B27" s="35"/>
      <c r="C27" s="126" t="s">
        <v>102</v>
      </c>
      <c r="D27" s="127"/>
      <c r="E27" s="44">
        <f>SUM(E28:E29)</f>
        <v>0</v>
      </c>
      <c r="F27" s="44"/>
      <c r="G27" s="45"/>
      <c r="H27" s="44"/>
      <c r="I27" s="44"/>
      <c r="J27" s="44"/>
      <c r="K27" s="44"/>
      <c r="L27" s="45">
        <f t="shared" si="1"/>
        <v>0</v>
      </c>
    </row>
    <row r="28" spans="2:12" x14ac:dyDescent="0.2">
      <c r="B28" s="35"/>
      <c r="C28" s="40"/>
      <c r="D28" s="36" t="s">
        <v>103</v>
      </c>
      <c r="E28" s="41"/>
      <c r="F28" s="42"/>
      <c r="G28" s="42"/>
      <c r="H28" s="42"/>
      <c r="I28" s="42"/>
      <c r="J28" s="42"/>
      <c r="K28" s="42"/>
      <c r="L28" s="42">
        <f t="shared" si="1"/>
        <v>0</v>
      </c>
    </row>
    <row r="29" spans="2:12" x14ac:dyDescent="0.2">
      <c r="B29" s="35"/>
      <c r="C29" s="40"/>
      <c r="D29" s="36" t="s">
        <v>104</v>
      </c>
      <c r="E29" s="41"/>
      <c r="F29" s="42"/>
      <c r="G29" s="42"/>
      <c r="H29" s="42"/>
      <c r="I29" s="42"/>
      <c r="J29" s="42"/>
      <c r="K29" s="42"/>
      <c r="L29" s="42">
        <f t="shared" si="1"/>
        <v>0</v>
      </c>
    </row>
    <row r="30" spans="2:12" x14ac:dyDescent="0.2">
      <c r="B30" s="35"/>
      <c r="C30" s="126" t="s">
        <v>105</v>
      </c>
      <c r="D30" s="127"/>
      <c r="E30" s="44">
        <f>SUM(E31:E34)</f>
        <v>0</v>
      </c>
      <c r="F30" s="44"/>
      <c r="G30" s="45"/>
      <c r="H30" s="44"/>
      <c r="I30" s="44"/>
      <c r="J30" s="44"/>
      <c r="K30" s="44"/>
      <c r="L30" s="45">
        <f t="shared" si="1"/>
        <v>0</v>
      </c>
    </row>
    <row r="31" spans="2:12" x14ac:dyDescent="0.2">
      <c r="B31" s="35"/>
      <c r="C31" s="40"/>
      <c r="D31" s="36" t="s">
        <v>106</v>
      </c>
      <c r="E31" s="41"/>
      <c r="F31" s="42"/>
      <c r="G31" s="42"/>
      <c r="H31" s="42"/>
      <c r="I31" s="42"/>
      <c r="J31" s="42"/>
      <c r="K31" s="42"/>
      <c r="L31" s="42">
        <f t="shared" si="1"/>
        <v>0</v>
      </c>
    </row>
    <row r="32" spans="2:12" x14ac:dyDescent="0.2">
      <c r="B32" s="35"/>
      <c r="C32" s="40"/>
      <c r="D32" s="36" t="s">
        <v>107</v>
      </c>
      <c r="E32" s="41"/>
      <c r="F32" s="42"/>
      <c r="G32" s="42"/>
      <c r="H32" s="42"/>
      <c r="I32" s="42"/>
      <c r="J32" s="42"/>
      <c r="K32" s="42"/>
      <c r="L32" s="42">
        <f t="shared" si="1"/>
        <v>0</v>
      </c>
    </row>
    <row r="33" spans="1:13" x14ac:dyDescent="0.2">
      <c r="B33" s="35"/>
      <c r="C33" s="40"/>
      <c r="D33" s="36" t="s">
        <v>108</v>
      </c>
      <c r="E33" s="41"/>
      <c r="F33" s="42"/>
      <c r="G33" s="42"/>
      <c r="H33" s="42"/>
      <c r="I33" s="42"/>
      <c r="J33" s="42"/>
      <c r="K33" s="42"/>
      <c r="L33" s="42">
        <f t="shared" si="1"/>
        <v>0</v>
      </c>
    </row>
    <row r="34" spans="1:13" x14ac:dyDescent="0.2">
      <c r="B34" s="35"/>
      <c r="C34" s="40"/>
      <c r="D34" s="36" t="s">
        <v>109</v>
      </c>
      <c r="E34" s="41"/>
      <c r="F34" s="42"/>
      <c r="G34" s="42"/>
      <c r="H34" s="42"/>
      <c r="I34" s="42"/>
      <c r="J34" s="42"/>
      <c r="K34" s="42"/>
      <c r="L34" s="42">
        <f t="shared" si="1"/>
        <v>0</v>
      </c>
    </row>
    <row r="35" spans="1:13" x14ac:dyDescent="0.2">
      <c r="B35" s="35"/>
      <c r="C35" s="126" t="s">
        <v>110</v>
      </c>
      <c r="D35" s="127"/>
      <c r="E35" s="44">
        <f>SUM(E36)</f>
        <v>0</v>
      </c>
      <c r="F35" s="44"/>
      <c r="G35" s="45"/>
      <c r="H35" s="44"/>
      <c r="I35" s="44"/>
      <c r="J35" s="44"/>
      <c r="K35" s="44"/>
      <c r="L35" s="45">
        <f t="shared" si="1"/>
        <v>0</v>
      </c>
    </row>
    <row r="36" spans="1:13" x14ac:dyDescent="0.2">
      <c r="B36" s="35"/>
      <c r="C36" s="40"/>
      <c r="D36" s="36" t="s">
        <v>111</v>
      </c>
      <c r="E36" s="41"/>
      <c r="F36" s="42"/>
      <c r="G36" s="42"/>
      <c r="H36" s="42"/>
      <c r="I36" s="42"/>
      <c r="J36" s="42"/>
      <c r="K36" s="42"/>
      <c r="L36" s="42">
        <f t="shared" si="1"/>
        <v>0</v>
      </c>
    </row>
    <row r="37" spans="1:13" ht="15" customHeight="1" x14ac:dyDescent="0.2">
      <c r="B37" s="121" t="s">
        <v>112</v>
      </c>
      <c r="C37" s="122"/>
      <c r="D37" s="123"/>
      <c r="E37" s="41"/>
      <c r="F37" s="42"/>
      <c r="G37" s="42"/>
      <c r="H37" s="42"/>
      <c r="I37" s="42"/>
      <c r="J37" s="42"/>
      <c r="K37" s="42"/>
      <c r="L37" s="42">
        <f t="shared" si="1"/>
        <v>0</v>
      </c>
    </row>
    <row r="38" spans="1:13" ht="15" customHeight="1" x14ac:dyDescent="0.2">
      <c r="B38" s="121" t="s">
        <v>113</v>
      </c>
      <c r="C38" s="122"/>
      <c r="D38" s="123"/>
      <c r="E38" s="41"/>
      <c r="F38" s="42"/>
      <c r="G38" s="42"/>
      <c r="H38" s="42"/>
      <c r="I38" s="42"/>
      <c r="J38" s="42"/>
      <c r="K38" s="42"/>
      <c r="L38" s="42">
        <f t="shared" si="1"/>
        <v>0</v>
      </c>
    </row>
    <row r="39" spans="1:13" ht="15.75" customHeight="1" x14ac:dyDescent="0.2">
      <c r="B39" s="121" t="s">
        <v>114</v>
      </c>
      <c r="C39" s="122"/>
      <c r="D39" s="123"/>
      <c r="E39" s="41"/>
      <c r="F39" s="42"/>
      <c r="G39" s="42"/>
      <c r="H39" s="42"/>
      <c r="I39" s="42"/>
      <c r="J39" s="42"/>
      <c r="K39" s="42"/>
      <c r="L39" s="42">
        <f t="shared" si="1"/>
        <v>0</v>
      </c>
    </row>
    <row r="40" spans="1:13" x14ac:dyDescent="0.2">
      <c r="B40" s="46"/>
      <c r="C40" s="47"/>
      <c r="D40" s="48"/>
      <c r="E40" s="49"/>
      <c r="F40" s="50"/>
      <c r="G40" s="50"/>
      <c r="H40" s="50"/>
      <c r="I40" s="50"/>
      <c r="J40" s="50"/>
      <c r="K40" s="50"/>
      <c r="L40" s="50"/>
    </row>
    <row r="41" spans="1:13" s="33" customFormat="1" ht="16.5" customHeight="1" x14ac:dyDescent="0.2">
      <c r="A41" s="30"/>
      <c r="B41" s="38"/>
      <c r="C41" s="124" t="s">
        <v>83</v>
      </c>
      <c r="D41" s="125"/>
      <c r="E41" s="89">
        <f>+E11+E14+E23+E27+E30+E35+E37+E38+E39</f>
        <v>239828247.20000005</v>
      </c>
      <c r="F41" s="89">
        <f t="shared" ref="F41:L41" si="3">+F11+F14+F23+F27+F30+F35+F37+F38+F39</f>
        <v>80072062.210000008</v>
      </c>
      <c r="G41" s="89">
        <f t="shared" si="3"/>
        <v>319900309.41000009</v>
      </c>
      <c r="H41" s="89">
        <f t="shared" si="3"/>
        <v>60547779.769999996</v>
      </c>
      <c r="I41" s="89">
        <f t="shared" si="3"/>
        <v>4708552.2699999996</v>
      </c>
      <c r="J41" s="89">
        <f t="shared" si="3"/>
        <v>184850953.25999999</v>
      </c>
      <c r="K41" s="89">
        <f t="shared" si="3"/>
        <v>109861222.71000001</v>
      </c>
      <c r="L41" s="89">
        <f t="shared" si="3"/>
        <v>315191757.1400001</v>
      </c>
      <c r="M41" s="30"/>
    </row>
    <row r="42" spans="1:13" x14ac:dyDescent="0.2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3" x14ac:dyDescent="0.2">
      <c r="B43" s="16" t="s">
        <v>74</v>
      </c>
      <c r="F43" s="17"/>
      <c r="G43" s="17"/>
      <c r="H43" s="17"/>
      <c r="I43" s="17"/>
      <c r="J43" s="17"/>
      <c r="K43" s="17"/>
      <c r="L43" s="17"/>
    </row>
    <row r="46" spans="1:13" x14ac:dyDescent="0.2">
      <c r="D46" s="28"/>
      <c r="G46" s="120"/>
      <c r="H46" s="120"/>
      <c r="I46" s="120"/>
    </row>
    <row r="47" spans="1:13" x14ac:dyDescent="0.2">
      <c r="D47" s="70" t="s">
        <v>158</v>
      </c>
      <c r="G47" s="119" t="s">
        <v>160</v>
      </c>
      <c r="H47" s="119"/>
      <c r="I47" s="119"/>
      <c r="J47" s="119"/>
      <c r="K47" s="119"/>
      <c r="L47" s="119"/>
    </row>
    <row r="48" spans="1:13" x14ac:dyDescent="0.2">
      <c r="D48" s="69" t="s">
        <v>159</v>
      </c>
      <c r="G48" s="119" t="s">
        <v>161</v>
      </c>
      <c r="H48" s="119"/>
      <c r="I48" s="119"/>
      <c r="J48" s="119"/>
      <c r="K48" s="119"/>
      <c r="L48" s="119"/>
    </row>
  </sheetData>
  <protectedRanges>
    <protectedRange sqref="E15:I15 G16" name="Rango1_3"/>
  </protectedRanges>
  <mergeCells count="23">
    <mergeCell ref="B10:D10"/>
    <mergeCell ref="C11:D11"/>
    <mergeCell ref="C14:D14"/>
    <mergeCell ref="C23:D23"/>
    <mergeCell ref="C27:D27"/>
    <mergeCell ref="B1:L1"/>
    <mergeCell ref="B2:L2"/>
    <mergeCell ref="B3:L3"/>
    <mergeCell ref="B7:D9"/>
    <mergeCell ref="E7:K7"/>
    <mergeCell ref="L7:L8"/>
    <mergeCell ref="D5:G5"/>
    <mergeCell ref="B39:D39"/>
    <mergeCell ref="C41:D41"/>
    <mergeCell ref="C30:D30"/>
    <mergeCell ref="C35:D35"/>
    <mergeCell ref="B37:D37"/>
    <mergeCell ref="B38:D38"/>
    <mergeCell ref="G47:I47"/>
    <mergeCell ref="J47:L47"/>
    <mergeCell ref="G48:I48"/>
    <mergeCell ref="J48:L48"/>
    <mergeCell ref="G46:I46"/>
  </mergeCells>
  <printOptions verticalCentered="1"/>
  <pageMargins left="0.39370078740157483" right="0" top="0.43307086614173229" bottom="0.70866141732283472" header="0.39370078740157483" footer="0"/>
  <pageSetup scale="71" orientation="landscape" r:id="rId1"/>
  <headerFooter scaleWithDoc="0">
    <oddFooter>Página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31"/>
  <sheetViews>
    <sheetView showGridLines="0" topLeftCell="B16" zoomScale="85" zoomScaleNormal="85" workbookViewId="0">
      <selection activeCell="B4" sqref="B4"/>
    </sheetView>
  </sheetViews>
  <sheetFormatPr baseColWidth="10" defaultRowHeight="12.75" x14ac:dyDescent="0.2"/>
  <cols>
    <col min="1" max="1" width="2.140625" style="17" customWidth="1"/>
    <col min="2" max="3" width="3.7109375" style="25" customWidth="1"/>
    <col min="4" max="4" width="29.42578125" style="25" customWidth="1"/>
    <col min="5" max="5" width="12.7109375" style="25" customWidth="1"/>
    <col min="6" max="6" width="14.42578125" style="25" customWidth="1"/>
    <col min="7" max="7" width="12.42578125" style="25" customWidth="1"/>
    <col min="8" max="8" width="16.42578125" style="25" bestFit="1" customWidth="1"/>
    <col min="9" max="9" width="14.5703125" style="25" bestFit="1" customWidth="1"/>
    <col min="10" max="10" width="15" style="25" bestFit="1" customWidth="1"/>
    <col min="11" max="11" width="14.140625" style="25" bestFit="1" customWidth="1"/>
    <col min="12" max="12" width="12.7109375" style="25" customWidth="1"/>
    <col min="13" max="14" width="15.140625" style="25" bestFit="1" customWidth="1"/>
    <col min="15" max="15" width="14.42578125" style="25" bestFit="1" customWidth="1"/>
    <col min="16" max="16" width="14.5703125" style="17" customWidth="1"/>
    <col min="17" max="17" width="14" style="25" customWidth="1"/>
    <col min="18" max="16384" width="11.42578125" style="25"/>
  </cols>
  <sheetData>
    <row r="1" spans="2:17" ht="6" customHeight="1" x14ac:dyDescent="0.2"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</row>
    <row r="2" spans="2:17" ht="13.5" customHeight="1" x14ac:dyDescent="0.2">
      <c r="B2" s="128" t="s">
        <v>119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</row>
    <row r="3" spans="2:17" ht="20.25" customHeight="1" x14ac:dyDescent="0.2">
      <c r="B3" s="128" t="s">
        <v>205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2:17" s="17" customFormat="1" ht="8.25" customHeight="1" x14ac:dyDescent="0.2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2:17" s="17" customFormat="1" ht="24" customHeight="1" x14ac:dyDescent="0.2">
      <c r="D5" s="19" t="s">
        <v>2</v>
      </c>
      <c r="E5" s="154" t="s">
        <v>157</v>
      </c>
      <c r="F5" s="154"/>
      <c r="G5" s="154"/>
      <c r="H5" s="154"/>
      <c r="I5" s="154"/>
      <c r="J5" s="154"/>
      <c r="K5" s="154"/>
      <c r="L5" s="21"/>
      <c r="M5" s="21"/>
      <c r="N5" s="22"/>
      <c r="O5" s="24"/>
    </row>
    <row r="6" spans="2:17" s="17" customFormat="1" ht="8.25" customHeight="1" x14ac:dyDescent="0.2"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2:17" ht="15" customHeight="1" x14ac:dyDescent="0.2">
      <c r="B7" s="129" t="s">
        <v>120</v>
      </c>
      <c r="C7" s="130"/>
      <c r="D7" s="131"/>
      <c r="E7" s="143" t="s">
        <v>121</v>
      </c>
      <c r="F7" s="52"/>
      <c r="G7" s="143" t="s">
        <v>118</v>
      </c>
      <c r="H7" s="151" t="s">
        <v>77</v>
      </c>
      <c r="I7" s="152"/>
      <c r="J7" s="152"/>
      <c r="K7" s="152"/>
      <c r="L7" s="152"/>
      <c r="M7" s="152"/>
      <c r="N7" s="153"/>
      <c r="O7" s="138" t="s">
        <v>78</v>
      </c>
      <c r="P7" s="149" t="s">
        <v>152</v>
      </c>
      <c r="Q7" s="150"/>
    </row>
    <row r="8" spans="2:17" ht="25.5" x14ac:dyDescent="0.2">
      <c r="B8" s="132"/>
      <c r="C8" s="133"/>
      <c r="D8" s="134"/>
      <c r="E8" s="144"/>
      <c r="F8" s="53" t="s">
        <v>122</v>
      </c>
      <c r="G8" s="144"/>
      <c r="H8" s="34" t="s">
        <v>79</v>
      </c>
      <c r="I8" s="34" t="s">
        <v>80</v>
      </c>
      <c r="J8" s="34" t="s">
        <v>75</v>
      </c>
      <c r="K8" s="34" t="s">
        <v>115</v>
      </c>
      <c r="L8" s="34" t="s">
        <v>76</v>
      </c>
      <c r="M8" s="34" t="s">
        <v>116</v>
      </c>
      <c r="N8" s="34" t="s">
        <v>81</v>
      </c>
      <c r="O8" s="138"/>
      <c r="P8" s="54" t="s">
        <v>153</v>
      </c>
      <c r="Q8" s="54" t="s">
        <v>154</v>
      </c>
    </row>
    <row r="9" spans="2:17" ht="15.75" customHeight="1" x14ac:dyDescent="0.2">
      <c r="B9" s="135"/>
      <c r="C9" s="136"/>
      <c r="D9" s="137"/>
      <c r="E9" s="145"/>
      <c r="F9" s="55"/>
      <c r="G9" s="145"/>
      <c r="H9" s="34">
        <v>1</v>
      </c>
      <c r="I9" s="34">
        <v>2</v>
      </c>
      <c r="J9" s="34" t="s">
        <v>82</v>
      </c>
      <c r="K9" s="34">
        <v>4</v>
      </c>
      <c r="L9" s="34">
        <v>5</v>
      </c>
      <c r="M9" s="34">
        <v>6</v>
      </c>
      <c r="N9" s="34">
        <v>7</v>
      </c>
      <c r="O9" s="34" t="s">
        <v>123</v>
      </c>
      <c r="P9" s="31" t="s">
        <v>155</v>
      </c>
      <c r="Q9" s="31" t="s">
        <v>156</v>
      </c>
    </row>
    <row r="10" spans="2:17" ht="15" x14ac:dyDescent="0.25">
      <c r="B10" s="140" t="s">
        <v>162</v>
      </c>
      <c r="C10" s="141"/>
      <c r="D10" s="142"/>
      <c r="E10" s="74" t="s">
        <v>176</v>
      </c>
      <c r="F10" s="41" t="s">
        <v>192</v>
      </c>
      <c r="G10" s="58">
        <v>401</v>
      </c>
      <c r="H10" s="82">
        <v>55111637.920000002</v>
      </c>
      <c r="I10" s="84">
        <v>15891132.039999999</v>
      </c>
      <c r="J10" s="37">
        <f>+H10+I10</f>
        <v>71002769.960000008</v>
      </c>
      <c r="K10" s="96">
        <v>10000159.65</v>
      </c>
      <c r="L10" s="96">
        <v>310814.11</v>
      </c>
      <c r="M10" s="96">
        <v>40891703.619999997</v>
      </c>
      <c r="N10" s="96">
        <v>23116136.949999999</v>
      </c>
      <c r="O10" s="37">
        <f>+J10-L10</f>
        <v>70691955.850000009</v>
      </c>
      <c r="P10" s="56">
        <f t="shared" ref="P10:P22" si="0">L10/H10</f>
        <v>5.6397182470094148E-3</v>
      </c>
      <c r="Q10" s="57">
        <f t="shared" ref="Q10:Q22" si="1">L10/J10</f>
        <v>4.3774927397212766E-3</v>
      </c>
    </row>
    <row r="11" spans="2:17" ht="15" x14ac:dyDescent="0.25">
      <c r="B11" s="140" t="s">
        <v>163</v>
      </c>
      <c r="C11" s="141"/>
      <c r="D11" s="142"/>
      <c r="E11" s="74" t="s">
        <v>177</v>
      </c>
      <c r="F11" s="41" t="s">
        <v>192</v>
      </c>
      <c r="G11" s="58" t="s">
        <v>189</v>
      </c>
      <c r="H11" s="82">
        <v>4471274.4400000004</v>
      </c>
      <c r="I11" s="84">
        <v>2465434.92</v>
      </c>
      <c r="J11" s="37">
        <f t="shared" ref="J11:J22" si="2">+H11+I11</f>
        <v>6936709.3600000003</v>
      </c>
      <c r="K11" s="96">
        <v>1672953.37</v>
      </c>
      <c r="L11" s="96">
        <v>116</v>
      </c>
      <c r="M11" s="96">
        <v>4264236.71</v>
      </c>
      <c r="N11" s="96">
        <v>2148941.0499999998</v>
      </c>
      <c r="O11" s="42">
        <f t="shared" ref="O11:O22" si="3">+H11-L11</f>
        <v>4471158.4400000004</v>
      </c>
      <c r="P11" s="56">
        <f>L11/H11</f>
        <v>2.5943386288764683E-5</v>
      </c>
      <c r="Q11" s="57">
        <f t="shared" si="1"/>
        <v>1.6722626533685417E-5</v>
      </c>
    </row>
    <row r="12" spans="2:17" ht="15" x14ac:dyDescent="0.25">
      <c r="B12" s="140" t="s">
        <v>164</v>
      </c>
      <c r="C12" s="141"/>
      <c r="D12" s="142"/>
      <c r="E12" s="74" t="s">
        <v>178</v>
      </c>
      <c r="F12" s="41" t="s">
        <v>192</v>
      </c>
      <c r="G12" s="41">
        <v>601</v>
      </c>
      <c r="H12" s="82">
        <v>3468151.22</v>
      </c>
      <c r="I12" s="84">
        <v>2246996.34</v>
      </c>
      <c r="J12" s="37">
        <f t="shared" si="2"/>
        <v>5715147.5600000005</v>
      </c>
      <c r="K12" s="96">
        <v>1350964.39</v>
      </c>
      <c r="L12" s="96">
        <v>16388.27</v>
      </c>
      <c r="M12" s="96">
        <v>3795222</v>
      </c>
      <c r="N12" s="96">
        <v>2339261.6800000002</v>
      </c>
      <c r="O12" s="42">
        <f t="shared" si="3"/>
        <v>3451762.95</v>
      </c>
      <c r="P12" s="56">
        <f t="shared" si="0"/>
        <v>4.7253620042553967E-3</v>
      </c>
      <c r="Q12" s="57">
        <f t="shared" si="1"/>
        <v>2.8675147628209269E-3</v>
      </c>
    </row>
    <row r="13" spans="2:17" ht="15" x14ac:dyDescent="0.25">
      <c r="B13" s="140" t="s">
        <v>165</v>
      </c>
      <c r="C13" s="141"/>
      <c r="D13" s="142"/>
      <c r="E13" s="74" t="s">
        <v>179</v>
      </c>
      <c r="F13" s="41" t="s">
        <v>192</v>
      </c>
      <c r="G13" s="42">
        <v>701</v>
      </c>
      <c r="H13" s="82">
        <v>10382431.800000001</v>
      </c>
      <c r="I13" s="84">
        <v>6354243.0199999996</v>
      </c>
      <c r="J13" s="37">
        <f t="shared" si="2"/>
        <v>16736674.82</v>
      </c>
      <c r="K13" s="96">
        <v>2430837.12</v>
      </c>
      <c r="L13" s="96">
        <v>1337</v>
      </c>
      <c r="M13" s="96">
        <v>6441380.1399999997</v>
      </c>
      <c r="N13" s="96">
        <v>4009206.02</v>
      </c>
      <c r="O13" s="42">
        <f t="shared" si="3"/>
        <v>10381094.800000001</v>
      </c>
      <c r="P13" s="56">
        <f t="shared" si="0"/>
        <v>1.2877522585797287E-4</v>
      </c>
      <c r="Q13" s="57">
        <f t="shared" si="1"/>
        <v>7.9884446246294456E-5</v>
      </c>
    </row>
    <row r="14" spans="2:17" ht="15" x14ac:dyDescent="0.25">
      <c r="B14" s="140" t="s">
        <v>166</v>
      </c>
      <c r="C14" s="141"/>
      <c r="D14" s="142"/>
      <c r="E14" s="74" t="s">
        <v>180</v>
      </c>
      <c r="F14" s="41" t="s">
        <v>192</v>
      </c>
      <c r="G14" s="42">
        <v>1701</v>
      </c>
      <c r="H14" s="82">
        <v>7306226.9100000001</v>
      </c>
      <c r="I14" s="84">
        <v>2012936.64</v>
      </c>
      <c r="J14" s="37">
        <f t="shared" si="2"/>
        <v>9319163.5500000007</v>
      </c>
      <c r="K14" s="96">
        <v>3836678.42</v>
      </c>
      <c r="L14" s="96">
        <v>408</v>
      </c>
      <c r="M14" s="96">
        <v>7414655.8499999996</v>
      </c>
      <c r="N14" s="96">
        <v>3577569.43</v>
      </c>
      <c r="O14" s="42">
        <f t="shared" si="3"/>
        <v>7305818.9100000001</v>
      </c>
      <c r="P14" s="56">
        <f t="shared" si="0"/>
        <v>5.5842776993631583E-5</v>
      </c>
      <c r="Q14" s="57">
        <f t="shared" si="1"/>
        <v>4.3780753262989999E-5</v>
      </c>
    </row>
    <row r="15" spans="2:17" ht="15" x14ac:dyDescent="0.25">
      <c r="B15" s="140" t="s">
        <v>167</v>
      </c>
      <c r="C15" s="141"/>
      <c r="D15" s="142"/>
      <c r="E15" s="74" t="s">
        <v>181</v>
      </c>
      <c r="F15" s="41" t="s">
        <v>192</v>
      </c>
      <c r="G15" s="42">
        <v>101</v>
      </c>
      <c r="H15" s="82">
        <v>9227345.3000000007</v>
      </c>
      <c r="I15" s="42">
        <f>678973.06-276133</f>
        <v>402840.06000000006</v>
      </c>
      <c r="J15" s="37">
        <f t="shared" si="2"/>
        <v>9630185.3600000013</v>
      </c>
      <c r="K15" s="82">
        <v>2439131.36</v>
      </c>
      <c r="L15" s="82">
        <v>0</v>
      </c>
      <c r="M15" s="82">
        <v>6772978.2000000002</v>
      </c>
      <c r="N15" s="82">
        <v>4196354.4000000004</v>
      </c>
      <c r="O15" s="42">
        <f t="shared" si="3"/>
        <v>9227345.3000000007</v>
      </c>
      <c r="P15" s="56">
        <f t="shared" si="0"/>
        <v>0</v>
      </c>
      <c r="Q15" s="57">
        <f t="shared" si="1"/>
        <v>0</v>
      </c>
    </row>
    <row r="16" spans="2:17" ht="25.5" x14ac:dyDescent="0.25">
      <c r="B16" s="79" t="s">
        <v>168</v>
      </c>
      <c r="C16" s="80"/>
      <c r="D16" s="81"/>
      <c r="E16" s="78" t="s">
        <v>182</v>
      </c>
      <c r="F16" s="41" t="s">
        <v>190</v>
      </c>
      <c r="G16" s="42">
        <v>201</v>
      </c>
      <c r="H16" s="83">
        <v>7611122.1699999999</v>
      </c>
      <c r="I16" s="76">
        <v>1249523.03</v>
      </c>
      <c r="J16" s="77">
        <f t="shared" si="2"/>
        <v>8860645.1999999993</v>
      </c>
      <c r="K16" s="96">
        <v>3530857.3</v>
      </c>
      <c r="L16" s="96">
        <v>1008</v>
      </c>
      <c r="M16" s="96">
        <v>7775021.7599999998</v>
      </c>
      <c r="N16" s="96">
        <v>3823954.61</v>
      </c>
      <c r="O16" s="42">
        <f t="shared" si="3"/>
        <v>7610114.1699999999</v>
      </c>
      <c r="P16" s="56">
        <f t="shared" si="0"/>
        <v>1.3243776377327551E-4</v>
      </c>
      <c r="Q16" s="57">
        <f t="shared" si="1"/>
        <v>1.1376146739291628E-4</v>
      </c>
    </row>
    <row r="17" spans="1:17" ht="25.5" x14ac:dyDescent="0.25">
      <c r="B17" s="140" t="s">
        <v>169</v>
      </c>
      <c r="C17" s="141"/>
      <c r="D17" s="142"/>
      <c r="E17" s="91" t="s">
        <v>183</v>
      </c>
      <c r="F17" s="41" t="s">
        <v>190</v>
      </c>
      <c r="G17" s="42">
        <v>301</v>
      </c>
      <c r="H17" s="94">
        <v>123296209.59999999</v>
      </c>
      <c r="I17" s="93">
        <v>35078679.060000002</v>
      </c>
      <c r="J17" s="95">
        <f t="shared" si="2"/>
        <v>158374888.66</v>
      </c>
      <c r="K17" s="96">
        <v>28159953.989999998</v>
      </c>
      <c r="L17" s="96">
        <v>910233.45</v>
      </c>
      <c r="M17" s="96">
        <v>87596093.540000007</v>
      </c>
      <c r="N17" s="96">
        <v>57636750.109999999</v>
      </c>
      <c r="O17" s="93">
        <f t="shared" si="3"/>
        <v>122385976.14999999</v>
      </c>
      <c r="P17" s="56">
        <f t="shared" si="0"/>
        <v>7.3824933706640077E-3</v>
      </c>
      <c r="Q17" s="57">
        <f t="shared" si="1"/>
        <v>5.7473344272026211E-3</v>
      </c>
    </row>
    <row r="18" spans="1:17" ht="15" x14ac:dyDescent="0.25">
      <c r="B18" s="146" t="s">
        <v>170</v>
      </c>
      <c r="C18" s="147"/>
      <c r="D18" s="148"/>
      <c r="E18" s="91" t="s">
        <v>184</v>
      </c>
      <c r="F18" s="92" t="s">
        <v>190</v>
      </c>
      <c r="G18" s="93">
        <v>801</v>
      </c>
      <c r="H18" s="94">
        <v>9953847.8399999999</v>
      </c>
      <c r="I18" s="93">
        <v>12135810.050000001</v>
      </c>
      <c r="J18" s="95">
        <f t="shared" si="2"/>
        <v>22089657.890000001</v>
      </c>
      <c r="K18" s="96">
        <v>3884692.47</v>
      </c>
      <c r="L18" s="96">
        <v>3468392.44</v>
      </c>
      <c r="M18" s="96">
        <v>14588534.699999999</v>
      </c>
      <c r="N18" s="96">
        <v>7035449.0199999996</v>
      </c>
      <c r="O18" s="93">
        <f t="shared" si="3"/>
        <v>6485455.4000000004</v>
      </c>
      <c r="P18" s="56">
        <f t="shared" si="0"/>
        <v>0.34844740403425739</v>
      </c>
      <c r="Q18" s="57">
        <f t="shared" si="1"/>
        <v>0.15701431218498604</v>
      </c>
    </row>
    <row r="19" spans="1:17" ht="15" x14ac:dyDescent="0.25">
      <c r="B19" s="140" t="s">
        <v>171</v>
      </c>
      <c r="C19" s="141"/>
      <c r="D19" s="142"/>
      <c r="E19" s="74" t="s">
        <v>185</v>
      </c>
      <c r="F19" s="41" t="s">
        <v>191</v>
      </c>
      <c r="G19" s="42">
        <v>201</v>
      </c>
      <c r="H19" s="82">
        <v>3000000</v>
      </c>
      <c r="I19" s="42"/>
      <c r="J19" s="37">
        <f t="shared" si="2"/>
        <v>3000000</v>
      </c>
      <c r="K19" s="96">
        <v>67182.25</v>
      </c>
      <c r="L19" s="96">
        <v>0</v>
      </c>
      <c r="M19" s="96">
        <v>1339832.27</v>
      </c>
      <c r="N19" s="96">
        <v>1272650.02</v>
      </c>
      <c r="O19" s="42">
        <f t="shared" si="3"/>
        <v>3000000</v>
      </c>
      <c r="P19" s="56">
        <f t="shared" si="0"/>
        <v>0</v>
      </c>
      <c r="Q19" s="57">
        <f t="shared" si="1"/>
        <v>0</v>
      </c>
    </row>
    <row r="20" spans="1:17" ht="15" x14ac:dyDescent="0.25">
      <c r="B20" s="140" t="s">
        <v>172</v>
      </c>
      <c r="C20" s="141"/>
      <c r="D20" s="142"/>
      <c r="E20" s="74" t="s">
        <v>186</v>
      </c>
      <c r="F20" s="41" t="s">
        <v>191</v>
      </c>
      <c r="G20" s="42">
        <v>701</v>
      </c>
      <c r="H20" s="82">
        <v>1600000</v>
      </c>
      <c r="I20" s="42">
        <v>2498900</v>
      </c>
      <c r="J20" s="37">
        <f t="shared" si="2"/>
        <v>4098900</v>
      </c>
      <c r="K20" s="96">
        <v>2498900</v>
      </c>
      <c r="L20" s="96">
        <v>0</v>
      </c>
      <c r="M20" s="96">
        <v>2498900</v>
      </c>
      <c r="N20" s="96">
        <v>0</v>
      </c>
      <c r="O20" s="42">
        <f t="shared" si="3"/>
        <v>1600000</v>
      </c>
      <c r="P20" s="56">
        <f t="shared" si="0"/>
        <v>0</v>
      </c>
      <c r="Q20" s="57">
        <f t="shared" si="1"/>
        <v>0</v>
      </c>
    </row>
    <row r="21" spans="1:17" ht="15" x14ac:dyDescent="0.25">
      <c r="B21" s="140" t="s">
        <v>173</v>
      </c>
      <c r="C21" s="141"/>
      <c r="D21" s="142"/>
      <c r="E21" s="74" t="s">
        <v>187</v>
      </c>
      <c r="F21" s="41" t="s">
        <v>191</v>
      </c>
      <c r="G21" s="44">
        <v>301</v>
      </c>
      <c r="H21" s="82">
        <v>2200000</v>
      </c>
      <c r="I21" s="44"/>
      <c r="J21" s="37">
        <f t="shared" si="2"/>
        <v>2200000</v>
      </c>
      <c r="K21" s="96">
        <v>184012.91</v>
      </c>
      <c r="L21" s="96">
        <v>0</v>
      </c>
      <c r="M21" s="96">
        <v>294349.31</v>
      </c>
      <c r="N21" s="96">
        <v>18360</v>
      </c>
      <c r="O21" s="42">
        <f t="shared" si="3"/>
        <v>2200000</v>
      </c>
      <c r="P21" s="56">
        <f t="shared" si="0"/>
        <v>0</v>
      </c>
      <c r="Q21" s="57">
        <f t="shared" si="1"/>
        <v>0</v>
      </c>
    </row>
    <row r="22" spans="1:17" ht="15" x14ac:dyDescent="0.25">
      <c r="B22" s="140" t="s">
        <v>174</v>
      </c>
      <c r="C22" s="141"/>
      <c r="D22" s="142"/>
      <c r="E22" s="74" t="s">
        <v>188</v>
      </c>
      <c r="F22" s="41" t="s">
        <v>191</v>
      </c>
      <c r="G22" s="42">
        <v>301</v>
      </c>
      <c r="H22" s="82">
        <v>2200000</v>
      </c>
      <c r="I22" s="42"/>
      <c r="J22" s="37">
        <f t="shared" si="2"/>
        <v>2200000</v>
      </c>
      <c r="K22" s="96">
        <v>491456.54</v>
      </c>
      <c r="L22" s="96">
        <v>0</v>
      </c>
      <c r="M22" s="96">
        <v>1178045.1599999999</v>
      </c>
      <c r="N22" s="96">
        <v>686588.62</v>
      </c>
      <c r="O22" s="42">
        <f t="shared" si="3"/>
        <v>2200000</v>
      </c>
      <c r="P22" s="56">
        <f t="shared" si="0"/>
        <v>0</v>
      </c>
      <c r="Q22" s="57">
        <f t="shared" si="1"/>
        <v>0</v>
      </c>
    </row>
    <row r="23" spans="1:17" x14ac:dyDescent="0.2">
      <c r="B23" s="46"/>
      <c r="C23" s="47"/>
      <c r="D23" s="48"/>
      <c r="E23" s="49"/>
      <c r="F23" s="49"/>
      <c r="G23" s="50"/>
      <c r="H23" s="50"/>
      <c r="I23" s="50"/>
      <c r="J23" s="50"/>
      <c r="K23" s="50"/>
      <c r="L23" s="50"/>
      <c r="M23" s="50"/>
      <c r="N23" s="50"/>
      <c r="O23" s="50"/>
      <c r="P23" s="56"/>
      <c r="Q23" s="57"/>
    </row>
    <row r="24" spans="1:17" s="33" customFormat="1" x14ac:dyDescent="0.2">
      <c r="A24" s="30"/>
      <c r="B24" s="38"/>
      <c r="C24" s="124" t="s">
        <v>83</v>
      </c>
      <c r="D24" s="125"/>
      <c r="E24" s="51">
        <v>0</v>
      </c>
      <c r="F24" s="51">
        <v>0</v>
      </c>
      <c r="G24" s="51">
        <v>0</v>
      </c>
      <c r="H24" s="75">
        <f>SUM(H10:H23)</f>
        <v>239828247.19999999</v>
      </c>
      <c r="I24" s="75">
        <f t="shared" ref="I24:Q24" si="4">SUM(I10:I23)</f>
        <v>80336495.159999996</v>
      </c>
      <c r="J24" s="75">
        <f t="shared" si="4"/>
        <v>320164742.36000001</v>
      </c>
      <c r="K24" s="75">
        <f t="shared" si="4"/>
        <v>60547779.769999996</v>
      </c>
      <c r="L24" s="75">
        <f t="shared" si="4"/>
        <v>4708697.2699999996</v>
      </c>
      <c r="M24" s="75">
        <f t="shared" si="4"/>
        <v>184850953.25999999</v>
      </c>
      <c r="N24" s="75">
        <f t="shared" si="4"/>
        <v>109861221.91</v>
      </c>
      <c r="O24" s="75">
        <f t="shared" si="4"/>
        <v>251010681.97</v>
      </c>
      <c r="P24" s="75">
        <f t="shared" si="4"/>
        <v>0.36653797680909983</v>
      </c>
      <c r="Q24" s="75">
        <f t="shared" si="4"/>
        <v>0.17026080340816677</v>
      </c>
    </row>
    <row r="25" spans="1:17" x14ac:dyDescent="0.2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7" x14ac:dyDescent="0.2">
      <c r="B26" s="16" t="s">
        <v>74</v>
      </c>
      <c r="G26" s="17"/>
      <c r="H26" s="17"/>
      <c r="I26" s="17"/>
      <c r="J26" s="17"/>
      <c r="K26" s="17"/>
      <c r="L26" s="17"/>
      <c r="M26" s="17"/>
      <c r="N26" s="17"/>
      <c r="O26" s="17"/>
    </row>
    <row r="29" spans="1:17" x14ac:dyDescent="0.2">
      <c r="C29" s="28"/>
      <c r="D29" s="28"/>
      <c r="E29" s="28"/>
      <c r="G29" s="27"/>
      <c r="H29" s="27"/>
      <c r="I29" s="27"/>
      <c r="J29" s="27"/>
      <c r="K29" s="27"/>
    </row>
    <row r="30" spans="1:17" ht="15" customHeight="1" x14ac:dyDescent="0.2">
      <c r="C30" s="155" t="s">
        <v>158</v>
      </c>
      <c r="D30" s="155"/>
      <c r="E30" s="155"/>
      <c r="H30" s="119"/>
      <c r="I30" s="119"/>
      <c r="J30" s="119"/>
      <c r="K30" s="119"/>
      <c r="L30" s="155" t="s">
        <v>160</v>
      </c>
      <c r="M30" s="155"/>
      <c r="N30" s="155"/>
      <c r="O30" s="155"/>
    </row>
    <row r="31" spans="1:17" ht="15" customHeight="1" x14ac:dyDescent="0.2">
      <c r="C31" s="156" t="s">
        <v>159</v>
      </c>
      <c r="D31" s="156"/>
      <c r="E31" s="156"/>
      <c r="H31" s="156"/>
      <c r="I31" s="156"/>
      <c r="J31" s="156"/>
      <c r="K31" s="156"/>
      <c r="L31" s="156" t="s">
        <v>161</v>
      </c>
      <c r="M31" s="156"/>
      <c r="N31" s="156"/>
      <c r="O31" s="156"/>
    </row>
  </sheetData>
  <mergeCells count="29">
    <mergeCell ref="H30:K30"/>
    <mergeCell ref="L30:O30"/>
    <mergeCell ref="H31:K31"/>
    <mergeCell ref="L31:O31"/>
    <mergeCell ref="C30:E30"/>
    <mergeCell ref="C31:E31"/>
    <mergeCell ref="P7:Q7"/>
    <mergeCell ref="B1:O1"/>
    <mergeCell ref="B2:O2"/>
    <mergeCell ref="B3:O3"/>
    <mergeCell ref="B7:D9"/>
    <mergeCell ref="O7:O8"/>
    <mergeCell ref="H7:N7"/>
    <mergeCell ref="E5:K5"/>
    <mergeCell ref="C24:D24"/>
    <mergeCell ref="B14:D14"/>
    <mergeCell ref="B15:D15"/>
    <mergeCell ref="B17:D17"/>
    <mergeCell ref="G7:G9"/>
    <mergeCell ref="E7:E9"/>
    <mergeCell ref="B18:D18"/>
    <mergeCell ref="B19:D19"/>
    <mergeCell ref="B20:D20"/>
    <mergeCell ref="B21:D21"/>
    <mergeCell ref="B22:D22"/>
    <mergeCell ref="B10:D10"/>
    <mergeCell ref="B11:D11"/>
    <mergeCell ref="B12:D12"/>
    <mergeCell ref="B13:D13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rintOptions verticalCentered="1"/>
  <pageMargins left="0.39370078740157483" right="0" top="0.43307086614173229" bottom="0.70866141732283472" header="0.39370078740157483" footer="0"/>
  <pageSetup scale="59" orientation="landscape" r:id="rId1"/>
  <headerFooter scaleWithDoc="0">
    <oddFooter>Página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Z29"/>
  <sheetViews>
    <sheetView showGridLines="0" tabSelected="1" topLeftCell="B1" zoomScale="85" zoomScaleNormal="85" workbookViewId="0">
      <selection activeCell="C23" sqref="C23:O29"/>
    </sheetView>
  </sheetViews>
  <sheetFormatPr baseColWidth="10" defaultRowHeight="12.75" x14ac:dyDescent="0.2"/>
  <cols>
    <col min="1" max="1" width="2.140625" style="17" customWidth="1"/>
    <col min="2" max="2" width="5.85546875" style="25" customWidth="1"/>
    <col min="3" max="3" width="15.7109375" style="25" customWidth="1"/>
    <col min="4" max="8" width="5.42578125" style="25" customWidth="1"/>
    <col min="9" max="13" width="12.7109375" style="25" customWidth="1"/>
    <col min="14" max="14" width="11.42578125" style="25" customWidth="1"/>
    <col min="15" max="15" width="12.85546875" style="25" customWidth="1"/>
    <col min="16" max="16" width="10.85546875" style="17" customWidth="1"/>
    <col min="17" max="20" width="11.42578125" style="25"/>
    <col min="21" max="22" width="15.140625" style="25" bestFit="1" customWidth="1"/>
    <col min="23" max="23" width="14.140625" style="25" bestFit="1" customWidth="1"/>
    <col min="24" max="16384" width="11.42578125" style="25"/>
  </cols>
  <sheetData>
    <row r="1" spans="2:25" ht="6" customHeight="1" x14ac:dyDescent="0.2">
      <c r="B1" s="128" t="s">
        <v>151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</row>
    <row r="2" spans="2:25" ht="13.5" customHeight="1" x14ac:dyDescent="0.2"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</row>
    <row r="3" spans="2:25" ht="20.25" customHeight="1" x14ac:dyDescent="0.2">
      <c r="B3" s="128" t="s">
        <v>205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</row>
    <row r="4" spans="2:25" s="17" customFormat="1" ht="8.25" customHeight="1" x14ac:dyDescent="0.2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2:25" s="17" customFormat="1" ht="24" customHeight="1" x14ac:dyDescent="0.2">
      <c r="D5" s="19" t="s">
        <v>2</v>
      </c>
      <c r="E5" s="29" t="s">
        <v>157</v>
      </c>
      <c r="F5" s="29"/>
      <c r="G5" s="29"/>
      <c r="H5" s="29"/>
      <c r="I5" s="29"/>
      <c r="J5" s="29"/>
      <c r="K5" s="29"/>
      <c r="L5" s="21"/>
      <c r="M5" s="21"/>
      <c r="N5" s="22"/>
      <c r="O5" s="24"/>
    </row>
    <row r="6" spans="2:25" s="17" customFormat="1" ht="8.25" customHeight="1" x14ac:dyDescent="0.2"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2:25" ht="15" customHeight="1" x14ac:dyDescent="0.2">
      <c r="B7" s="175" t="s">
        <v>124</v>
      </c>
      <c r="C7" s="176"/>
      <c r="D7" s="177" t="s">
        <v>125</v>
      </c>
      <c r="E7" s="178"/>
      <c r="F7" s="178"/>
      <c r="G7" s="178"/>
      <c r="H7" s="179"/>
      <c r="I7" s="180" t="s">
        <v>126</v>
      </c>
      <c r="J7" s="180"/>
      <c r="K7" s="180"/>
      <c r="L7" s="180"/>
      <c r="M7" s="180"/>
      <c r="N7" s="180"/>
      <c r="O7" s="180"/>
      <c r="P7" s="180" t="s">
        <v>127</v>
      </c>
      <c r="Q7" s="180"/>
      <c r="R7" s="180"/>
      <c r="S7" s="180"/>
      <c r="T7" s="180"/>
      <c r="U7" s="180" t="s">
        <v>128</v>
      </c>
      <c r="V7" s="180"/>
      <c r="W7" s="180"/>
      <c r="X7" s="180"/>
      <c r="Y7" s="180"/>
    </row>
    <row r="8" spans="2:25" x14ac:dyDescent="0.2">
      <c r="B8" s="187" t="s">
        <v>129</v>
      </c>
      <c r="C8" s="187" t="s">
        <v>130</v>
      </c>
      <c r="D8" s="181" t="s">
        <v>131</v>
      </c>
      <c r="E8" s="181" t="s">
        <v>132</v>
      </c>
      <c r="F8" s="181" t="s">
        <v>133</v>
      </c>
      <c r="G8" s="181" t="s">
        <v>134</v>
      </c>
      <c r="H8" s="181" t="s">
        <v>118</v>
      </c>
      <c r="I8" s="183" t="s">
        <v>135</v>
      </c>
      <c r="J8" s="183" t="s">
        <v>136</v>
      </c>
      <c r="K8" s="183" t="s">
        <v>137</v>
      </c>
      <c r="L8" s="183" t="s">
        <v>138</v>
      </c>
      <c r="M8" s="183" t="s">
        <v>139</v>
      </c>
      <c r="N8" s="183" t="s">
        <v>140</v>
      </c>
      <c r="O8" s="183" t="s">
        <v>141</v>
      </c>
      <c r="P8" s="183" t="s">
        <v>142</v>
      </c>
      <c r="Q8" s="183" t="s">
        <v>143</v>
      </c>
      <c r="R8" s="183" t="s">
        <v>144</v>
      </c>
      <c r="S8" s="190" t="s">
        <v>145</v>
      </c>
      <c r="T8" s="191"/>
      <c r="U8" s="183" t="s">
        <v>79</v>
      </c>
      <c r="V8" s="183" t="s">
        <v>75</v>
      </c>
      <c r="W8" s="183" t="s">
        <v>76</v>
      </c>
      <c r="X8" s="190" t="s">
        <v>146</v>
      </c>
      <c r="Y8" s="191"/>
    </row>
    <row r="9" spans="2:25" ht="29.25" customHeight="1" x14ac:dyDescent="0.2">
      <c r="B9" s="188"/>
      <c r="C9" s="188"/>
      <c r="D9" s="182"/>
      <c r="E9" s="182"/>
      <c r="F9" s="182"/>
      <c r="G9" s="182"/>
      <c r="H9" s="182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59" t="s">
        <v>147</v>
      </c>
      <c r="T9" s="59" t="s">
        <v>148</v>
      </c>
      <c r="U9" s="184"/>
      <c r="V9" s="184"/>
      <c r="W9" s="189"/>
      <c r="X9" s="60" t="s">
        <v>149</v>
      </c>
      <c r="Y9" s="60" t="s">
        <v>150</v>
      </c>
    </row>
    <row r="10" spans="2:25" ht="15" customHeight="1" x14ac:dyDescent="0.2">
      <c r="B10" s="173" t="s">
        <v>193</v>
      </c>
      <c r="C10" s="169" t="s">
        <v>194</v>
      </c>
      <c r="D10" s="185">
        <v>2</v>
      </c>
      <c r="E10" s="165">
        <v>5</v>
      </c>
      <c r="F10" s="165">
        <v>5</v>
      </c>
      <c r="G10" s="165" t="s">
        <v>195</v>
      </c>
      <c r="H10" s="165">
        <v>3035</v>
      </c>
      <c r="I10" s="173" t="s">
        <v>196</v>
      </c>
      <c r="J10" s="165" t="s">
        <v>197</v>
      </c>
      <c r="K10" s="167" t="s">
        <v>198</v>
      </c>
      <c r="L10" s="165" t="s">
        <v>199</v>
      </c>
      <c r="M10" s="167" t="s">
        <v>200</v>
      </c>
      <c r="N10" s="165" t="s">
        <v>201</v>
      </c>
      <c r="O10" s="169" t="s">
        <v>202</v>
      </c>
      <c r="P10" s="171">
        <v>41.1</v>
      </c>
      <c r="Q10" s="103"/>
      <c r="R10" s="161">
        <v>37.9</v>
      </c>
      <c r="S10" s="163">
        <v>140</v>
      </c>
      <c r="T10" s="26"/>
      <c r="U10" s="157" t="e">
        <f>+#REF!*0.9</f>
        <v>#REF!</v>
      </c>
      <c r="V10" s="157" t="e">
        <f>+#REF!*0.9</f>
        <v>#REF!</v>
      </c>
      <c r="W10" s="157" t="e">
        <f>+#REF!*0.9</f>
        <v>#REF!</v>
      </c>
      <c r="X10" s="157" t="e">
        <f>+W10/U10</f>
        <v>#REF!</v>
      </c>
      <c r="Y10" s="159" t="e">
        <f>+W10/V10</f>
        <v>#REF!</v>
      </c>
    </row>
    <row r="11" spans="2:25" x14ac:dyDescent="0.2">
      <c r="B11" s="174"/>
      <c r="C11" s="170"/>
      <c r="D11" s="186"/>
      <c r="E11" s="166"/>
      <c r="F11" s="166"/>
      <c r="G11" s="166"/>
      <c r="H11" s="166"/>
      <c r="I11" s="174"/>
      <c r="J11" s="166"/>
      <c r="K11" s="168"/>
      <c r="L11" s="166"/>
      <c r="M11" s="168"/>
      <c r="N11" s="166"/>
      <c r="O11" s="170"/>
      <c r="P11" s="172"/>
      <c r="Q11" s="90"/>
      <c r="R11" s="162"/>
      <c r="S11" s="164"/>
      <c r="T11" s="27"/>
      <c r="U11" s="158"/>
      <c r="V11" s="158"/>
      <c r="W11" s="158"/>
      <c r="X11" s="158"/>
      <c r="Y11" s="160"/>
    </row>
    <row r="12" spans="2:25" x14ac:dyDescent="0.2">
      <c r="B12" s="174"/>
      <c r="C12" s="170"/>
      <c r="D12" s="186"/>
      <c r="E12" s="166"/>
      <c r="F12" s="166"/>
      <c r="G12" s="166"/>
      <c r="H12" s="166"/>
      <c r="I12" s="174"/>
      <c r="J12" s="166"/>
      <c r="K12" s="168"/>
      <c r="L12" s="166"/>
      <c r="M12" s="168"/>
      <c r="N12" s="166"/>
      <c r="O12" s="170"/>
      <c r="P12" s="172"/>
      <c r="Q12" s="90"/>
      <c r="R12" s="162"/>
      <c r="S12" s="164"/>
      <c r="T12" s="27"/>
      <c r="U12" s="158"/>
      <c r="V12" s="158"/>
      <c r="W12" s="158"/>
      <c r="X12" s="158"/>
      <c r="Y12" s="160"/>
    </row>
    <row r="13" spans="2:25" x14ac:dyDescent="0.2">
      <c r="B13" s="174"/>
      <c r="C13" s="170"/>
      <c r="D13" s="186"/>
      <c r="E13" s="166"/>
      <c r="F13" s="166"/>
      <c r="G13" s="166"/>
      <c r="H13" s="166"/>
      <c r="I13" s="174"/>
      <c r="J13" s="166"/>
      <c r="K13" s="168"/>
      <c r="L13" s="166"/>
      <c r="M13" s="168"/>
      <c r="N13" s="166"/>
      <c r="O13" s="170"/>
      <c r="P13" s="172"/>
      <c r="Q13" s="90"/>
      <c r="R13" s="162"/>
      <c r="S13" s="164"/>
      <c r="T13" s="27"/>
      <c r="U13" s="158"/>
      <c r="V13" s="158"/>
      <c r="W13" s="158"/>
      <c r="X13" s="158"/>
      <c r="Y13" s="160"/>
    </row>
    <row r="14" spans="2:25" x14ac:dyDescent="0.2">
      <c r="B14" s="174"/>
      <c r="C14" s="170"/>
      <c r="D14" s="186"/>
      <c r="E14" s="166"/>
      <c r="F14" s="166"/>
      <c r="G14" s="166"/>
      <c r="H14" s="166"/>
      <c r="I14" s="174"/>
      <c r="J14" s="166"/>
      <c r="K14" s="168"/>
      <c r="L14" s="166"/>
      <c r="M14" s="168"/>
      <c r="N14" s="166"/>
      <c r="O14" s="170"/>
      <c r="P14" s="172"/>
      <c r="Q14" s="90"/>
      <c r="R14" s="162"/>
      <c r="S14" s="164"/>
      <c r="T14" s="27"/>
      <c r="U14" s="158"/>
      <c r="V14" s="158"/>
      <c r="W14" s="158"/>
      <c r="X14" s="158"/>
      <c r="Y14" s="160"/>
    </row>
    <row r="15" spans="2:25" ht="19.5" customHeight="1" x14ac:dyDescent="0.2">
      <c r="B15" s="174"/>
      <c r="C15" s="170"/>
      <c r="D15" s="186"/>
      <c r="E15" s="166"/>
      <c r="F15" s="166"/>
      <c r="G15" s="166"/>
      <c r="H15" s="166"/>
      <c r="I15" s="174"/>
      <c r="J15" s="166"/>
      <c r="K15" s="168"/>
      <c r="L15" s="166"/>
      <c r="M15" s="168"/>
      <c r="N15" s="166"/>
      <c r="O15" s="170"/>
      <c r="P15" s="172"/>
      <c r="Q15" s="90"/>
      <c r="R15" s="162"/>
      <c r="S15" s="164"/>
      <c r="T15" s="27"/>
      <c r="U15" s="158"/>
      <c r="V15" s="158"/>
      <c r="W15" s="158"/>
      <c r="X15" s="158"/>
      <c r="Y15" s="160"/>
    </row>
    <row r="16" spans="2:25" ht="178.5" x14ac:dyDescent="0.2">
      <c r="B16" s="62" t="s">
        <v>193</v>
      </c>
      <c r="C16" s="63" t="s">
        <v>194</v>
      </c>
      <c r="D16" s="64">
        <v>2</v>
      </c>
      <c r="E16" s="41">
        <v>5</v>
      </c>
      <c r="F16" s="41">
        <v>5</v>
      </c>
      <c r="G16" s="42" t="s">
        <v>195</v>
      </c>
      <c r="H16" s="61">
        <v>3035</v>
      </c>
      <c r="I16" s="97" t="s">
        <v>203</v>
      </c>
      <c r="J16" s="42" t="s">
        <v>197</v>
      </c>
      <c r="K16" s="39" t="s">
        <v>198</v>
      </c>
      <c r="L16" s="42" t="s">
        <v>199</v>
      </c>
      <c r="M16" s="39" t="s">
        <v>200</v>
      </c>
      <c r="N16" s="42" t="s">
        <v>201</v>
      </c>
      <c r="O16" s="98" t="s">
        <v>204</v>
      </c>
      <c r="P16" s="102">
        <v>5.2</v>
      </c>
      <c r="Q16" s="90"/>
      <c r="R16" s="99">
        <v>5.5</v>
      </c>
      <c r="S16" s="104">
        <v>90</v>
      </c>
      <c r="T16" s="27"/>
      <c r="U16" s="100" t="e">
        <f>+#REF!*0.1</f>
        <v>#REF!</v>
      </c>
      <c r="V16" s="100" t="e">
        <f>+#REF!*0.1</f>
        <v>#REF!</v>
      </c>
      <c r="W16" s="100" t="e">
        <f>+#REF!*0.1</f>
        <v>#REF!</v>
      </c>
      <c r="X16" s="100" t="e">
        <f>+W16/U16</f>
        <v>#REF!</v>
      </c>
      <c r="Y16" s="101" t="e">
        <f>+W16/V16</f>
        <v>#REF!</v>
      </c>
    </row>
    <row r="17" spans="1:26" s="33" customFormat="1" x14ac:dyDescent="0.2">
      <c r="A17" s="30"/>
      <c r="B17" s="38"/>
      <c r="C17" s="124" t="s">
        <v>83</v>
      </c>
      <c r="D17" s="125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65"/>
      <c r="Q17" s="66"/>
      <c r="R17" s="67"/>
      <c r="S17" s="68"/>
      <c r="T17" s="66"/>
      <c r="U17" s="106" t="e">
        <f>+U10+U16</f>
        <v>#REF!</v>
      </c>
      <c r="V17" s="106" t="e">
        <f>+V10+V16</f>
        <v>#REF!</v>
      </c>
      <c r="W17" s="106" t="e">
        <f>+W10+W16</f>
        <v>#REF!</v>
      </c>
      <c r="X17" s="106" t="e">
        <f>+X10+X16</f>
        <v>#REF!</v>
      </c>
      <c r="Y17" s="106" t="e">
        <f>+Y10+Y16</f>
        <v>#REF!</v>
      </c>
      <c r="Z17" s="105"/>
    </row>
    <row r="18" spans="1:26" x14ac:dyDescent="0.2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26" x14ac:dyDescent="0.2">
      <c r="B19" s="16" t="s">
        <v>74</v>
      </c>
      <c r="G19" s="17"/>
      <c r="H19" s="17"/>
      <c r="I19" s="17"/>
      <c r="J19" s="17"/>
      <c r="K19" s="17"/>
      <c r="L19" s="17"/>
      <c r="M19" s="17"/>
      <c r="N19" s="17"/>
      <c r="O19" s="17"/>
    </row>
    <row r="22" spans="1:26" x14ac:dyDescent="0.2">
      <c r="D22" s="18"/>
    </row>
    <row r="23" spans="1:26" x14ac:dyDescent="0.2">
      <c r="C23" s="119"/>
      <c r="D23" s="119"/>
      <c r="E23" s="119"/>
      <c r="F23" s="119"/>
      <c r="G23" s="119"/>
      <c r="H23" s="119"/>
      <c r="I23" s="27"/>
      <c r="J23" s="27"/>
      <c r="K23" s="27"/>
      <c r="L23" s="27"/>
      <c r="M23" s="27"/>
      <c r="N23" s="27"/>
      <c r="O23" s="27"/>
    </row>
    <row r="24" spans="1:26" x14ac:dyDescent="0.2">
      <c r="C24" s="32"/>
      <c r="D24" s="32"/>
      <c r="E24" s="32"/>
      <c r="F24" s="27"/>
      <c r="G24" s="27"/>
      <c r="H24" s="32"/>
      <c r="I24" s="32"/>
      <c r="J24" s="32"/>
      <c r="K24" s="32"/>
      <c r="L24" s="119"/>
      <c r="M24" s="119"/>
      <c r="N24" s="119"/>
      <c r="O24" s="119"/>
    </row>
    <row r="25" spans="1:26" x14ac:dyDescent="0.2">
      <c r="C25" s="119"/>
      <c r="D25" s="119"/>
      <c r="E25" s="119"/>
      <c r="F25" s="119"/>
      <c r="G25" s="119"/>
      <c r="H25" s="119"/>
      <c r="I25" s="32"/>
      <c r="J25" s="32"/>
      <c r="K25" s="32"/>
      <c r="L25" s="119"/>
      <c r="M25" s="119"/>
      <c r="N25" s="119"/>
      <c r="O25" s="119"/>
    </row>
    <row r="26" spans="1:26" x14ac:dyDescent="0.2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26" x14ac:dyDescent="0.2"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26" x14ac:dyDescent="0.2"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26" x14ac:dyDescent="0.2"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</sheetData>
  <mergeCells count="56">
    <mergeCell ref="C23:H23"/>
    <mergeCell ref="L24:O24"/>
    <mergeCell ref="L25:O25"/>
    <mergeCell ref="C25:H25"/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P7:T7"/>
    <mergeCell ref="U7:Y7"/>
    <mergeCell ref="U8:U9"/>
    <mergeCell ref="V8:V9"/>
    <mergeCell ref="W8:W9"/>
    <mergeCell ref="X8:Y8"/>
    <mergeCell ref="C17:D17"/>
    <mergeCell ref="B8:B9"/>
    <mergeCell ref="C8:C9"/>
    <mergeCell ref="D8:D9"/>
    <mergeCell ref="E8:E9"/>
    <mergeCell ref="B10:B15"/>
    <mergeCell ref="H10:H15"/>
    <mergeCell ref="I10:I15"/>
    <mergeCell ref="J10:J15"/>
    <mergeCell ref="K10:K15"/>
    <mergeCell ref="B7:C7"/>
    <mergeCell ref="D7:H7"/>
    <mergeCell ref="I7:O7"/>
    <mergeCell ref="F8:F9"/>
    <mergeCell ref="G8:G9"/>
    <mergeCell ref="L8:L9"/>
    <mergeCell ref="M8:M9"/>
    <mergeCell ref="C10:C15"/>
    <mergeCell ref="D10:D15"/>
    <mergeCell ref="E10:E15"/>
    <mergeCell ref="F10:F15"/>
    <mergeCell ref="G10:G15"/>
    <mergeCell ref="L10:L15"/>
    <mergeCell ref="M10:M15"/>
    <mergeCell ref="N10:N15"/>
    <mergeCell ref="O10:O15"/>
    <mergeCell ref="P10:P15"/>
    <mergeCell ref="X10:X15"/>
    <mergeCell ref="Y10:Y15"/>
    <mergeCell ref="R10:R15"/>
    <mergeCell ref="S10:S15"/>
    <mergeCell ref="U10:U15"/>
    <mergeCell ref="V10:V15"/>
    <mergeCell ref="W10:W15"/>
  </mergeCells>
  <dataValidations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rintOptions verticalCentered="1"/>
  <pageMargins left="0.39370078740157483" right="0" top="0.43307086614173229" bottom="0.70866141732283472" header="0.39370078740157483" footer="0"/>
  <pageSetup scale="50" orientation="landscape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PT_ESF_ECSF</vt:lpstr>
      <vt:lpstr>CProg</vt:lpstr>
      <vt:lpstr>PyPI</vt:lpstr>
      <vt:lpstr>IR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2017-08-11T19:46:38Z</cp:lastPrinted>
  <dcterms:created xsi:type="dcterms:W3CDTF">2014-01-27T16:27:43Z</dcterms:created>
  <dcterms:modified xsi:type="dcterms:W3CDTF">2017-08-11T19:46:42Z</dcterms:modified>
</cp:coreProperties>
</file>