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EG\Ley de disciplina financiera\"/>
    </mc:Choice>
  </mc:AlternateContent>
  <bookViews>
    <workbookView xWindow="0" yWindow="0" windowWidth="24000" windowHeight="9735" firstSheet="1" activeTab="1"/>
  </bookViews>
  <sheets>
    <sheet name="Hoja1" sheetId="5" state="hidden" r:id="rId1"/>
    <sheet name="F6a" sheetId="1" r:id="rId2"/>
  </sheets>
  <definedNames>
    <definedName name="_xlnm._FilterDatabase" localSheetId="1" hidden="1">F6a!$B$3:$H$155</definedName>
    <definedName name="_xlnm.Print_Area" localSheetId="1">F6a!$A$1:$H$160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2" i="1" l="1"/>
  <c r="E151" i="1"/>
  <c r="E150" i="1"/>
  <c r="E149" i="1"/>
  <c r="E148" i="1"/>
  <c r="E147" i="1"/>
  <c r="E146" i="1"/>
  <c r="E144" i="1"/>
  <c r="E143" i="1"/>
  <c r="E142" i="1"/>
  <c r="E140" i="1"/>
  <c r="E139" i="1"/>
  <c r="E138" i="1"/>
  <c r="E137" i="1"/>
  <c r="E136" i="1"/>
  <c r="E135" i="1"/>
  <c r="E134" i="1"/>
  <c r="E133" i="1"/>
  <c r="E131" i="1"/>
  <c r="E130" i="1"/>
  <c r="E129" i="1"/>
  <c r="E127" i="1"/>
  <c r="E126" i="1"/>
  <c r="E125" i="1"/>
  <c r="E124" i="1"/>
  <c r="E123" i="1"/>
  <c r="E122" i="1"/>
  <c r="E121" i="1"/>
  <c r="E120" i="1"/>
  <c r="E119" i="1"/>
  <c r="E117" i="1"/>
  <c r="E116" i="1"/>
  <c r="E115" i="1"/>
  <c r="E114" i="1"/>
  <c r="E113" i="1"/>
  <c r="E112" i="1"/>
  <c r="E111" i="1"/>
  <c r="E110" i="1"/>
  <c r="E109" i="1"/>
  <c r="E107" i="1"/>
  <c r="E106" i="1"/>
  <c r="E105" i="1"/>
  <c r="E104" i="1"/>
  <c r="E103" i="1"/>
  <c r="E102" i="1"/>
  <c r="E101" i="1"/>
  <c r="E100" i="1"/>
  <c r="E99" i="1"/>
  <c r="E97" i="1"/>
  <c r="E96" i="1"/>
  <c r="E95" i="1"/>
  <c r="E94" i="1"/>
  <c r="E93" i="1"/>
  <c r="E92" i="1"/>
  <c r="E91" i="1"/>
  <c r="E90" i="1"/>
  <c r="E89" i="1"/>
  <c r="E87" i="1"/>
  <c r="E86" i="1"/>
  <c r="E85" i="1"/>
  <c r="E84" i="1"/>
  <c r="E83" i="1"/>
  <c r="E82" i="1"/>
  <c r="E81" i="1"/>
  <c r="E77" i="1"/>
  <c r="E76" i="1"/>
  <c r="E75" i="1"/>
  <c r="E74" i="1"/>
  <c r="E73" i="1"/>
  <c r="E72" i="1"/>
  <c r="E71" i="1"/>
  <c r="E69" i="1"/>
  <c r="E68" i="1"/>
  <c r="E67" i="1"/>
  <c r="E65" i="1"/>
  <c r="E64" i="1"/>
  <c r="E63" i="1"/>
  <c r="E62" i="1"/>
  <c r="E61" i="1"/>
  <c r="E60" i="1"/>
  <c r="E59" i="1"/>
  <c r="E58" i="1"/>
  <c r="E56" i="1"/>
  <c r="E55" i="1"/>
  <c r="E54" i="1"/>
  <c r="E52" i="1"/>
  <c r="E51" i="1"/>
  <c r="E50" i="1"/>
  <c r="E49" i="1"/>
  <c r="E48" i="1"/>
  <c r="E47" i="1"/>
  <c r="E46" i="1"/>
  <c r="E45" i="1"/>
  <c r="E44" i="1"/>
  <c r="E42" i="1"/>
  <c r="E41" i="1"/>
  <c r="E40" i="1"/>
  <c r="E39" i="1"/>
  <c r="E38" i="1"/>
  <c r="E37" i="1"/>
  <c r="E36" i="1"/>
  <c r="E35" i="1"/>
  <c r="E34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7" i="1"/>
  <c r="E16" i="1"/>
  <c r="E15" i="1"/>
  <c r="E14" i="1"/>
  <c r="E12" i="1"/>
  <c r="E11" i="1"/>
  <c r="E10" i="1"/>
  <c r="E9" i="1"/>
  <c r="E8" i="1"/>
  <c r="E7" i="1"/>
  <c r="E6" i="1"/>
  <c r="H152" i="1" l="1"/>
  <c r="H151" i="1"/>
  <c r="H150" i="1"/>
  <c r="H149" i="1"/>
  <c r="H148" i="1"/>
  <c r="H147" i="1"/>
  <c r="H146" i="1"/>
  <c r="G145" i="1"/>
  <c r="F145" i="1"/>
  <c r="E145" i="1"/>
  <c r="H145" i="1" s="1"/>
  <c r="D145" i="1"/>
  <c r="C145" i="1"/>
  <c r="H144" i="1"/>
  <c r="H143" i="1"/>
  <c r="H142" i="1"/>
  <c r="G141" i="1"/>
  <c r="F141" i="1"/>
  <c r="E141" i="1"/>
  <c r="H141" i="1" s="1"/>
  <c r="D141" i="1"/>
  <c r="C141" i="1"/>
  <c r="H140" i="1"/>
  <c r="H139" i="1"/>
  <c r="H138" i="1"/>
  <c r="H137" i="1"/>
  <c r="H136" i="1"/>
  <c r="H135" i="1"/>
  <c r="H134" i="1"/>
  <c r="H133" i="1"/>
  <c r="G132" i="1"/>
  <c r="F132" i="1"/>
  <c r="E132" i="1"/>
  <c r="D132" i="1"/>
  <c r="C132" i="1"/>
  <c r="H131" i="1"/>
  <c r="H130" i="1"/>
  <c r="H129" i="1"/>
  <c r="G128" i="1"/>
  <c r="F128" i="1"/>
  <c r="E128" i="1"/>
  <c r="D128" i="1"/>
  <c r="C128" i="1"/>
  <c r="H127" i="1"/>
  <c r="H126" i="1"/>
  <c r="H125" i="1"/>
  <c r="H124" i="1"/>
  <c r="H123" i="1"/>
  <c r="H122" i="1"/>
  <c r="H121" i="1"/>
  <c r="H120" i="1"/>
  <c r="H119" i="1"/>
  <c r="G118" i="1"/>
  <c r="F118" i="1"/>
  <c r="E118" i="1"/>
  <c r="D118" i="1"/>
  <c r="C118" i="1"/>
  <c r="H117" i="1"/>
  <c r="H116" i="1"/>
  <c r="H115" i="1"/>
  <c r="H114" i="1"/>
  <c r="H113" i="1"/>
  <c r="H112" i="1"/>
  <c r="H111" i="1"/>
  <c r="H110" i="1"/>
  <c r="H109" i="1"/>
  <c r="G108" i="1"/>
  <c r="F108" i="1"/>
  <c r="E108" i="1"/>
  <c r="D108" i="1"/>
  <c r="C108" i="1"/>
  <c r="H107" i="1"/>
  <c r="H106" i="1"/>
  <c r="H105" i="1"/>
  <c r="H104" i="1"/>
  <c r="H103" i="1"/>
  <c r="H102" i="1"/>
  <c r="H101" i="1"/>
  <c r="H100" i="1"/>
  <c r="H99" i="1"/>
  <c r="G98" i="1"/>
  <c r="F98" i="1"/>
  <c r="E98" i="1"/>
  <c r="D98" i="1"/>
  <c r="C98" i="1"/>
  <c r="H97" i="1"/>
  <c r="H96" i="1"/>
  <c r="H95" i="1"/>
  <c r="H94" i="1"/>
  <c r="H93" i="1"/>
  <c r="H92" i="1"/>
  <c r="H91" i="1"/>
  <c r="H90" i="1"/>
  <c r="H89" i="1"/>
  <c r="G88" i="1"/>
  <c r="F88" i="1"/>
  <c r="E88" i="1"/>
  <c r="D88" i="1"/>
  <c r="C88" i="1"/>
  <c r="H87" i="1"/>
  <c r="H86" i="1"/>
  <c r="H85" i="1"/>
  <c r="H84" i="1"/>
  <c r="H83" i="1"/>
  <c r="H82" i="1"/>
  <c r="H81" i="1"/>
  <c r="G80" i="1"/>
  <c r="F80" i="1"/>
  <c r="E80" i="1"/>
  <c r="D80" i="1"/>
  <c r="C80" i="1"/>
  <c r="H77" i="1"/>
  <c r="H76" i="1"/>
  <c r="H75" i="1"/>
  <c r="H74" i="1"/>
  <c r="H73" i="1"/>
  <c r="H72" i="1"/>
  <c r="H71" i="1"/>
  <c r="G70" i="1"/>
  <c r="F70" i="1"/>
  <c r="E70" i="1"/>
  <c r="D70" i="1"/>
  <c r="C70" i="1"/>
  <c r="H69" i="1"/>
  <c r="H68" i="1"/>
  <c r="H67" i="1"/>
  <c r="G66" i="1"/>
  <c r="F66" i="1"/>
  <c r="E66" i="1"/>
  <c r="D66" i="1"/>
  <c r="C66" i="1"/>
  <c r="H65" i="1"/>
  <c r="H64" i="1"/>
  <c r="H63" i="1"/>
  <c r="H62" i="1"/>
  <c r="H61" i="1"/>
  <c r="H60" i="1"/>
  <c r="H59" i="1"/>
  <c r="H58" i="1"/>
  <c r="G57" i="1"/>
  <c r="F57" i="1"/>
  <c r="E57" i="1"/>
  <c r="D57" i="1"/>
  <c r="C57" i="1"/>
  <c r="H56" i="1"/>
  <c r="H55" i="1"/>
  <c r="H54" i="1"/>
  <c r="G53" i="1"/>
  <c r="F53" i="1"/>
  <c r="E53" i="1"/>
  <c r="D53" i="1"/>
  <c r="C53" i="1"/>
  <c r="H52" i="1"/>
  <c r="H51" i="1"/>
  <c r="H50" i="1"/>
  <c r="H49" i="1"/>
  <c r="H48" i="1"/>
  <c r="H47" i="1"/>
  <c r="H46" i="1"/>
  <c r="H45" i="1"/>
  <c r="H44" i="1"/>
  <c r="G43" i="1"/>
  <c r="F43" i="1"/>
  <c r="E43" i="1"/>
  <c r="D43" i="1"/>
  <c r="C43" i="1"/>
  <c r="H42" i="1"/>
  <c r="H41" i="1"/>
  <c r="H40" i="1"/>
  <c r="H39" i="1"/>
  <c r="H38" i="1"/>
  <c r="H37" i="1"/>
  <c r="H36" i="1"/>
  <c r="H35" i="1"/>
  <c r="H34" i="1"/>
  <c r="G33" i="1"/>
  <c r="F33" i="1"/>
  <c r="E33" i="1"/>
  <c r="D33" i="1"/>
  <c r="C33" i="1"/>
  <c r="H32" i="1"/>
  <c r="H31" i="1"/>
  <c r="H30" i="1"/>
  <c r="H29" i="1"/>
  <c r="H28" i="1"/>
  <c r="H27" i="1"/>
  <c r="H26" i="1"/>
  <c r="H25" i="1"/>
  <c r="H24" i="1"/>
  <c r="G23" i="1"/>
  <c r="F23" i="1"/>
  <c r="E23" i="1"/>
  <c r="D23" i="1"/>
  <c r="C23" i="1"/>
  <c r="H22" i="1"/>
  <c r="H21" i="1"/>
  <c r="H20" i="1"/>
  <c r="H19" i="1"/>
  <c r="H18" i="1"/>
  <c r="H17" i="1"/>
  <c r="H16" i="1"/>
  <c r="H15" i="1"/>
  <c r="H14" i="1"/>
  <c r="G13" i="1"/>
  <c r="F13" i="1"/>
  <c r="E13" i="1"/>
  <c r="D13" i="1"/>
  <c r="C13" i="1"/>
  <c r="H12" i="1"/>
  <c r="H11" i="1"/>
  <c r="H10" i="1"/>
  <c r="H9" i="1"/>
  <c r="H8" i="1"/>
  <c r="H7" i="1"/>
  <c r="H6" i="1"/>
  <c r="G5" i="1"/>
  <c r="F5" i="1"/>
  <c r="E5" i="1"/>
  <c r="D5" i="1"/>
  <c r="C5" i="1"/>
  <c r="H118" i="1" l="1"/>
  <c r="H98" i="1"/>
  <c r="H43" i="1"/>
  <c r="H23" i="1"/>
  <c r="D4" i="1"/>
  <c r="F79" i="1"/>
  <c r="H13" i="1"/>
  <c r="C79" i="1"/>
  <c r="G79" i="1"/>
  <c r="F4" i="1"/>
  <c r="H33" i="1"/>
  <c r="H53" i="1"/>
  <c r="H57" i="1"/>
  <c r="D79" i="1"/>
  <c r="C4" i="1"/>
  <c r="G4" i="1"/>
  <c r="H66" i="1"/>
  <c r="H70" i="1"/>
  <c r="H88" i="1"/>
  <c r="H108" i="1"/>
  <c r="H128" i="1"/>
  <c r="H132" i="1"/>
  <c r="E79" i="1"/>
  <c r="H80" i="1"/>
  <c r="E4" i="1"/>
  <c r="H5" i="1"/>
  <c r="H79" i="1" l="1"/>
  <c r="G154" i="1"/>
  <c r="C154" i="1"/>
  <c r="D154" i="1"/>
  <c r="F154" i="1"/>
  <c r="H4" i="1"/>
  <c r="E154" i="1"/>
  <c r="H154" i="1" l="1"/>
</calcChain>
</file>

<file path=xl/sharedStrings.xml><?xml version="1.0" encoding="utf-8"?>
<sst xmlns="http://schemas.openxmlformats.org/spreadsheetml/2006/main" count="281" uniqueCount="208">
  <si>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</si>
  <si>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</si>
  <si>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</si>
  <si>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</si>
  <si>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</si>
  <si>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</si>
  <si>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</si>
  <si>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Subejercicio (e)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</si>
  <si>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</si>
  <si>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</si>
  <si>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</si>
  <si>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</si>
  <si>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</si>
  <si>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</si>
  <si>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</si>
  <si>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</si>
  <si>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</si>
  <si>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</si>
  <si>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</si>
  <si>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</si>
  <si>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</si>
  <si>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</si>
  <si>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</si>
  <si>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</si>
  <si>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</si>
  <si>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</si>
  <si>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</si>
  <si>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</si>
  <si>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</si>
  <si>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</si>
  <si>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</si>
  <si>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</si>
  <si>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</si>
  <si>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</si>
  <si>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</si>
  <si>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</si>
  <si>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</si>
  <si>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</si>
  <si>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</si>
  <si>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</si>
  <si>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</si>
  <si>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</si>
  <si>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</si>
  <si>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</si>
  <si>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</si>
  <si>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</si>
  <si>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</si>
  <si>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</si>
  <si>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</si>
  <si>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</si>
  <si>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</si>
  <si>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</si>
  <si>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</si>
  <si>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</si>
  <si>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</si>
  <si>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</si>
  <si>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</si>
  <si>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</si>
  <si>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</si>
  <si>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</si>
  <si>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</si>
  <si>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</si>
  <si>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</si>
  <si>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</si>
  <si>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</si>
  <si>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</si>
  <si>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</si>
  <si>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</si>
  <si>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</si>
  <si>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</si>
  <si>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</si>
  <si>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</si>
  <si>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</si>
  <si>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</si>
  <si>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</si>
  <si>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</si>
  <si>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</si>
  <si>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</si>
  <si>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</si>
  <si>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</si>
  <si>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</si>
  <si>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</si>
  <si>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</si>
  <si>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</si>
  <si>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@se6#16</t>
  </si>
  <si>
    <t>11N</t>
  </si>
  <si>
    <t>12N</t>
  </si>
  <si>
    <t>13N</t>
  </si>
  <si>
    <t>14N</t>
  </si>
  <si>
    <t>15N</t>
  </si>
  <si>
    <t>16N</t>
  </si>
  <si>
    <t>17N</t>
  </si>
  <si>
    <t>21N</t>
  </si>
  <si>
    <t>22N</t>
  </si>
  <si>
    <t>23N</t>
  </si>
  <si>
    <t>24N</t>
  </si>
  <si>
    <t>25N</t>
  </si>
  <si>
    <t>26N</t>
  </si>
  <si>
    <t>27N</t>
  </si>
  <si>
    <t>28N</t>
  </si>
  <si>
    <t>29N</t>
  </si>
  <si>
    <t>31N</t>
  </si>
  <si>
    <t>32N</t>
  </si>
  <si>
    <t>33N</t>
  </si>
  <si>
    <t>34N</t>
  </si>
  <si>
    <t>35N</t>
  </si>
  <si>
    <t>36N</t>
  </si>
  <si>
    <t>37N</t>
  </si>
  <si>
    <t>38N</t>
  </si>
  <si>
    <t>39N</t>
  </si>
  <si>
    <t>41N</t>
  </si>
  <si>
    <t>42N</t>
  </si>
  <si>
    <t>43N</t>
  </si>
  <si>
    <t>44N</t>
  </si>
  <si>
    <t>45N</t>
  </si>
  <si>
    <t>46N</t>
  </si>
  <si>
    <t>49N</t>
  </si>
  <si>
    <t>51N</t>
  </si>
  <si>
    <t>52N</t>
  </si>
  <si>
    <t>53N</t>
  </si>
  <si>
    <t>54N</t>
  </si>
  <si>
    <t>55N</t>
  </si>
  <si>
    <t>56N</t>
  </si>
  <si>
    <t>57N</t>
  </si>
  <si>
    <t>58N</t>
  </si>
  <si>
    <t>59N</t>
  </si>
  <si>
    <t>61N</t>
  </si>
  <si>
    <t>62N</t>
  </si>
  <si>
    <t>63N</t>
  </si>
  <si>
    <t>71N</t>
  </si>
  <si>
    <t>72N</t>
  </si>
  <si>
    <t>73N</t>
  </si>
  <si>
    <t>74N</t>
  </si>
  <si>
    <t>75N</t>
  </si>
  <si>
    <t>76N</t>
  </si>
  <si>
    <t>79N</t>
  </si>
  <si>
    <t>81N</t>
  </si>
  <si>
    <t>83N</t>
  </si>
  <si>
    <t>91N</t>
  </si>
  <si>
    <t>92N</t>
  </si>
  <si>
    <t>93N</t>
  </si>
  <si>
    <t>94N</t>
  </si>
  <si>
    <t>95N</t>
  </si>
  <si>
    <t>96N</t>
  </si>
  <si>
    <t>99N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</si>
  <si>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</si>
  <si>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</si>
  <si>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</si>
  <si>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</si>
  <si>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</si>
  <si>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</si>
  <si>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</si>
  <si>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</si>
  <si>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</si>
  <si>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</si>
  <si>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</si>
  <si>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</si>
  <si>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</si>
  <si>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</si>
  <si>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</si>
  <si>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</si>
  <si>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</si>
  <si>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</si>
  <si>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</si>
  <si>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</si>
  <si>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</si>
  <si>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</si>
  <si>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</si>
  <si>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</si>
  <si>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</si>
  <si>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</si>
  <si>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</si>
  <si>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</si>
  <si>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</si>
  <si>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</si>
  <si>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</si>
  <si>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</si>
  <si>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</si>
  <si>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</si>
  <si>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</si>
  <si>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</si>
  <si>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</si>
  <si>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</si>
  <si>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</si>
  <si>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</si>
  <si>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</si>
  <si>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</si>
  <si>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</si>
  <si>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</si>
  <si>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</si>
  <si>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</si>
  <si>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</si>
  <si>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</si>
  <si>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</si>
  <si>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</si>
  <si>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</si>
  <si>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</si>
  <si>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</si>
  <si>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91E</t>
  </si>
  <si>
    <t>92E</t>
  </si>
  <si>
    <t>93E</t>
  </si>
  <si>
    <t>94E</t>
  </si>
  <si>
    <t>95E</t>
  </si>
  <si>
    <t>96E</t>
  </si>
  <si>
    <t>99E</t>
  </si>
  <si>
    <t>85N</t>
  </si>
  <si>
    <t>85E</t>
  </si>
  <si>
    <t>INSTITUTO DE ALFABETIZACIÓN Y EDUCACIÓN BASICA PARA ADULTOS DEL ESTADO DE GTO.
Clasificación por Objeto del Gasto (Capítulo y Concepto)
al 31 de Diciembre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</si>
</sst>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theme="1"/>
      <name val="Times New Roman"/>
      <family val="2"/>
    </font>
    <font>
      <b/>
      <sz val="8"/>
      <color theme="0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 wrapText="1"/>
    </xf>
    <xf numFmtId="4" fontId="3" fillId="0" borderId="4" xfId="0" applyNumberFormat="1" applyFont="1" applyBorder="1" applyAlignment="1">
      <alignment vertical="center"/>
    </xf>
    <xf numFmtId="4" fontId="3" fillId="0" borderId="7" xfId="0" applyNumberFormat="1" applyFont="1" applyBorder="1" applyAlignment="1">
      <alignment vertical="center"/>
    </xf>
    <xf numFmtId="4" fontId="4" fillId="0" borderId="7" xfId="0" applyNumberFormat="1" applyFont="1" applyBorder="1" applyAlignment="1">
      <alignment vertical="center"/>
    </xf>
    <xf numFmtId="4" fontId="5" fillId="0" borderId="7" xfId="0" applyNumberFormat="1" applyFont="1" applyBorder="1" applyAlignment="1">
      <alignment vertical="center"/>
    </xf>
    <xf numFmtId="4" fontId="6" fillId="0" borderId="7" xfId="0" applyNumberFormat="1" applyFont="1" applyBorder="1" applyAlignment="1">
      <alignment vertical="center"/>
    </xf>
    <xf numFmtId="4" fontId="6" fillId="0" borderId="6" xfId="0" applyNumberFormat="1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6" fillId="0" borderId="0" xfId="1" applyProtection="1">
      <protection locked="0"/>
    </xf>
    <xf numFmtId="0" fontId="6" fillId="0" borderId="0" xfId="1"/>
    <xf numFmtId="0" fontId="7" fillId="0" borderId="0" xfId="1" applyFont="1"/>
    <xf numFmtId="0" fontId="8" fillId="0" borderId="1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center" indent="2"/>
    </xf>
    <xf numFmtId="0" fontId="9" fillId="0" borderId="11" xfId="0" applyFont="1" applyBorder="1" applyAlignment="1">
      <alignment horizontal="left" vertical="top"/>
    </xf>
    <xf numFmtId="0" fontId="2" fillId="0" borderId="11" xfId="0" applyFont="1" applyBorder="1"/>
    <xf numFmtId="0" fontId="5" fillId="0" borderId="8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2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/>
    </xf>
    <xf numFmtId="0" fontId="2" fillId="0" borderId="12" xfId="0" applyFont="1" applyBorder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/>
  <cols>
    <col min="1" max="16384" width="12" style="13"/>
  </cols>
  <sheetData>
    <row r="1" spans="1:2">
      <c r="A1" s="12"/>
      <c r="B1" s="12"/>
    </row>
    <row r="2020" spans="1:1">
      <c r="A2020" s="14" t="s">
        <v>84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5"/>
  <sheetViews>
    <sheetView tabSelected="1" topLeftCell="A151" workbookViewId="0">
      <selection activeCell="B157" sqref="B157:H165"/>
    </sheetView>
  </sheetViews>
  <sheetFormatPr baseColWidth="10" defaultRowHeight="12.75"/>
  <cols>
    <col min="1" max="1" width="4.83203125" style="1" customWidth="1"/>
    <col min="2" max="2" width="90.83203125" style="1" customWidth="1"/>
    <col min="3" max="8" width="16.83203125" style="1" customWidth="1"/>
    <col min="9" max="16384" width="12" style="1"/>
  </cols>
  <sheetData>
    <row r="1" spans="1:8" ht="45.95" customHeight="1">
      <c r="A1" s="37" t="s">
        <v>207</v>
      </c>
      <c r="B1" s="39"/>
      <c r="C1" s="39"/>
      <c r="D1" s="39"/>
      <c r="E1" s="39"/>
      <c r="F1" s="39"/>
      <c r="G1" s="39"/>
      <c r="H1" s="40"/>
    </row>
    <row r="2" spans="1:8">
      <c r="A2" s="37"/>
      <c r="B2" s="38"/>
      <c r="C2" s="36" t="s">
        <v>0</v>
      </c>
      <c r="D2" s="36"/>
      <c r="E2" s="36"/>
      <c r="F2" s="36"/>
      <c r="G2" s="36"/>
      <c r="H2" s="2"/>
    </row>
    <row r="3" spans="1:8" ht="22.5">
      <c r="A3" s="41" t="s">
        <v>1</v>
      </c>
      <c r="B3" s="42"/>
      <c r="C3" s="11" t="s">
        <v>2</v>
      </c>
      <c r="D3" s="4" t="s">
        <v>3</v>
      </c>
      <c r="E3" s="11" t="s">
        <v>4</v>
      </c>
      <c r="F3" s="11" t="s">
        <v>5</v>
      </c>
      <c r="G3" s="11" t="s">
        <v>6</v>
      </c>
      <c r="H3" s="3" t="s">
        <v>7</v>
      </c>
    </row>
    <row r="4" spans="1:8">
      <c r="A4" s="43" t="s">
        <v>8</v>
      </c>
      <c r="B4" s="44"/>
      <c r="C4" s="5">
        <f>C5+C13+C23+C33+C43+C53+C57+C66+C70</f>
        <v>135753736.19999999</v>
      </c>
      <c r="D4" s="5">
        <f t="shared" ref="D4:H4" si="0">D5+D13+D23+D33+D43+D53+D57+D66+D70</f>
        <v>-12701162.91</v>
      </c>
      <c r="E4" s="5">
        <f t="shared" si="0"/>
        <v>123052573.28999999</v>
      </c>
      <c r="F4" s="5">
        <f t="shared" si="0"/>
        <v>121690524.92</v>
      </c>
      <c r="G4" s="5">
        <f t="shared" si="0"/>
        <v>120820972.75999999</v>
      </c>
      <c r="H4" s="5">
        <f t="shared" si="0"/>
        <v>1362048.3699999994</v>
      </c>
    </row>
    <row r="5" spans="1:8">
      <c r="A5" s="32" t="s">
        <v>9</v>
      </c>
      <c r="B5" s="33"/>
      <c r="C5" s="6">
        <f>SUM(C6:C12)</f>
        <v>112016967.19999999</v>
      </c>
      <c r="D5" s="6">
        <f t="shared" ref="D5:H5" si="1">SUM(D6:D12)</f>
        <v>454372.06999999977</v>
      </c>
      <c r="E5" s="6">
        <f t="shared" si="1"/>
        <v>112471339.27</v>
      </c>
      <c r="F5" s="6">
        <f t="shared" si="1"/>
        <v>112241435.61999999</v>
      </c>
      <c r="G5" s="6">
        <f t="shared" si="1"/>
        <v>111789669.89999999</v>
      </c>
      <c r="H5" s="6">
        <f t="shared" si="1"/>
        <v>229903.64999999851</v>
      </c>
    </row>
    <row r="6" spans="1:8">
      <c r="A6" s="15" t="s">
        <v>85</v>
      </c>
      <c r="B6" s="16" t="s">
        <v>10</v>
      </c>
      <c r="C6" s="7">
        <v>30687408</v>
      </c>
      <c r="D6" s="7">
        <v>-1761251.01</v>
      </c>
      <c r="E6" s="7">
        <f>C6+D6</f>
        <v>28926156.989999998</v>
      </c>
      <c r="F6" s="7">
        <v>28926156.989999998</v>
      </c>
      <c r="G6" s="7">
        <v>28570576.559999999</v>
      </c>
      <c r="H6" s="7">
        <f>E6-F6</f>
        <v>0</v>
      </c>
    </row>
    <row r="7" spans="1:8">
      <c r="A7" s="15" t="s">
        <v>86</v>
      </c>
      <c r="B7" s="16" t="s">
        <v>11</v>
      </c>
      <c r="C7" s="7">
        <v>6548460</v>
      </c>
      <c r="D7" s="7">
        <v>3011301.6</v>
      </c>
      <c r="E7" s="7">
        <f t="shared" ref="E7:E12" si="2">C7+D7</f>
        <v>9559761.5999999996</v>
      </c>
      <c r="F7" s="7">
        <v>9405966.0600000005</v>
      </c>
      <c r="G7" s="7">
        <v>9405966.0600000005</v>
      </c>
      <c r="H7" s="7">
        <f t="shared" ref="H7:H70" si="3">E7-F7</f>
        <v>153795.53999999911</v>
      </c>
    </row>
    <row r="8" spans="1:8">
      <c r="A8" s="15" t="s">
        <v>87</v>
      </c>
      <c r="B8" s="16" t="s">
        <v>12</v>
      </c>
      <c r="C8" s="7">
        <v>30561386</v>
      </c>
      <c r="D8" s="7">
        <v>-2420128.2000000002</v>
      </c>
      <c r="E8" s="7">
        <f t="shared" si="2"/>
        <v>28141257.800000001</v>
      </c>
      <c r="F8" s="7">
        <v>28115573.940000001</v>
      </c>
      <c r="G8" s="7">
        <v>28110556.59</v>
      </c>
      <c r="H8" s="7">
        <f t="shared" si="3"/>
        <v>25683.859999999404</v>
      </c>
    </row>
    <row r="9" spans="1:8">
      <c r="A9" s="15" t="s">
        <v>88</v>
      </c>
      <c r="B9" s="16" t="s">
        <v>13</v>
      </c>
      <c r="C9" s="7">
        <v>10018979.24</v>
      </c>
      <c r="D9" s="7">
        <v>-748307.39</v>
      </c>
      <c r="E9" s="7">
        <f t="shared" si="2"/>
        <v>9270671.8499999996</v>
      </c>
      <c r="F9" s="7">
        <v>9270671.8499999996</v>
      </c>
      <c r="G9" s="7">
        <v>9270671.8499999996</v>
      </c>
      <c r="H9" s="7">
        <f t="shared" si="3"/>
        <v>0</v>
      </c>
    </row>
    <row r="10" spans="1:8">
      <c r="A10" s="15" t="s">
        <v>89</v>
      </c>
      <c r="B10" s="16" t="s">
        <v>14</v>
      </c>
      <c r="C10" s="7">
        <v>33348113.960000001</v>
      </c>
      <c r="D10" s="7">
        <v>2398667.0099999998</v>
      </c>
      <c r="E10" s="7">
        <f t="shared" si="2"/>
        <v>35746780.969999999</v>
      </c>
      <c r="F10" s="7">
        <v>35696356.719999999</v>
      </c>
      <c r="G10" s="7">
        <v>35605188.780000001</v>
      </c>
      <c r="H10" s="7">
        <f t="shared" si="3"/>
        <v>50424.25</v>
      </c>
    </row>
    <row r="11" spans="1:8">
      <c r="A11" s="15" t="s">
        <v>90</v>
      </c>
      <c r="B11" s="16" t="s">
        <v>15</v>
      </c>
      <c r="C11" s="7"/>
      <c r="D11" s="7"/>
      <c r="E11" s="7">
        <f t="shared" si="2"/>
        <v>0</v>
      </c>
      <c r="F11" s="7"/>
      <c r="G11" s="7"/>
      <c r="H11" s="7">
        <f t="shared" si="3"/>
        <v>0</v>
      </c>
    </row>
    <row r="12" spans="1:8">
      <c r="A12" s="15" t="s">
        <v>91</v>
      </c>
      <c r="B12" s="16" t="s">
        <v>16</v>
      </c>
      <c r="C12" s="7">
        <v>852620</v>
      </c>
      <c r="D12" s="7">
        <v>-25909.94</v>
      </c>
      <c r="E12" s="7">
        <f t="shared" si="2"/>
        <v>826710.06</v>
      </c>
      <c r="F12" s="7">
        <v>826710.06</v>
      </c>
      <c r="G12" s="7">
        <v>826710.06</v>
      </c>
      <c r="H12" s="7">
        <f t="shared" si="3"/>
        <v>0</v>
      </c>
    </row>
    <row r="13" spans="1:8">
      <c r="A13" s="32" t="s">
        <v>17</v>
      </c>
      <c r="B13" s="33"/>
      <c r="C13" s="6">
        <f>SUM(C14:C22)</f>
        <v>5315008.8</v>
      </c>
      <c r="D13" s="6">
        <f t="shared" ref="D13:G13" si="4">SUM(D14:D22)</f>
        <v>-4597420.6399999997</v>
      </c>
      <c r="E13" s="6">
        <f t="shared" si="4"/>
        <v>717588.15999999992</v>
      </c>
      <c r="F13" s="6">
        <f t="shared" si="4"/>
        <v>612397.04</v>
      </c>
      <c r="G13" s="6">
        <f t="shared" si="4"/>
        <v>612397.04</v>
      </c>
      <c r="H13" s="6">
        <f t="shared" si="3"/>
        <v>105191.11999999988</v>
      </c>
    </row>
    <row r="14" spans="1:8">
      <c r="A14" s="15" t="s">
        <v>92</v>
      </c>
      <c r="B14" s="16" t="s">
        <v>18</v>
      </c>
      <c r="C14" s="7">
        <v>1231291.04</v>
      </c>
      <c r="D14" s="7">
        <v>-824934.88</v>
      </c>
      <c r="E14" s="7">
        <f t="shared" ref="E14:E22" si="5">C14+D14</f>
        <v>406356.16000000003</v>
      </c>
      <c r="F14" s="7">
        <v>324264.78000000003</v>
      </c>
      <c r="G14" s="7">
        <v>324264.78000000003</v>
      </c>
      <c r="H14" s="7">
        <f t="shared" si="3"/>
        <v>82091.38</v>
      </c>
    </row>
    <row r="15" spans="1:8">
      <c r="A15" s="15" t="s">
        <v>93</v>
      </c>
      <c r="B15" s="16" t="s">
        <v>19</v>
      </c>
      <c r="C15" s="7">
        <v>234689.52</v>
      </c>
      <c r="D15" s="7">
        <v>-109874.06</v>
      </c>
      <c r="E15" s="7">
        <f t="shared" si="5"/>
        <v>124815.45999999999</v>
      </c>
      <c r="F15" s="7">
        <v>124815.46</v>
      </c>
      <c r="G15" s="7">
        <v>124815.46</v>
      </c>
      <c r="H15" s="7">
        <f t="shared" si="3"/>
        <v>0</v>
      </c>
    </row>
    <row r="16" spans="1:8">
      <c r="A16" s="15" t="s">
        <v>94</v>
      </c>
      <c r="B16" s="16" t="s">
        <v>20</v>
      </c>
      <c r="C16" s="7"/>
      <c r="D16" s="7"/>
      <c r="E16" s="7">
        <f t="shared" si="5"/>
        <v>0</v>
      </c>
      <c r="F16" s="7"/>
      <c r="G16" s="7"/>
      <c r="H16" s="7">
        <f t="shared" si="3"/>
        <v>0</v>
      </c>
    </row>
    <row r="17" spans="1:8">
      <c r="A17" s="15" t="s">
        <v>95</v>
      </c>
      <c r="B17" s="16" t="s">
        <v>21</v>
      </c>
      <c r="C17" s="7">
        <v>50927</v>
      </c>
      <c r="D17" s="7">
        <v>-20442.5</v>
      </c>
      <c r="E17" s="7">
        <f t="shared" si="5"/>
        <v>30484.5</v>
      </c>
      <c r="F17" s="7">
        <v>24383.5</v>
      </c>
      <c r="G17" s="7">
        <v>24383.5</v>
      </c>
      <c r="H17" s="7">
        <f t="shared" si="3"/>
        <v>6101</v>
      </c>
    </row>
    <row r="18" spans="1:8">
      <c r="A18" s="15" t="s">
        <v>96</v>
      </c>
      <c r="B18" s="16" t="s">
        <v>22</v>
      </c>
      <c r="C18" s="7">
        <v>293</v>
      </c>
      <c r="D18" s="7">
        <v>3704.5</v>
      </c>
      <c r="E18" s="7">
        <f t="shared" si="5"/>
        <v>3997.5</v>
      </c>
      <c r="F18" s="7">
        <v>3997.5</v>
      </c>
      <c r="G18" s="7">
        <v>3997.5</v>
      </c>
      <c r="H18" s="7">
        <f t="shared" si="3"/>
        <v>0</v>
      </c>
    </row>
    <row r="19" spans="1:8">
      <c r="A19" s="15" t="s">
        <v>97</v>
      </c>
      <c r="B19" s="16" t="s">
        <v>23</v>
      </c>
      <c r="C19" s="7">
        <v>3696781.8</v>
      </c>
      <c r="D19" s="7">
        <v>-3572201.4</v>
      </c>
      <c r="E19" s="7">
        <f t="shared" si="5"/>
        <v>124580.39999999991</v>
      </c>
      <c r="F19" s="7">
        <v>124580.4</v>
      </c>
      <c r="G19" s="7">
        <v>124580.4</v>
      </c>
      <c r="H19" s="7">
        <f t="shared" si="3"/>
        <v>0</v>
      </c>
    </row>
    <row r="20" spans="1:8">
      <c r="A20" s="15" t="s">
        <v>98</v>
      </c>
      <c r="B20" s="16" t="s">
        <v>24</v>
      </c>
      <c r="C20" s="7"/>
      <c r="D20" s="7"/>
      <c r="E20" s="7">
        <f t="shared" si="5"/>
        <v>0</v>
      </c>
      <c r="F20" s="7"/>
      <c r="G20" s="7"/>
      <c r="H20" s="7">
        <f t="shared" si="3"/>
        <v>0</v>
      </c>
    </row>
    <row r="21" spans="1:8">
      <c r="A21" s="15" t="s">
        <v>99</v>
      </c>
      <c r="B21" s="16" t="s">
        <v>25</v>
      </c>
      <c r="C21" s="7"/>
      <c r="D21" s="7"/>
      <c r="E21" s="7">
        <f t="shared" si="5"/>
        <v>0</v>
      </c>
      <c r="F21" s="7"/>
      <c r="G21" s="7"/>
      <c r="H21" s="7">
        <f t="shared" si="3"/>
        <v>0</v>
      </c>
    </row>
    <row r="22" spans="1:8">
      <c r="A22" s="15" t="s">
        <v>100</v>
      </c>
      <c r="B22" s="16" t="s">
        <v>26</v>
      </c>
      <c r="C22" s="7">
        <v>101026.44</v>
      </c>
      <c r="D22" s="7">
        <v>-73672.3</v>
      </c>
      <c r="E22" s="7">
        <f t="shared" si="5"/>
        <v>27354.14</v>
      </c>
      <c r="F22" s="7">
        <v>10355.4</v>
      </c>
      <c r="G22" s="7">
        <v>10355.4</v>
      </c>
      <c r="H22" s="7">
        <f t="shared" si="3"/>
        <v>16998.739999999998</v>
      </c>
    </row>
    <row r="23" spans="1:8">
      <c r="A23" s="32" t="s">
        <v>27</v>
      </c>
      <c r="B23" s="33"/>
      <c r="C23" s="6">
        <f>SUM(C24:C32)</f>
        <v>16732298.200000001</v>
      </c>
      <c r="D23" s="6">
        <f t="shared" ref="D23:G23" si="6">SUM(D24:D32)</f>
        <v>-10237601.469999999</v>
      </c>
      <c r="E23" s="6">
        <f t="shared" si="6"/>
        <v>6494696.7300000004</v>
      </c>
      <c r="F23" s="6">
        <f t="shared" si="6"/>
        <v>6117792.2599999998</v>
      </c>
      <c r="G23" s="6">
        <f t="shared" si="6"/>
        <v>5700005.8200000003</v>
      </c>
      <c r="H23" s="6">
        <f t="shared" si="3"/>
        <v>376904.47000000067</v>
      </c>
    </row>
    <row r="24" spans="1:8">
      <c r="A24" s="15" t="s">
        <v>101</v>
      </c>
      <c r="B24" s="16" t="s">
        <v>28</v>
      </c>
      <c r="C24" s="7">
        <v>1483020.27</v>
      </c>
      <c r="D24" s="7">
        <v>-1179311.3899999999</v>
      </c>
      <c r="E24" s="7">
        <f t="shared" ref="E24:E32" si="7">C24+D24</f>
        <v>303708.88000000012</v>
      </c>
      <c r="F24" s="7">
        <v>170286.96</v>
      </c>
      <c r="G24" s="7">
        <v>170286.96</v>
      </c>
      <c r="H24" s="7">
        <f t="shared" si="3"/>
        <v>133421.92000000013</v>
      </c>
    </row>
    <row r="25" spans="1:8">
      <c r="A25" s="15" t="s">
        <v>102</v>
      </c>
      <c r="B25" s="16" t="s">
        <v>29</v>
      </c>
      <c r="C25" s="7">
        <v>7682232.6699999999</v>
      </c>
      <c r="D25" s="7">
        <v>-6168320.1100000003</v>
      </c>
      <c r="E25" s="7">
        <f t="shared" si="7"/>
        <v>1513912.5599999996</v>
      </c>
      <c r="F25" s="7">
        <v>1288730.3999999999</v>
      </c>
      <c r="G25" s="7">
        <v>916834.4</v>
      </c>
      <c r="H25" s="7">
        <f t="shared" si="3"/>
        <v>225182.15999999968</v>
      </c>
    </row>
    <row r="26" spans="1:8">
      <c r="A26" s="15" t="s">
        <v>103</v>
      </c>
      <c r="B26" s="16" t="s">
        <v>30</v>
      </c>
      <c r="C26" s="7">
        <v>2023465.8</v>
      </c>
      <c r="D26" s="7">
        <v>-1974583.22</v>
      </c>
      <c r="E26" s="7">
        <f t="shared" si="7"/>
        <v>48882.580000000075</v>
      </c>
      <c r="F26" s="7">
        <v>48882.58</v>
      </c>
      <c r="G26" s="7">
        <v>25234.3</v>
      </c>
      <c r="H26" s="7">
        <f t="shared" si="3"/>
        <v>7.2759576141834259E-11</v>
      </c>
    </row>
    <row r="27" spans="1:8">
      <c r="A27" s="15" t="s">
        <v>104</v>
      </c>
      <c r="B27" s="16" t="s">
        <v>31</v>
      </c>
      <c r="C27" s="7">
        <v>336532.08</v>
      </c>
      <c r="D27" s="7">
        <v>-106100.22</v>
      </c>
      <c r="E27" s="7">
        <f t="shared" si="7"/>
        <v>230431.86000000002</v>
      </c>
      <c r="F27" s="7">
        <v>230431.86</v>
      </c>
      <c r="G27" s="7">
        <v>230431.86</v>
      </c>
      <c r="H27" s="7">
        <f t="shared" si="3"/>
        <v>0</v>
      </c>
    </row>
    <row r="28" spans="1:8">
      <c r="A28" s="15" t="s">
        <v>105</v>
      </c>
      <c r="B28" s="16" t="s">
        <v>32</v>
      </c>
      <c r="C28" s="7">
        <v>298371.84999999998</v>
      </c>
      <c r="D28" s="7">
        <v>-226347.44</v>
      </c>
      <c r="E28" s="7">
        <f t="shared" si="7"/>
        <v>72024.409999999974</v>
      </c>
      <c r="F28" s="7">
        <v>56024.41</v>
      </c>
      <c r="G28" s="7">
        <v>36104.22</v>
      </c>
      <c r="H28" s="7">
        <f t="shared" si="3"/>
        <v>15999.999999999971</v>
      </c>
    </row>
    <row r="29" spans="1:8">
      <c r="A29" s="15" t="s">
        <v>106</v>
      </c>
      <c r="B29" s="16" t="s">
        <v>33</v>
      </c>
      <c r="C29" s="7">
        <v>645000</v>
      </c>
      <c r="D29" s="7">
        <v>-6456.53</v>
      </c>
      <c r="E29" s="7">
        <f t="shared" si="7"/>
        <v>638543.47</v>
      </c>
      <c r="F29" s="7">
        <v>638132.91</v>
      </c>
      <c r="G29" s="7">
        <v>638132.91</v>
      </c>
      <c r="H29" s="7">
        <f t="shared" si="3"/>
        <v>410.55999999993946</v>
      </c>
    </row>
    <row r="30" spans="1:8">
      <c r="A30" s="15" t="s">
        <v>107</v>
      </c>
      <c r="B30" s="16" t="s">
        <v>34</v>
      </c>
      <c r="C30" s="7">
        <v>348415.4</v>
      </c>
      <c r="D30" s="7">
        <v>-95978.62</v>
      </c>
      <c r="E30" s="7">
        <f t="shared" si="7"/>
        <v>252436.78000000003</v>
      </c>
      <c r="F30" s="7">
        <v>252436.78</v>
      </c>
      <c r="G30" s="7">
        <v>252204.78</v>
      </c>
      <c r="H30" s="7">
        <f t="shared" si="3"/>
        <v>0</v>
      </c>
    </row>
    <row r="31" spans="1:8">
      <c r="A31" s="15" t="s">
        <v>108</v>
      </c>
      <c r="B31" s="16" t="s">
        <v>35</v>
      </c>
      <c r="C31" s="7">
        <v>617376.55000000005</v>
      </c>
      <c r="D31" s="7">
        <v>-377068.16</v>
      </c>
      <c r="E31" s="7">
        <f t="shared" si="7"/>
        <v>240308.39000000007</v>
      </c>
      <c r="F31" s="7">
        <v>240308.39</v>
      </c>
      <c r="G31" s="7">
        <v>240308.39</v>
      </c>
      <c r="H31" s="7">
        <f t="shared" si="3"/>
        <v>0</v>
      </c>
    </row>
    <row r="32" spans="1:8">
      <c r="A32" s="15" t="s">
        <v>109</v>
      </c>
      <c r="B32" s="16" t="s">
        <v>36</v>
      </c>
      <c r="C32" s="7">
        <v>3297883.58</v>
      </c>
      <c r="D32" s="7">
        <v>-103435.78</v>
      </c>
      <c r="E32" s="7">
        <f t="shared" si="7"/>
        <v>3194447.8000000003</v>
      </c>
      <c r="F32" s="7">
        <v>3192557.97</v>
      </c>
      <c r="G32" s="7">
        <v>3190468</v>
      </c>
      <c r="H32" s="7">
        <f t="shared" si="3"/>
        <v>1889.8300000000745</v>
      </c>
    </row>
    <row r="33" spans="1:8">
      <c r="A33" s="32" t="s">
        <v>37</v>
      </c>
      <c r="B33" s="33"/>
      <c r="C33" s="6">
        <f>SUM(C34:C42)</f>
        <v>0</v>
      </c>
      <c r="D33" s="6">
        <f t="shared" ref="D33:G33" si="8">SUM(D34:D42)</f>
        <v>220000</v>
      </c>
      <c r="E33" s="6">
        <f t="shared" si="8"/>
        <v>220000</v>
      </c>
      <c r="F33" s="6">
        <f t="shared" si="8"/>
        <v>220000</v>
      </c>
      <c r="G33" s="6">
        <f t="shared" si="8"/>
        <v>220000</v>
      </c>
      <c r="H33" s="6">
        <f t="shared" si="3"/>
        <v>0</v>
      </c>
    </row>
    <row r="34" spans="1:8">
      <c r="A34" s="15" t="s">
        <v>110</v>
      </c>
      <c r="B34" s="16" t="s">
        <v>38</v>
      </c>
      <c r="C34" s="7"/>
      <c r="D34" s="7"/>
      <c r="E34" s="7">
        <f t="shared" ref="E34:E42" si="9">C34+D34</f>
        <v>0</v>
      </c>
      <c r="F34" s="7"/>
      <c r="G34" s="7"/>
      <c r="H34" s="7">
        <f t="shared" si="3"/>
        <v>0</v>
      </c>
    </row>
    <row r="35" spans="1:8">
      <c r="A35" s="15" t="s">
        <v>111</v>
      </c>
      <c r="B35" s="16" t="s">
        <v>39</v>
      </c>
      <c r="C35" s="7"/>
      <c r="D35" s="7"/>
      <c r="E35" s="7">
        <f t="shared" si="9"/>
        <v>0</v>
      </c>
      <c r="F35" s="7"/>
      <c r="G35" s="7"/>
      <c r="H35" s="7">
        <f t="shared" si="3"/>
        <v>0</v>
      </c>
    </row>
    <row r="36" spans="1:8">
      <c r="A36" s="15" t="s">
        <v>112</v>
      </c>
      <c r="B36" s="16" t="s">
        <v>40</v>
      </c>
      <c r="C36" s="7"/>
      <c r="D36" s="7"/>
      <c r="E36" s="7">
        <f t="shared" si="9"/>
        <v>0</v>
      </c>
      <c r="F36" s="7"/>
      <c r="G36" s="7"/>
      <c r="H36" s="7">
        <f t="shared" si="3"/>
        <v>0</v>
      </c>
    </row>
    <row r="37" spans="1:8">
      <c r="A37" s="15" t="s">
        <v>113</v>
      </c>
      <c r="B37" s="16" t="s">
        <v>41</v>
      </c>
      <c r="C37" s="7">
        <v>0</v>
      </c>
      <c r="D37" s="7">
        <v>220000</v>
      </c>
      <c r="E37" s="7">
        <f t="shared" si="9"/>
        <v>220000</v>
      </c>
      <c r="F37" s="7">
        <v>220000</v>
      </c>
      <c r="G37" s="7">
        <v>220000</v>
      </c>
      <c r="H37" s="7">
        <f t="shared" si="3"/>
        <v>0</v>
      </c>
    </row>
    <row r="38" spans="1:8">
      <c r="A38" s="15" t="s">
        <v>114</v>
      </c>
      <c r="B38" s="16" t="s">
        <v>42</v>
      </c>
      <c r="C38" s="7"/>
      <c r="D38" s="7"/>
      <c r="E38" s="7">
        <f t="shared" si="9"/>
        <v>0</v>
      </c>
      <c r="F38" s="7"/>
      <c r="G38" s="7"/>
      <c r="H38" s="7">
        <f t="shared" si="3"/>
        <v>0</v>
      </c>
    </row>
    <row r="39" spans="1:8">
      <c r="A39" s="15" t="s">
        <v>115</v>
      </c>
      <c r="B39" s="16" t="s">
        <v>43</v>
      </c>
      <c r="C39" s="7"/>
      <c r="D39" s="7"/>
      <c r="E39" s="7">
        <f t="shared" si="9"/>
        <v>0</v>
      </c>
      <c r="F39" s="7"/>
      <c r="G39" s="7"/>
      <c r="H39" s="7">
        <f t="shared" si="3"/>
        <v>0</v>
      </c>
    </row>
    <row r="40" spans="1:8">
      <c r="A40" s="17"/>
      <c r="B40" s="16" t="s">
        <v>44</v>
      </c>
      <c r="C40" s="7"/>
      <c r="D40" s="7"/>
      <c r="E40" s="7">
        <f t="shared" si="9"/>
        <v>0</v>
      </c>
      <c r="F40" s="7"/>
      <c r="G40" s="7"/>
      <c r="H40" s="7">
        <f t="shared" si="3"/>
        <v>0</v>
      </c>
    </row>
    <row r="41" spans="1:8">
      <c r="A41" s="17"/>
      <c r="B41" s="16" t="s">
        <v>45</v>
      </c>
      <c r="C41" s="7"/>
      <c r="D41" s="7"/>
      <c r="E41" s="7">
        <f t="shared" si="9"/>
        <v>0</v>
      </c>
      <c r="F41" s="7"/>
      <c r="G41" s="7"/>
      <c r="H41" s="7">
        <f t="shared" si="3"/>
        <v>0</v>
      </c>
    </row>
    <row r="42" spans="1:8">
      <c r="A42" s="15" t="s">
        <v>116</v>
      </c>
      <c r="B42" s="16" t="s">
        <v>46</v>
      </c>
      <c r="C42" s="7"/>
      <c r="D42" s="7"/>
      <c r="E42" s="7">
        <f t="shared" si="9"/>
        <v>0</v>
      </c>
      <c r="F42" s="7"/>
      <c r="G42" s="7"/>
      <c r="H42" s="7">
        <f t="shared" si="3"/>
        <v>0</v>
      </c>
    </row>
    <row r="43" spans="1:8">
      <c r="A43" s="32" t="s">
        <v>47</v>
      </c>
      <c r="B43" s="33"/>
      <c r="C43" s="6">
        <f>SUM(C44:C52)</f>
        <v>1689462</v>
      </c>
      <c r="D43" s="6">
        <f t="shared" ref="D43:G43" si="10">SUM(D44:D52)</f>
        <v>1459487.13</v>
      </c>
      <c r="E43" s="6">
        <f t="shared" si="10"/>
        <v>3148949.1300000004</v>
      </c>
      <c r="F43" s="6">
        <f t="shared" si="10"/>
        <v>2498900</v>
      </c>
      <c r="G43" s="6">
        <f t="shared" si="10"/>
        <v>2498900</v>
      </c>
      <c r="H43" s="6">
        <f t="shared" si="3"/>
        <v>650049.13000000035</v>
      </c>
    </row>
    <row r="44" spans="1:8">
      <c r="A44" s="15" t="s">
        <v>117</v>
      </c>
      <c r="B44" s="16" t="s">
        <v>48</v>
      </c>
      <c r="C44" s="7">
        <v>0</v>
      </c>
      <c r="D44" s="7">
        <v>136487.47</v>
      </c>
      <c r="E44" s="7">
        <f t="shared" ref="E44:E52" si="11">C44+D44</f>
        <v>136487.47</v>
      </c>
      <c r="F44" s="7">
        <v>0</v>
      </c>
      <c r="G44" s="7">
        <v>0</v>
      </c>
      <c r="H44" s="7">
        <f t="shared" si="3"/>
        <v>136487.47</v>
      </c>
    </row>
    <row r="45" spans="1:8">
      <c r="A45" s="15" t="s">
        <v>118</v>
      </c>
      <c r="B45" s="16" t="s">
        <v>49</v>
      </c>
      <c r="C45" s="7"/>
      <c r="D45" s="7"/>
      <c r="E45" s="7">
        <f t="shared" si="11"/>
        <v>0</v>
      </c>
      <c r="F45" s="7"/>
      <c r="G45" s="7"/>
      <c r="H45" s="7">
        <f t="shared" si="3"/>
        <v>0</v>
      </c>
    </row>
    <row r="46" spans="1:8">
      <c r="A46" s="15" t="s">
        <v>119</v>
      </c>
      <c r="B46" s="16" t="s">
        <v>50</v>
      </c>
      <c r="C46" s="7"/>
      <c r="D46" s="7"/>
      <c r="E46" s="7">
        <f t="shared" si="11"/>
        <v>0</v>
      </c>
      <c r="F46" s="7"/>
      <c r="G46" s="7"/>
      <c r="H46" s="7">
        <f t="shared" si="3"/>
        <v>0</v>
      </c>
    </row>
    <row r="47" spans="1:8">
      <c r="A47" s="15" t="s">
        <v>120</v>
      </c>
      <c r="B47" s="16" t="s">
        <v>51</v>
      </c>
      <c r="C47" s="7">
        <v>1689462</v>
      </c>
      <c r="D47" s="7">
        <v>1322999.6599999999</v>
      </c>
      <c r="E47" s="7">
        <f t="shared" si="11"/>
        <v>3012461.66</v>
      </c>
      <c r="F47" s="7">
        <v>2498900</v>
      </c>
      <c r="G47" s="7">
        <v>2498900</v>
      </c>
      <c r="H47" s="7">
        <f t="shared" si="3"/>
        <v>513561.66000000015</v>
      </c>
    </row>
    <row r="48" spans="1:8">
      <c r="A48" s="15" t="s">
        <v>121</v>
      </c>
      <c r="B48" s="16" t="s">
        <v>52</v>
      </c>
      <c r="C48" s="7"/>
      <c r="D48" s="7"/>
      <c r="E48" s="7">
        <f t="shared" si="11"/>
        <v>0</v>
      </c>
      <c r="F48" s="7"/>
      <c r="G48" s="7"/>
      <c r="H48" s="7">
        <f t="shared" si="3"/>
        <v>0</v>
      </c>
    </row>
    <row r="49" spans="1:8">
      <c r="A49" s="15" t="s">
        <v>122</v>
      </c>
      <c r="B49" s="16" t="s">
        <v>53</v>
      </c>
      <c r="C49" s="7"/>
      <c r="D49" s="7"/>
      <c r="E49" s="7">
        <f t="shared" si="11"/>
        <v>0</v>
      </c>
      <c r="F49" s="7"/>
      <c r="G49" s="7"/>
      <c r="H49" s="7">
        <f t="shared" si="3"/>
        <v>0</v>
      </c>
    </row>
    <row r="50" spans="1:8">
      <c r="A50" s="15" t="s">
        <v>123</v>
      </c>
      <c r="B50" s="16" t="s">
        <v>54</v>
      </c>
      <c r="C50" s="7"/>
      <c r="D50" s="7"/>
      <c r="E50" s="7">
        <f t="shared" si="11"/>
        <v>0</v>
      </c>
      <c r="F50" s="7"/>
      <c r="G50" s="7"/>
      <c r="H50" s="7">
        <f t="shared" si="3"/>
        <v>0</v>
      </c>
    </row>
    <row r="51" spans="1:8">
      <c r="A51" s="15" t="s">
        <v>124</v>
      </c>
      <c r="B51" s="16" t="s">
        <v>55</v>
      </c>
      <c r="C51" s="7"/>
      <c r="D51" s="7"/>
      <c r="E51" s="7">
        <f t="shared" si="11"/>
        <v>0</v>
      </c>
      <c r="F51" s="7"/>
      <c r="G51" s="7"/>
      <c r="H51" s="7">
        <f t="shared" si="3"/>
        <v>0</v>
      </c>
    </row>
    <row r="52" spans="1:8">
      <c r="A52" s="15" t="s">
        <v>125</v>
      </c>
      <c r="B52" s="16" t="s">
        <v>56</v>
      </c>
      <c r="C52" s="7"/>
      <c r="D52" s="7"/>
      <c r="E52" s="7">
        <f t="shared" si="11"/>
        <v>0</v>
      </c>
      <c r="F52" s="7"/>
      <c r="G52" s="7"/>
      <c r="H52" s="7">
        <f t="shared" si="3"/>
        <v>0</v>
      </c>
    </row>
    <row r="53" spans="1:8">
      <c r="A53" s="32" t="s">
        <v>57</v>
      </c>
      <c r="B53" s="33"/>
      <c r="C53" s="6">
        <f>SUM(C54:C56)</f>
        <v>0</v>
      </c>
      <c r="D53" s="6">
        <f t="shared" ref="D53:G53" si="12">SUM(D54:D56)</f>
        <v>0</v>
      </c>
      <c r="E53" s="6">
        <f t="shared" si="12"/>
        <v>0</v>
      </c>
      <c r="F53" s="6">
        <f t="shared" si="12"/>
        <v>0</v>
      </c>
      <c r="G53" s="6">
        <f t="shared" si="12"/>
        <v>0</v>
      </c>
      <c r="H53" s="6">
        <f t="shared" si="3"/>
        <v>0</v>
      </c>
    </row>
    <row r="54" spans="1:8">
      <c r="A54" s="15" t="s">
        <v>126</v>
      </c>
      <c r="B54" s="16" t="s">
        <v>58</v>
      </c>
      <c r="C54" s="7"/>
      <c r="D54" s="7"/>
      <c r="E54" s="7">
        <f t="shared" ref="E54:E56" si="13">C54+D54</f>
        <v>0</v>
      </c>
      <c r="F54" s="7"/>
      <c r="G54" s="7"/>
      <c r="H54" s="7">
        <f t="shared" si="3"/>
        <v>0</v>
      </c>
    </row>
    <row r="55" spans="1:8">
      <c r="A55" s="15" t="s">
        <v>127</v>
      </c>
      <c r="B55" s="16" t="s">
        <v>59</v>
      </c>
      <c r="C55" s="7"/>
      <c r="D55" s="7"/>
      <c r="E55" s="7">
        <f t="shared" si="13"/>
        <v>0</v>
      </c>
      <c r="F55" s="7"/>
      <c r="G55" s="7"/>
      <c r="H55" s="7">
        <f t="shared" si="3"/>
        <v>0</v>
      </c>
    </row>
    <row r="56" spans="1:8">
      <c r="A56" s="15" t="s">
        <v>128</v>
      </c>
      <c r="B56" s="16" t="s">
        <v>60</v>
      </c>
      <c r="C56" s="7"/>
      <c r="D56" s="7"/>
      <c r="E56" s="7">
        <f t="shared" si="13"/>
        <v>0</v>
      </c>
      <c r="F56" s="7"/>
      <c r="G56" s="7"/>
      <c r="H56" s="7">
        <f t="shared" si="3"/>
        <v>0</v>
      </c>
    </row>
    <row r="57" spans="1:8">
      <c r="A57" s="32" t="s">
        <v>61</v>
      </c>
      <c r="B57" s="33"/>
      <c r="C57" s="6">
        <f>SUM(C58:C65)</f>
        <v>0</v>
      </c>
      <c r="D57" s="6">
        <f t="shared" ref="D57:G57" si="14">SUM(D58:D65)</f>
        <v>0</v>
      </c>
      <c r="E57" s="6">
        <f t="shared" si="14"/>
        <v>0</v>
      </c>
      <c r="F57" s="6">
        <f t="shared" si="14"/>
        <v>0</v>
      </c>
      <c r="G57" s="6">
        <f t="shared" si="14"/>
        <v>0</v>
      </c>
      <c r="H57" s="6">
        <f t="shared" si="3"/>
        <v>0</v>
      </c>
    </row>
    <row r="58" spans="1:8">
      <c r="A58" s="15" t="s">
        <v>129</v>
      </c>
      <c r="B58" s="16" t="s">
        <v>62</v>
      </c>
      <c r="C58" s="7"/>
      <c r="D58" s="7"/>
      <c r="E58" s="7">
        <f t="shared" ref="E58:E65" si="15">C58+D58</f>
        <v>0</v>
      </c>
      <c r="F58" s="7"/>
      <c r="G58" s="7"/>
      <c r="H58" s="7">
        <f t="shared" si="3"/>
        <v>0</v>
      </c>
    </row>
    <row r="59" spans="1:8">
      <c r="A59" s="15" t="s">
        <v>130</v>
      </c>
      <c r="B59" s="16" t="s">
        <v>63</v>
      </c>
      <c r="C59" s="7"/>
      <c r="D59" s="7"/>
      <c r="E59" s="7">
        <f t="shared" si="15"/>
        <v>0</v>
      </c>
      <c r="F59" s="7"/>
      <c r="G59" s="7"/>
      <c r="H59" s="7">
        <f t="shared" si="3"/>
        <v>0</v>
      </c>
    </row>
    <row r="60" spans="1:8">
      <c r="A60" s="15" t="s">
        <v>131</v>
      </c>
      <c r="B60" s="16" t="s">
        <v>64</v>
      </c>
      <c r="C60" s="7"/>
      <c r="D60" s="7"/>
      <c r="E60" s="7">
        <f t="shared" si="15"/>
        <v>0</v>
      </c>
      <c r="F60" s="7"/>
      <c r="G60" s="7"/>
      <c r="H60" s="7">
        <f t="shared" si="3"/>
        <v>0</v>
      </c>
    </row>
    <row r="61" spans="1:8">
      <c r="A61" s="15" t="s">
        <v>132</v>
      </c>
      <c r="B61" s="16" t="s">
        <v>65</v>
      </c>
      <c r="C61" s="7"/>
      <c r="D61" s="7"/>
      <c r="E61" s="7">
        <f t="shared" si="15"/>
        <v>0</v>
      </c>
      <c r="F61" s="7"/>
      <c r="G61" s="7"/>
      <c r="H61" s="7">
        <f t="shared" si="3"/>
        <v>0</v>
      </c>
    </row>
    <row r="62" spans="1:8">
      <c r="A62" s="15" t="s">
        <v>133</v>
      </c>
      <c r="B62" s="16" t="s">
        <v>66</v>
      </c>
      <c r="C62" s="7"/>
      <c r="D62" s="7"/>
      <c r="E62" s="7">
        <f t="shared" si="15"/>
        <v>0</v>
      </c>
      <c r="F62" s="7"/>
      <c r="G62" s="7"/>
      <c r="H62" s="7">
        <f t="shared" si="3"/>
        <v>0</v>
      </c>
    </row>
    <row r="63" spans="1:8">
      <c r="A63" s="15" t="s">
        <v>134</v>
      </c>
      <c r="B63" s="16" t="s">
        <v>67</v>
      </c>
      <c r="C63" s="7"/>
      <c r="D63" s="7"/>
      <c r="E63" s="7">
        <f t="shared" si="15"/>
        <v>0</v>
      </c>
      <c r="F63" s="7"/>
      <c r="G63" s="7"/>
      <c r="H63" s="7">
        <f t="shared" si="3"/>
        <v>0</v>
      </c>
    </row>
    <row r="64" spans="1:8">
      <c r="A64" s="15"/>
      <c r="B64" s="16" t="s">
        <v>68</v>
      </c>
      <c r="C64" s="7"/>
      <c r="D64" s="7"/>
      <c r="E64" s="7">
        <f t="shared" si="15"/>
        <v>0</v>
      </c>
      <c r="F64" s="7"/>
      <c r="G64" s="7"/>
      <c r="H64" s="7">
        <f t="shared" si="3"/>
        <v>0</v>
      </c>
    </row>
    <row r="65" spans="1:8">
      <c r="A65" s="15" t="s">
        <v>135</v>
      </c>
      <c r="B65" s="16" t="s">
        <v>69</v>
      </c>
      <c r="C65" s="7"/>
      <c r="D65" s="7"/>
      <c r="E65" s="7">
        <f t="shared" si="15"/>
        <v>0</v>
      </c>
      <c r="F65" s="7"/>
      <c r="G65" s="7"/>
      <c r="H65" s="7">
        <f t="shared" si="3"/>
        <v>0</v>
      </c>
    </row>
    <row r="66" spans="1:8">
      <c r="A66" s="32" t="s">
        <v>70</v>
      </c>
      <c r="B66" s="33"/>
      <c r="C66" s="6">
        <f>SUM(C67:C69)</f>
        <v>0</v>
      </c>
      <c r="D66" s="6">
        <f t="shared" ref="D66:G66" si="16">SUM(D67:D69)</f>
        <v>0</v>
      </c>
      <c r="E66" s="6">
        <f t="shared" si="16"/>
        <v>0</v>
      </c>
      <c r="F66" s="6">
        <f t="shared" si="16"/>
        <v>0</v>
      </c>
      <c r="G66" s="6">
        <f t="shared" si="16"/>
        <v>0</v>
      </c>
      <c r="H66" s="6">
        <f t="shared" si="3"/>
        <v>0</v>
      </c>
    </row>
    <row r="67" spans="1:8">
      <c r="A67" s="15" t="s">
        <v>136</v>
      </c>
      <c r="B67" s="16" t="s">
        <v>71</v>
      </c>
      <c r="C67" s="7"/>
      <c r="D67" s="7"/>
      <c r="E67" s="7">
        <f t="shared" ref="E67:E69" si="17">C67+D67</f>
        <v>0</v>
      </c>
      <c r="F67" s="7"/>
      <c r="G67" s="7"/>
      <c r="H67" s="7">
        <f t="shared" si="3"/>
        <v>0</v>
      </c>
    </row>
    <row r="68" spans="1:8">
      <c r="A68" s="15" t="s">
        <v>137</v>
      </c>
      <c r="B68" s="16" t="s">
        <v>72</v>
      </c>
      <c r="C68" s="7"/>
      <c r="D68" s="7"/>
      <c r="E68" s="7">
        <f t="shared" si="17"/>
        <v>0</v>
      </c>
      <c r="F68" s="7"/>
      <c r="G68" s="7"/>
      <c r="H68" s="7">
        <f t="shared" si="3"/>
        <v>0</v>
      </c>
    </row>
    <row r="69" spans="1:8">
      <c r="A69" s="15" t="s">
        <v>205</v>
      </c>
      <c r="B69" s="16" t="s">
        <v>73</v>
      </c>
      <c r="C69" s="7"/>
      <c r="D69" s="7"/>
      <c r="E69" s="7">
        <f t="shared" si="17"/>
        <v>0</v>
      </c>
      <c r="F69" s="7"/>
      <c r="G69" s="7"/>
      <c r="H69" s="7">
        <f t="shared" si="3"/>
        <v>0</v>
      </c>
    </row>
    <row r="70" spans="1:8">
      <c r="A70" s="32" t="s">
        <v>74</v>
      </c>
      <c r="B70" s="33"/>
      <c r="C70" s="6">
        <f>SUM(C71:C77)</f>
        <v>0</v>
      </c>
      <c r="D70" s="6">
        <f t="shared" ref="D70:G70" si="18">SUM(D71:D77)</f>
        <v>0</v>
      </c>
      <c r="E70" s="6">
        <f t="shared" si="18"/>
        <v>0</v>
      </c>
      <c r="F70" s="6">
        <f t="shared" si="18"/>
        <v>0</v>
      </c>
      <c r="G70" s="6">
        <f t="shared" si="18"/>
        <v>0</v>
      </c>
      <c r="H70" s="6">
        <f t="shared" si="3"/>
        <v>0</v>
      </c>
    </row>
    <row r="71" spans="1:8">
      <c r="A71" s="15" t="s">
        <v>138</v>
      </c>
      <c r="B71" s="16" t="s">
        <v>75</v>
      </c>
      <c r="C71" s="7"/>
      <c r="D71" s="7"/>
      <c r="E71" s="7">
        <f t="shared" ref="E71:E77" si="19">C71+D71</f>
        <v>0</v>
      </c>
      <c r="F71" s="7"/>
      <c r="G71" s="7"/>
      <c r="H71" s="7">
        <f t="shared" ref="H71:H77" si="20">E71-F71</f>
        <v>0</v>
      </c>
    </row>
    <row r="72" spans="1:8">
      <c r="A72" s="15" t="s">
        <v>139</v>
      </c>
      <c r="B72" s="16" t="s">
        <v>76</v>
      </c>
      <c r="C72" s="7"/>
      <c r="D72" s="7"/>
      <c r="E72" s="7">
        <f t="shared" si="19"/>
        <v>0</v>
      </c>
      <c r="F72" s="7"/>
      <c r="G72" s="7"/>
      <c r="H72" s="7">
        <f t="shared" si="20"/>
        <v>0</v>
      </c>
    </row>
    <row r="73" spans="1:8">
      <c r="A73" s="15" t="s">
        <v>140</v>
      </c>
      <c r="B73" s="16" t="s">
        <v>77</v>
      </c>
      <c r="C73" s="7"/>
      <c r="D73" s="7"/>
      <c r="E73" s="7">
        <f t="shared" si="19"/>
        <v>0</v>
      </c>
      <c r="F73" s="7"/>
      <c r="G73" s="7"/>
      <c r="H73" s="7">
        <f t="shared" si="20"/>
        <v>0</v>
      </c>
    </row>
    <row r="74" spans="1:8">
      <c r="A74" s="15" t="s">
        <v>141</v>
      </c>
      <c r="B74" s="16" t="s">
        <v>78</v>
      </c>
      <c r="C74" s="7"/>
      <c r="D74" s="7"/>
      <c r="E74" s="7">
        <f t="shared" si="19"/>
        <v>0</v>
      </c>
      <c r="F74" s="7"/>
      <c r="G74" s="7"/>
      <c r="H74" s="7">
        <f t="shared" si="20"/>
        <v>0</v>
      </c>
    </row>
    <row r="75" spans="1:8">
      <c r="A75" s="15" t="s">
        <v>142</v>
      </c>
      <c r="B75" s="16" t="s">
        <v>79</v>
      </c>
      <c r="C75" s="7"/>
      <c r="D75" s="7"/>
      <c r="E75" s="7">
        <f t="shared" si="19"/>
        <v>0</v>
      </c>
      <c r="F75" s="7"/>
      <c r="G75" s="7"/>
      <c r="H75" s="7">
        <f t="shared" si="20"/>
        <v>0</v>
      </c>
    </row>
    <row r="76" spans="1:8">
      <c r="A76" s="15" t="s">
        <v>143</v>
      </c>
      <c r="B76" s="16" t="s">
        <v>80</v>
      </c>
      <c r="C76" s="7"/>
      <c r="D76" s="7"/>
      <c r="E76" s="7">
        <f t="shared" si="19"/>
        <v>0</v>
      </c>
      <c r="F76" s="7"/>
      <c r="G76" s="7"/>
      <c r="H76" s="7">
        <f t="shared" si="20"/>
        <v>0</v>
      </c>
    </row>
    <row r="77" spans="1:8">
      <c r="A77" s="15" t="s">
        <v>144</v>
      </c>
      <c r="B77" s="16" t="s">
        <v>81</v>
      </c>
      <c r="C77" s="7"/>
      <c r="D77" s="7"/>
      <c r="E77" s="7">
        <f t="shared" si="19"/>
        <v>0</v>
      </c>
      <c r="F77" s="7"/>
      <c r="G77" s="7"/>
      <c r="H77" s="7">
        <f t="shared" si="20"/>
        <v>0</v>
      </c>
    </row>
    <row r="78" spans="1:8" ht="5.0999999999999996" customHeight="1">
      <c r="A78" s="18"/>
      <c r="B78" s="19"/>
      <c r="C78" s="8"/>
      <c r="D78" s="8"/>
      <c r="E78" s="8"/>
      <c r="F78" s="8"/>
      <c r="G78" s="8"/>
      <c r="H78" s="8"/>
    </row>
    <row r="79" spans="1:8">
      <c r="A79" s="34" t="s">
        <v>82</v>
      </c>
      <c r="B79" s="35"/>
      <c r="C79" s="8">
        <f>C80+C88+C98+C108+C118+C128+C132+C141+C145</f>
        <v>104074510.99999999</v>
      </c>
      <c r="D79" s="8">
        <f t="shared" ref="D79:H79" si="21">D80+D88+D98+D108+D118+D128+D132+D141+D145</f>
        <v>48140898.469999999</v>
      </c>
      <c r="E79" s="8">
        <f t="shared" si="21"/>
        <v>152215409.47000003</v>
      </c>
      <c r="F79" s="8">
        <f t="shared" si="21"/>
        <v>152113399.38000003</v>
      </c>
      <c r="G79" s="8">
        <f t="shared" si="21"/>
        <v>151561468.75000003</v>
      </c>
      <c r="H79" s="8">
        <f t="shared" si="21"/>
        <v>102010.08999999706</v>
      </c>
    </row>
    <row r="80" spans="1:8">
      <c r="A80" s="28" t="s">
        <v>9</v>
      </c>
      <c r="B80" s="29"/>
      <c r="C80" s="8">
        <f>SUM(C81:C87)</f>
        <v>80476446.569999993</v>
      </c>
      <c r="D80" s="8">
        <f t="shared" ref="D80:H80" si="22">SUM(D81:D87)</f>
        <v>-5585887.169999999</v>
      </c>
      <c r="E80" s="8">
        <f t="shared" si="22"/>
        <v>74890559.400000006</v>
      </c>
      <c r="F80" s="8">
        <f t="shared" si="22"/>
        <v>74890559.400000006</v>
      </c>
      <c r="G80" s="8">
        <f t="shared" si="22"/>
        <v>74677281.969999999</v>
      </c>
      <c r="H80" s="8">
        <f t="shared" si="22"/>
        <v>9.3132257461547852E-10</v>
      </c>
    </row>
    <row r="81" spans="1:8">
      <c r="A81" s="15" t="s">
        <v>145</v>
      </c>
      <c r="B81" s="20" t="s">
        <v>10</v>
      </c>
      <c r="C81" s="9">
        <v>32759218.789999999</v>
      </c>
      <c r="D81" s="9">
        <v>-8622253.5099999998</v>
      </c>
      <c r="E81" s="7">
        <f t="shared" ref="E81:E87" si="23">C81+D81</f>
        <v>24136965.280000001</v>
      </c>
      <c r="F81" s="9">
        <v>25840912.48</v>
      </c>
      <c r="G81" s="9">
        <v>25840912.48</v>
      </c>
      <c r="H81" s="9">
        <f t="shared" ref="H81:H144" si="24">E81-F81</f>
        <v>-1703947.1999999993</v>
      </c>
    </row>
    <row r="82" spans="1:8">
      <c r="A82" s="15" t="s">
        <v>146</v>
      </c>
      <c r="B82" s="20" t="s">
        <v>11</v>
      </c>
      <c r="C82" s="9">
        <v>0</v>
      </c>
      <c r="D82" s="9">
        <v>3856131.16</v>
      </c>
      <c r="E82" s="7">
        <f t="shared" si="23"/>
        <v>3856131.16</v>
      </c>
      <c r="F82" s="9">
        <v>2152183.96</v>
      </c>
      <c r="G82" s="9">
        <v>2152183.96</v>
      </c>
      <c r="H82" s="9">
        <f t="shared" si="24"/>
        <v>1703947.2000000002</v>
      </c>
    </row>
    <row r="83" spans="1:8">
      <c r="A83" s="15" t="s">
        <v>147</v>
      </c>
      <c r="B83" s="20" t="s">
        <v>12</v>
      </c>
      <c r="C83" s="9">
        <v>15511080.33</v>
      </c>
      <c r="D83" s="9">
        <v>-9071874.1699999999</v>
      </c>
      <c r="E83" s="7">
        <f t="shared" si="23"/>
        <v>6439206.1600000001</v>
      </c>
      <c r="F83" s="9">
        <v>6439206.1600000001</v>
      </c>
      <c r="G83" s="9">
        <v>6431875.7199999997</v>
      </c>
      <c r="H83" s="9">
        <f t="shared" si="24"/>
        <v>0</v>
      </c>
    </row>
    <row r="84" spans="1:8">
      <c r="A84" s="15" t="s">
        <v>148</v>
      </c>
      <c r="B84" s="20" t="s">
        <v>13</v>
      </c>
      <c r="C84" s="9">
        <v>8794468.25</v>
      </c>
      <c r="D84" s="9">
        <v>-1864555.45</v>
      </c>
      <c r="E84" s="7">
        <f t="shared" si="23"/>
        <v>6929912.7999999998</v>
      </c>
      <c r="F84" s="9">
        <v>6929912.7999999998</v>
      </c>
      <c r="G84" s="9">
        <v>6929912.7999999998</v>
      </c>
      <c r="H84" s="9">
        <f t="shared" si="24"/>
        <v>0</v>
      </c>
    </row>
    <row r="85" spans="1:8">
      <c r="A85" s="15" t="s">
        <v>149</v>
      </c>
      <c r="B85" s="20" t="s">
        <v>14</v>
      </c>
      <c r="C85" s="9">
        <v>23411679.199999999</v>
      </c>
      <c r="D85" s="9">
        <v>8943597.2699999996</v>
      </c>
      <c r="E85" s="7">
        <f t="shared" si="23"/>
        <v>32355276.469999999</v>
      </c>
      <c r="F85" s="9">
        <v>32355276.469999999</v>
      </c>
      <c r="G85" s="9">
        <v>32149329.48</v>
      </c>
      <c r="H85" s="9">
        <f t="shared" si="24"/>
        <v>0</v>
      </c>
    </row>
    <row r="86" spans="1:8">
      <c r="A86" s="15" t="s">
        <v>150</v>
      </c>
      <c r="B86" s="20" t="s">
        <v>15</v>
      </c>
      <c r="C86" s="9"/>
      <c r="D86" s="9"/>
      <c r="E86" s="7">
        <f t="shared" si="23"/>
        <v>0</v>
      </c>
      <c r="F86" s="9"/>
      <c r="G86" s="9"/>
      <c r="H86" s="9">
        <f t="shared" si="24"/>
        <v>0</v>
      </c>
    </row>
    <row r="87" spans="1:8">
      <c r="A87" s="15" t="s">
        <v>151</v>
      </c>
      <c r="B87" s="20" t="s">
        <v>16</v>
      </c>
      <c r="C87" s="9">
        <v>0</v>
      </c>
      <c r="D87" s="9">
        <v>1173067.53</v>
      </c>
      <c r="E87" s="7">
        <f t="shared" si="23"/>
        <v>1173067.53</v>
      </c>
      <c r="F87" s="9">
        <v>1173067.53</v>
      </c>
      <c r="G87" s="9">
        <v>1173067.53</v>
      </c>
      <c r="H87" s="9">
        <f t="shared" si="24"/>
        <v>0</v>
      </c>
    </row>
    <row r="88" spans="1:8">
      <c r="A88" s="28" t="s">
        <v>17</v>
      </c>
      <c r="B88" s="29"/>
      <c r="C88" s="8">
        <f>SUM(C89:C97)</f>
        <v>6129116.96</v>
      </c>
      <c r="D88" s="8">
        <f t="shared" ref="D88:G88" si="25">SUM(D89:D97)</f>
        <v>2853844.0900000003</v>
      </c>
      <c r="E88" s="8">
        <f t="shared" si="25"/>
        <v>8982961.0500000007</v>
      </c>
      <c r="F88" s="8">
        <f t="shared" si="25"/>
        <v>8982961.0500000007</v>
      </c>
      <c r="G88" s="8">
        <f t="shared" si="25"/>
        <v>8839668.5200000014</v>
      </c>
      <c r="H88" s="8">
        <f t="shared" si="24"/>
        <v>0</v>
      </c>
    </row>
    <row r="89" spans="1:8">
      <c r="A89" s="15" t="s">
        <v>152</v>
      </c>
      <c r="B89" s="20" t="s">
        <v>18</v>
      </c>
      <c r="C89" s="9">
        <v>1067440.95</v>
      </c>
      <c r="D89" s="9">
        <v>-115765.38</v>
      </c>
      <c r="E89" s="7">
        <f t="shared" ref="E89:E97" si="26">C89+D89</f>
        <v>951675.57</v>
      </c>
      <c r="F89" s="9">
        <v>951675.57</v>
      </c>
      <c r="G89" s="9">
        <v>864305.53</v>
      </c>
      <c r="H89" s="9">
        <f t="shared" si="24"/>
        <v>0</v>
      </c>
    </row>
    <row r="90" spans="1:8">
      <c r="A90" s="15" t="s">
        <v>153</v>
      </c>
      <c r="B90" s="20" t="s">
        <v>19</v>
      </c>
      <c r="C90" s="9">
        <v>275214</v>
      </c>
      <c r="D90" s="9">
        <v>-94416.99</v>
      </c>
      <c r="E90" s="7">
        <f t="shared" si="26"/>
        <v>180797.01</v>
      </c>
      <c r="F90" s="9">
        <v>180797.01</v>
      </c>
      <c r="G90" s="9">
        <v>180797.01</v>
      </c>
      <c r="H90" s="9">
        <f t="shared" si="24"/>
        <v>0</v>
      </c>
    </row>
    <row r="91" spans="1:8">
      <c r="A91" s="15" t="s">
        <v>154</v>
      </c>
      <c r="B91" s="20" t="s">
        <v>20</v>
      </c>
      <c r="C91" s="9"/>
      <c r="D91" s="9"/>
      <c r="E91" s="7">
        <f t="shared" si="26"/>
        <v>0</v>
      </c>
      <c r="F91" s="9"/>
      <c r="G91" s="9"/>
      <c r="H91" s="9">
        <f t="shared" si="24"/>
        <v>0</v>
      </c>
    </row>
    <row r="92" spans="1:8">
      <c r="A92" s="15" t="s">
        <v>155</v>
      </c>
      <c r="B92" s="20" t="s">
        <v>21</v>
      </c>
      <c r="C92" s="9">
        <v>100000</v>
      </c>
      <c r="D92" s="9">
        <v>403320.09</v>
      </c>
      <c r="E92" s="7">
        <f t="shared" si="26"/>
        <v>503320.09</v>
      </c>
      <c r="F92" s="9">
        <v>503320.09</v>
      </c>
      <c r="G92" s="9">
        <v>503320.09</v>
      </c>
      <c r="H92" s="9">
        <f t="shared" si="24"/>
        <v>0</v>
      </c>
    </row>
    <row r="93" spans="1:8">
      <c r="A93" s="15" t="s">
        <v>156</v>
      </c>
      <c r="B93" s="20" t="s">
        <v>22</v>
      </c>
      <c r="C93" s="9"/>
      <c r="D93" s="9"/>
      <c r="E93" s="7">
        <f t="shared" si="26"/>
        <v>0</v>
      </c>
      <c r="F93" s="9"/>
      <c r="G93" s="9"/>
      <c r="H93" s="9">
        <f t="shared" si="24"/>
        <v>0</v>
      </c>
    </row>
    <row r="94" spans="1:8">
      <c r="A94" s="15" t="s">
        <v>157</v>
      </c>
      <c r="B94" s="20" t="s">
        <v>23</v>
      </c>
      <c r="C94" s="9">
        <v>4153511.01</v>
      </c>
      <c r="D94" s="9">
        <v>2973948.48</v>
      </c>
      <c r="E94" s="7">
        <f t="shared" si="26"/>
        <v>7127459.4900000002</v>
      </c>
      <c r="F94" s="9">
        <v>7127459.4900000002</v>
      </c>
      <c r="G94" s="9">
        <v>7127459.4900000002</v>
      </c>
      <c r="H94" s="9">
        <f t="shared" si="24"/>
        <v>0</v>
      </c>
    </row>
    <row r="95" spans="1:8">
      <c r="A95" s="15" t="s">
        <v>158</v>
      </c>
      <c r="B95" s="20" t="s">
        <v>24</v>
      </c>
      <c r="C95" s="9">
        <v>238551</v>
      </c>
      <c r="D95" s="9">
        <v>-175802.5</v>
      </c>
      <c r="E95" s="7">
        <f t="shared" si="26"/>
        <v>62748.5</v>
      </c>
      <c r="F95" s="9">
        <v>62748.5</v>
      </c>
      <c r="G95" s="9">
        <v>6826.01</v>
      </c>
      <c r="H95" s="9">
        <f t="shared" si="24"/>
        <v>0</v>
      </c>
    </row>
    <row r="96" spans="1:8">
      <c r="A96" s="15" t="s">
        <v>159</v>
      </c>
      <c r="B96" s="20" t="s">
        <v>25</v>
      </c>
      <c r="C96" s="9"/>
      <c r="D96" s="9"/>
      <c r="E96" s="7">
        <f t="shared" si="26"/>
        <v>0</v>
      </c>
      <c r="F96" s="9"/>
      <c r="G96" s="9"/>
      <c r="H96" s="9">
        <f t="shared" si="24"/>
        <v>0</v>
      </c>
    </row>
    <row r="97" spans="1:8">
      <c r="A97" s="15" t="s">
        <v>160</v>
      </c>
      <c r="B97" s="20" t="s">
        <v>26</v>
      </c>
      <c r="C97" s="9">
        <v>294400</v>
      </c>
      <c r="D97" s="9">
        <v>-137439.60999999999</v>
      </c>
      <c r="E97" s="7">
        <f t="shared" si="26"/>
        <v>156960.39000000001</v>
      </c>
      <c r="F97" s="9">
        <v>156960.39000000001</v>
      </c>
      <c r="G97" s="9">
        <v>156960.39000000001</v>
      </c>
      <c r="H97" s="9">
        <f t="shared" si="24"/>
        <v>0</v>
      </c>
    </row>
    <row r="98" spans="1:8">
      <c r="A98" s="28" t="s">
        <v>27</v>
      </c>
      <c r="B98" s="29"/>
      <c r="C98" s="8">
        <f>SUM(C99:C107)</f>
        <v>17468947.469999999</v>
      </c>
      <c r="D98" s="8">
        <f t="shared" ref="D98:G98" si="27">SUM(D99:D107)</f>
        <v>13215391.349999998</v>
      </c>
      <c r="E98" s="8">
        <f t="shared" si="27"/>
        <v>30684338.82</v>
      </c>
      <c r="F98" s="8">
        <f t="shared" si="27"/>
        <v>30640178.350000005</v>
      </c>
      <c r="G98" s="8">
        <f t="shared" si="27"/>
        <v>30444817.680000003</v>
      </c>
      <c r="H98" s="8">
        <f t="shared" si="24"/>
        <v>44160.469999995083</v>
      </c>
    </row>
    <row r="99" spans="1:8">
      <c r="A99" s="15" t="s">
        <v>161</v>
      </c>
      <c r="B99" s="20" t="s">
        <v>28</v>
      </c>
      <c r="C99" s="9">
        <v>1041537.49</v>
      </c>
      <c r="D99" s="9">
        <v>475326.16</v>
      </c>
      <c r="E99" s="7">
        <f t="shared" ref="E99:E107" si="28">C99+D99</f>
        <v>1516863.65</v>
      </c>
      <c r="F99" s="9">
        <v>1516863.65</v>
      </c>
      <c r="G99" s="9">
        <v>1516863.65</v>
      </c>
      <c r="H99" s="9">
        <f t="shared" si="24"/>
        <v>0</v>
      </c>
    </row>
    <row r="100" spans="1:8">
      <c r="A100" s="15" t="s">
        <v>162</v>
      </c>
      <c r="B100" s="20" t="s">
        <v>29</v>
      </c>
      <c r="C100" s="9">
        <v>3517408.11</v>
      </c>
      <c r="D100" s="9">
        <v>9451289.0999999996</v>
      </c>
      <c r="E100" s="7">
        <f t="shared" si="28"/>
        <v>12968697.209999999</v>
      </c>
      <c r="F100" s="9">
        <v>12968697.210000001</v>
      </c>
      <c r="G100" s="9">
        <v>12968697.210000001</v>
      </c>
      <c r="H100" s="9">
        <f t="shared" si="24"/>
        <v>0</v>
      </c>
    </row>
    <row r="101" spans="1:8">
      <c r="A101" s="15" t="s">
        <v>163</v>
      </c>
      <c r="B101" s="20" t="s">
        <v>30</v>
      </c>
      <c r="C101" s="9">
        <v>545396.54</v>
      </c>
      <c r="D101" s="9">
        <v>2709401.3</v>
      </c>
      <c r="E101" s="7">
        <f t="shared" si="28"/>
        <v>3254797.84</v>
      </c>
      <c r="F101" s="9">
        <v>3254797.84</v>
      </c>
      <c r="G101" s="9">
        <v>3254797.84</v>
      </c>
      <c r="H101" s="9">
        <f t="shared" si="24"/>
        <v>0</v>
      </c>
    </row>
    <row r="102" spans="1:8">
      <c r="A102" s="15" t="s">
        <v>164</v>
      </c>
      <c r="B102" s="20" t="s">
        <v>31</v>
      </c>
      <c r="C102" s="9">
        <v>604839.76</v>
      </c>
      <c r="D102" s="9">
        <v>1012138.99</v>
      </c>
      <c r="E102" s="7">
        <f t="shared" si="28"/>
        <v>1616978.75</v>
      </c>
      <c r="F102" s="9">
        <v>1616978.75</v>
      </c>
      <c r="G102" s="9">
        <v>1616978.75</v>
      </c>
      <c r="H102" s="9">
        <f t="shared" si="24"/>
        <v>0</v>
      </c>
    </row>
    <row r="103" spans="1:8">
      <c r="A103" s="15" t="s">
        <v>165</v>
      </c>
      <c r="B103" s="20" t="s">
        <v>32</v>
      </c>
      <c r="C103" s="9">
        <v>7420542.75</v>
      </c>
      <c r="D103" s="9">
        <v>30312.66</v>
      </c>
      <c r="E103" s="7">
        <f t="shared" si="28"/>
        <v>7450855.4100000001</v>
      </c>
      <c r="F103" s="9">
        <v>7406694.9400000004</v>
      </c>
      <c r="G103" s="9">
        <v>7211334.2699999996</v>
      </c>
      <c r="H103" s="9">
        <f t="shared" si="24"/>
        <v>44160.469999999739</v>
      </c>
    </row>
    <row r="104" spans="1:8">
      <c r="A104" s="15" t="s">
        <v>166</v>
      </c>
      <c r="B104" s="20" t="s">
        <v>33</v>
      </c>
      <c r="C104" s="9">
        <v>79223.34</v>
      </c>
      <c r="D104" s="9">
        <v>1010832.3</v>
      </c>
      <c r="E104" s="7">
        <f t="shared" si="28"/>
        <v>1090055.6400000001</v>
      </c>
      <c r="F104" s="9">
        <v>1090055.6399999999</v>
      </c>
      <c r="G104" s="9">
        <v>1090055.6399999999</v>
      </c>
      <c r="H104" s="9">
        <f t="shared" si="24"/>
        <v>0</v>
      </c>
    </row>
    <row r="105" spans="1:8">
      <c r="A105" s="15" t="s">
        <v>167</v>
      </c>
      <c r="B105" s="20" t="s">
        <v>34</v>
      </c>
      <c r="C105" s="9">
        <v>2268719</v>
      </c>
      <c r="D105" s="9">
        <v>-728103.15</v>
      </c>
      <c r="E105" s="7">
        <f t="shared" si="28"/>
        <v>1540615.85</v>
      </c>
      <c r="F105" s="9">
        <v>1540615.85</v>
      </c>
      <c r="G105" s="9">
        <v>1540615.85</v>
      </c>
      <c r="H105" s="9">
        <f t="shared" si="24"/>
        <v>0</v>
      </c>
    </row>
    <row r="106" spans="1:8">
      <c r="A106" s="15" t="s">
        <v>168</v>
      </c>
      <c r="B106" s="20" t="s">
        <v>35</v>
      </c>
      <c r="C106" s="9">
        <v>845730.96</v>
      </c>
      <c r="D106" s="9">
        <v>-510515.96</v>
      </c>
      <c r="E106" s="7">
        <f t="shared" si="28"/>
        <v>335214.99999999994</v>
      </c>
      <c r="F106" s="9">
        <v>335215</v>
      </c>
      <c r="G106" s="9">
        <v>335215</v>
      </c>
      <c r="H106" s="9">
        <f t="shared" si="24"/>
        <v>0</v>
      </c>
    </row>
    <row r="107" spans="1:8">
      <c r="A107" s="15" t="s">
        <v>169</v>
      </c>
      <c r="B107" s="20" t="s">
        <v>36</v>
      </c>
      <c r="C107" s="9">
        <v>1145549.52</v>
      </c>
      <c r="D107" s="9">
        <v>-235290.05</v>
      </c>
      <c r="E107" s="7">
        <f t="shared" si="28"/>
        <v>910259.47</v>
      </c>
      <c r="F107" s="9">
        <v>910259.47</v>
      </c>
      <c r="G107" s="9">
        <v>910259.47</v>
      </c>
      <c r="H107" s="9">
        <f t="shared" si="24"/>
        <v>0</v>
      </c>
    </row>
    <row r="108" spans="1:8">
      <c r="A108" s="28" t="s">
        <v>37</v>
      </c>
      <c r="B108" s="29"/>
      <c r="C108" s="8">
        <f>SUM(C109:C117)</f>
        <v>0</v>
      </c>
      <c r="D108" s="8">
        <f t="shared" ref="D108:G108" si="29">SUM(D109:D117)</f>
        <v>26689756.620000001</v>
      </c>
      <c r="E108" s="8">
        <f t="shared" si="29"/>
        <v>26689756.620000001</v>
      </c>
      <c r="F108" s="8">
        <f t="shared" si="29"/>
        <v>26631907</v>
      </c>
      <c r="G108" s="8">
        <f t="shared" si="29"/>
        <v>26631907</v>
      </c>
      <c r="H108" s="8">
        <f t="shared" si="24"/>
        <v>57849.620000001043</v>
      </c>
    </row>
    <row r="109" spans="1:8">
      <c r="A109" s="15" t="s">
        <v>170</v>
      </c>
      <c r="B109" s="20" t="s">
        <v>38</v>
      </c>
      <c r="C109" s="9"/>
      <c r="D109" s="9"/>
      <c r="E109" s="7">
        <f t="shared" ref="E109:E117" si="30">C109+D109</f>
        <v>0</v>
      </c>
      <c r="F109" s="9"/>
      <c r="G109" s="9"/>
      <c r="H109" s="9">
        <f t="shared" si="24"/>
        <v>0</v>
      </c>
    </row>
    <row r="110" spans="1:8">
      <c r="A110" s="15" t="s">
        <v>171</v>
      </c>
      <c r="B110" s="20" t="s">
        <v>39</v>
      </c>
      <c r="C110" s="9"/>
      <c r="D110" s="9"/>
      <c r="E110" s="7">
        <f t="shared" si="30"/>
        <v>0</v>
      </c>
      <c r="F110" s="9"/>
      <c r="G110" s="9"/>
      <c r="H110" s="9">
        <f t="shared" si="24"/>
        <v>0</v>
      </c>
    </row>
    <row r="111" spans="1:8">
      <c r="A111" s="15" t="s">
        <v>172</v>
      </c>
      <c r="B111" s="20" t="s">
        <v>40</v>
      </c>
      <c r="C111" s="9"/>
      <c r="D111" s="9"/>
      <c r="E111" s="7">
        <f t="shared" si="30"/>
        <v>0</v>
      </c>
      <c r="F111" s="9"/>
      <c r="G111" s="9"/>
      <c r="H111" s="9">
        <f t="shared" si="24"/>
        <v>0</v>
      </c>
    </row>
    <row r="112" spans="1:8">
      <c r="A112" s="15" t="s">
        <v>173</v>
      </c>
      <c r="B112" s="20" t="s">
        <v>41</v>
      </c>
      <c r="C112" s="9">
        <v>0</v>
      </c>
      <c r="D112" s="9">
        <v>26689756.620000001</v>
      </c>
      <c r="E112" s="7">
        <f t="shared" si="30"/>
        <v>26689756.620000001</v>
      </c>
      <c r="F112" s="9">
        <v>26631907</v>
      </c>
      <c r="G112" s="9">
        <v>26631907</v>
      </c>
      <c r="H112" s="9">
        <f t="shared" si="24"/>
        <v>57849.620000001043</v>
      </c>
    </row>
    <row r="113" spans="1:8">
      <c r="A113" s="15" t="s">
        <v>174</v>
      </c>
      <c r="B113" s="20" t="s">
        <v>42</v>
      </c>
      <c r="C113" s="9"/>
      <c r="D113" s="9"/>
      <c r="E113" s="7">
        <f t="shared" si="30"/>
        <v>0</v>
      </c>
      <c r="F113" s="9"/>
      <c r="G113" s="9"/>
      <c r="H113" s="9">
        <f t="shared" si="24"/>
        <v>0</v>
      </c>
    </row>
    <row r="114" spans="1:8">
      <c r="A114" s="15" t="s">
        <v>175</v>
      </c>
      <c r="B114" s="20" t="s">
        <v>43</v>
      </c>
      <c r="C114" s="9"/>
      <c r="D114" s="9"/>
      <c r="E114" s="7">
        <f t="shared" si="30"/>
        <v>0</v>
      </c>
      <c r="F114" s="9"/>
      <c r="G114" s="9"/>
      <c r="H114" s="9">
        <f t="shared" si="24"/>
        <v>0</v>
      </c>
    </row>
    <row r="115" spans="1:8">
      <c r="A115" s="17"/>
      <c r="B115" s="20" t="s">
        <v>44</v>
      </c>
      <c r="C115" s="9"/>
      <c r="D115" s="9"/>
      <c r="E115" s="7">
        <f t="shared" si="30"/>
        <v>0</v>
      </c>
      <c r="F115" s="9"/>
      <c r="G115" s="9"/>
      <c r="H115" s="9">
        <f t="shared" si="24"/>
        <v>0</v>
      </c>
    </row>
    <row r="116" spans="1:8">
      <c r="A116" s="17"/>
      <c r="B116" s="20" t="s">
        <v>45</v>
      </c>
      <c r="C116" s="9"/>
      <c r="D116" s="9"/>
      <c r="E116" s="7">
        <f t="shared" si="30"/>
        <v>0</v>
      </c>
      <c r="F116" s="9"/>
      <c r="G116" s="9"/>
      <c r="H116" s="9">
        <f t="shared" si="24"/>
        <v>0</v>
      </c>
    </row>
    <row r="117" spans="1:8">
      <c r="A117" s="15" t="s">
        <v>176</v>
      </c>
      <c r="B117" s="20" t="s">
        <v>46</v>
      </c>
      <c r="C117" s="9"/>
      <c r="D117" s="9"/>
      <c r="E117" s="7">
        <f t="shared" si="30"/>
        <v>0</v>
      </c>
      <c r="F117" s="9"/>
      <c r="G117" s="9"/>
      <c r="H117" s="9">
        <f t="shared" si="24"/>
        <v>0</v>
      </c>
    </row>
    <row r="118" spans="1:8">
      <c r="A118" s="28" t="s">
        <v>47</v>
      </c>
      <c r="B118" s="29"/>
      <c r="C118" s="8">
        <f>SUM(C119:C127)</f>
        <v>0</v>
      </c>
      <c r="D118" s="8">
        <f t="shared" ref="D118:G118" si="31">SUM(D119:D127)</f>
        <v>10967793.58</v>
      </c>
      <c r="E118" s="8">
        <f t="shared" si="31"/>
        <v>10967793.58</v>
      </c>
      <c r="F118" s="8">
        <f t="shared" si="31"/>
        <v>10967793.58</v>
      </c>
      <c r="G118" s="8">
        <f t="shared" si="31"/>
        <v>10967793.58</v>
      </c>
      <c r="H118" s="8">
        <f t="shared" si="24"/>
        <v>0</v>
      </c>
    </row>
    <row r="119" spans="1:8">
      <c r="A119" s="15" t="s">
        <v>177</v>
      </c>
      <c r="B119" s="20" t="s">
        <v>48</v>
      </c>
      <c r="C119" s="9">
        <v>0</v>
      </c>
      <c r="D119" s="9">
        <v>4007465.05</v>
      </c>
      <c r="E119" s="7">
        <f t="shared" ref="E119:E127" si="32">C119+D119</f>
        <v>4007465.05</v>
      </c>
      <c r="F119" s="9">
        <v>4007465.05</v>
      </c>
      <c r="G119" s="9">
        <v>4007465.05</v>
      </c>
      <c r="H119" s="9">
        <f t="shared" si="24"/>
        <v>0</v>
      </c>
    </row>
    <row r="120" spans="1:8">
      <c r="A120" s="15" t="s">
        <v>178</v>
      </c>
      <c r="B120" s="20" t="s">
        <v>49</v>
      </c>
      <c r="C120" s="9">
        <v>0</v>
      </c>
      <c r="D120" s="9">
        <v>24818.45</v>
      </c>
      <c r="E120" s="7">
        <f t="shared" si="32"/>
        <v>24818.45</v>
      </c>
      <c r="F120" s="9">
        <v>24818.45</v>
      </c>
      <c r="G120" s="9">
        <v>24818.45</v>
      </c>
      <c r="H120" s="9">
        <f t="shared" si="24"/>
        <v>0</v>
      </c>
    </row>
    <row r="121" spans="1:8">
      <c r="A121" s="15" t="s">
        <v>179</v>
      </c>
      <c r="B121" s="20" t="s">
        <v>50</v>
      </c>
      <c r="C121" s="9"/>
      <c r="D121" s="9"/>
      <c r="E121" s="7">
        <f t="shared" si="32"/>
        <v>0</v>
      </c>
      <c r="F121" s="9"/>
      <c r="G121" s="9"/>
      <c r="H121" s="9">
        <f t="shared" si="24"/>
        <v>0</v>
      </c>
    </row>
    <row r="122" spans="1:8">
      <c r="A122" s="15" t="s">
        <v>180</v>
      </c>
      <c r="B122" s="20" t="s">
        <v>51</v>
      </c>
      <c r="C122" s="9">
        <v>0</v>
      </c>
      <c r="D122" s="9">
        <v>6935510.0800000001</v>
      </c>
      <c r="E122" s="7">
        <f t="shared" si="32"/>
        <v>6935510.0800000001</v>
      </c>
      <c r="F122" s="9">
        <v>6935510.0800000001</v>
      </c>
      <c r="G122" s="9">
        <v>6935510.0800000001</v>
      </c>
      <c r="H122" s="9">
        <f t="shared" si="24"/>
        <v>0</v>
      </c>
    </row>
    <row r="123" spans="1:8">
      <c r="A123" s="15" t="s">
        <v>181</v>
      </c>
      <c r="B123" s="20" t="s">
        <v>52</v>
      </c>
      <c r="C123" s="9"/>
      <c r="D123" s="9"/>
      <c r="E123" s="7">
        <f t="shared" si="32"/>
        <v>0</v>
      </c>
      <c r="F123" s="9"/>
      <c r="G123" s="9"/>
      <c r="H123" s="9">
        <f t="shared" si="24"/>
        <v>0</v>
      </c>
    </row>
    <row r="124" spans="1:8">
      <c r="A124" s="15" t="s">
        <v>182</v>
      </c>
      <c r="B124" s="20" t="s">
        <v>53</v>
      </c>
      <c r="C124" s="9">
        <v>0</v>
      </c>
      <c r="D124" s="9">
        <v>0</v>
      </c>
      <c r="E124" s="7">
        <f t="shared" si="32"/>
        <v>0</v>
      </c>
      <c r="F124" s="9">
        <v>0</v>
      </c>
      <c r="G124" s="9">
        <v>0</v>
      </c>
      <c r="H124" s="9">
        <f t="shared" si="24"/>
        <v>0</v>
      </c>
    </row>
    <row r="125" spans="1:8">
      <c r="A125" s="15" t="s">
        <v>183</v>
      </c>
      <c r="B125" s="20" t="s">
        <v>54</v>
      </c>
      <c r="C125" s="9"/>
      <c r="D125" s="9"/>
      <c r="E125" s="7">
        <f t="shared" si="32"/>
        <v>0</v>
      </c>
      <c r="F125" s="9"/>
      <c r="G125" s="9"/>
      <c r="H125" s="9">
        <f t="shared" si="24"/>
        <v>0</v>
      </c>
    </row>
    <row r="126" spans="1:8">
      <c r="A126" s="15" t="s">
        <v>184</v>
      </c>
      <c r="B126" s="20" t="s">
        <v>55</v>
      </c>
      <c r="C126" s="9"/>
      <c r="D126" s="9"/>
      <c r="E126" s="7">
        <f t="shared" si="32"/>
        <v>0</v>
      </c>
      <c r="F126" s="9"/>
      <c r="G126" s="9"/>
      <c r="H126" s="9">
        <f t="shared" si="24"/>
        <v>0</v>
      </c>
    </row>
    <row r="127" spans="1:8">
      <c r="A127" s="15" t="s">
        <v>185</v>
      </c>
      <c r="B127" s="20" t="s">
        <v>56</v>
      </c>
      <c r="C127" s="9"/>
      <c r="D127" s="9"/>
      <c r="E127" s="7">
        <f t="shared" si="32"/>
        <v>0</v>
      </c>
      <c r="F127" s="9"/>
      <c r="G127" s="9"/>
      <c r="H127" s="9">
        <f t="shared" si="24"/>
        <v>0</v>
      </c>
    </row>
    <row r="128" spans="1:8">
      <c r="A128" s="28" t="s">
        <v>57</v>
      </c>
      <c r="B128" s="29"/>
      <c r="C128" s="8">
        <f>SUM(C129:C131)</f>
        <v>0</v>
      </c>
      <c r="D128" s="8">
        <f t="shared" ref="D128:G128" si="33">SUM(D129:D131)</f>
        <v>0</v>
      </c>
      <c r="E128" s="8">
        <f t="shared" si="33"/>
        <v>0</v>
      </c>
      <c r="F128" s="8">
        <f t="shared" si="33"/>
        <v>0</v>
      </c>
      <c r="G128" s="8">
        <f t="shared" si="33"/>
        <v>0</v>
      </c>
      <c r="H128" s="8">
        <f t="shared" si="24"/>
        <v>0</v>
      </c>
    </row>
    <row r="129" spans="1:8">
      <c r="A129" s="15" t="s">
        <v>186</v>
      </c>
      <c r="B129" s="20" t="s">
        <v>58</v>
      </c>
      <c r="C129" s="9"/>
      <c r="D129" s="9"/>
      <c r="E129" s="7">
        <f t="shared" ref="E129:E131" si="34">C129+D129</f>
        <v>0</v>
      </c>
      <c r="F129" s="9"/>
      <c r="G129" s="9"/>
      <c r="H129" s="9">
        <f t="shared" si="24"/>
        <v>0</v>
      </c>
    </row>
    <row r="130" spans="1:8">
      <c r="A130" s="15" t="s">
        <v>187</v>
      </c>
      <c r="B130" s="20" t="s">
        <v>59</v>
      </c>
      <c r="C130" s="9"/>
      <c r="D130" s="9"/>
      <c r="E130" s="7">
        <f t="shared" si="34"/>
        <v>0</v>
      </c>
      <c r="F130" s="9"/>
      <c r="G130" s="9"/>
      <c r="H130" s="9">
        <f t="shared" si="24"/>
        <v>0</v>
      </c>
    </row>
    <row r="131" spans="1:8">
      <c r="A131" s="15" t="s">
        <v>188</v>
      </c>
      <c r="B131" s="20" t="s">
        <v>60</v>
      </c>
      <c r="C131" s="9"/>
      <c r="D131" s="9"/>
      <c r="E131" s="7">
        <f t="shared" si="34"/>
        <v>0</v>
      </c>
      <c r="F131" s="9"/>
      <c r="G131" s="9"/>
      <c r="H131" s="9">
        <f t="shared" si="24"/>
        <v>0</v>
      </c>
    </row>
    <row r="132" spans="1:8">
      <c r="A132" s="28" t="s">
        <v>61</v>
      </c>
      <c r="B132" s="29"/>
      <c r="C132" s="8">
        <f>SUM(C133:C140)</f>
        <v>0</v>
      </c>
      <c r="D132" s="8">
        <f t="shared" ref="D132:G132" si="35">SUM(D133:D140)</f>
        <v>0</v>
      </c>
      <c r="E132" s="8">
        <f t="shared" si="35"/>
        <v>0</v>
      </c>
      <c r="F132" s="8">
        <f t="shared" si="35"/>
        <v>0</v>
      </c>
      <c r="G132" s="8">
        <f t="shared" si="35"/>
        <v>0</v>
      </c>
      <c r="H132" s="8">
        <f t="shared" si="24"/>
        <v>0</v>
      </c>
    </row>
    <row r="133" spans="1:8">
      <c r="A133" s="15" t="s">
        <v>189</v>
      </c>
      <c r="B133" s="20" t="s">
        <v>62</v>
      </c>
      <c r="C133" s="9"/>
      <c r="D133" s="9"/>
      <c r="E133" s="7">
        <f t="shared" ref="E133:E140" si="36">C133+D133</f>
        <v>0</v>
      </c>
      <c r="F133" s="9"/>
      <c r="G133" s="9"/>
      <c r="H133" s="9">
        <f t="shared" si="24"/>
        <v>0</v>
      </c>
    </row>
    <row r="134" spans="1:8">
      <c r="A134" s="15" t="s">
        <v>190</v>
      </c>
      <c r="B134" s="20" t="s">
        <v>63</v>
      </c>
      <c r="C134" s="9"/>
      <c r="D134" s="9"/>
      <c r="E134" s="7">
        <f t="shared" si="36"/>
        <v>0</v>
      </c>
      <c r="F134" s="9"/>
      <c r="G134" s="9"/>
      <c r="H134" s="9">
        <f t="shared" si="24"/>
        <v>0</v>
      </c>
    </row>
    <row r="135" spans="1:8">
      <c r="A135" s="15" t="s">
        <v>191</v>
      </c>
      <c r="B135" s="20" t="s">
        <v>64</v>
      </c>
      <c r="C135" s="9"/>
      <c r="D135" s="9"/>
      <c r="E135" s="7">
        <f t="shared" si="36"/>
        <v>0</v>
      </c>
      <c r="F135" s="9"/>
      <c r="G135" s="9"/>
      <c r="H135" s="9">
        <f t="shared" si="24"/>
        <v>0</v>
      </c>
    </row>
    <row r="136" spans="1:8">
      <c r="A136" s="15" t="s">
        <v>192</v>
      </c>
      <c r="B136" s="20" t="s">
        <v>65</v>
      </c>
      <c r="C136" s="9"/>
      <c r="D136" s="9"/>
      <c r="E136" s="7">
        <f t="shared" si="36"/>
        <v>0</v>
      </c>
      <c r="F136" s="9"/>
      <c r="G136" s="9"/>
      <c r="H136" s="9">
        <f t="shared" si="24"/>
        <v>0</v>
      </c>
    </row>
    <row r="137" spans="1:8">
      <c r="A137" s="15" t="s">
        <v>193</v>
      </c>
      <c r="B137" s="20" t="s">
        <v>66</v>
      </c>
      <c r="C137" s="9"/>
      <c r="D137" s="9"/>
      <c r="E137" s="7">
        <f t="shared" si="36"/>
        <v>0</v>
      </c>
      <c r="F137" s="9"/>
      <c r="G137" s="9"/>
      <c r="H137" s="9">
        <f t="shared" si="24"/>
        <v>0</v>
      </c>
    </row>
    <row r="138" spans="1:8">
      <c r="A138" s="15" t="s">
        <v>194</v>
      </c>
      <c r="B138" s="20" t="s">
        <v>67</v>
      </c>
      <c r="C138" s="9"/>
      <c r="D138" s="9"/>
      <c r="E138" s="7">
        <f t="shared" si="36"/>
        <v>0</v>
      </c>
      <c r="F138" s="9"/>
      <c r="G138" s="9"/>
      <c r="H138" s="9">
        <f t="shared" si="24"/>
        <v>0</v>
      </c>
    </row>
    <row r="139" spans="1:8">
      <c r="A139" s="15"/>
      <c r="B139" s="20" t="s">
        <v>68</v>
      </c>
      <c r="C139" s="9"/>
      <c r="D139" s="9"/>
      <c r="E139" s="7">
        <f t="shared" si="36"/>
        <v>0</v>
      </c>
      <c r="F139" s="9"/>
      <c r="G139" s="9"/>
      <c r="H139" s="9">
        <f t="shared" si="24"/>
        <v>0</v>
      </c>
    </row>
    <row r="140" spans="1:8">
      <c r="A140" s="15" t="s">
        <v>195</v>
      </c>
      <c r="B140" s="20" t="s">
        <v>69</v>
      </c>
      <c r="C140" s="9"/>
      <c r="D140" s="9"/>
      <c r="E140" s="7">
        <f t="shared" si="36"/>
        <v>0</v>
      </c>
      <c r="F140" s="9"/>
      <c r="G140" s="9"/>
      <c r="H140" s="9">
        <f t="shared" si="24"/>
        <v>0</v>
      </c>
    </row>
    <row r="141" spans="1:8">
      <c r="A141" s="28" t="s">
        <v>70</v>
      </c>
      <c r="B141" s="29"/>
      <c r="C141" s="8">
        <f>SUM(C142:C144)</f>
        <v>0</v>
      </c>
      <c r="D141" s="8">
        <f t="shared" ref="D141:G141" si="37">SUM(D142:D144)</f>
        <v>0</v>
      </c>
      <c r="E141" s="8">
        <f t="shared" si="37"/>
        <v>0</v>
      </c>
      <c r="F141" s="8">
        <f t="shared" si="37"/>
        <v>0</v>
      </c>
      <c r="G141" s="8">
        <f t="shared" si="37"/>
        <v>0</v>
      </c>
      <c r="H141" s="8">
        <f t="shared" si="24"/>
        <v>0</v>
      </c>
    </row>
    <row r="142" spans="1:8">
      <c r="A142" s="15" t="s">
        <v>196</v>
      </c>
      <c r="B142" s="20" t="s">
        <v>71</v>
      </c>
      <c r="C142" s="9"/>
      <c r="D142" s="9"/>
      <c r="E142" s="7">
        <f t="shared" ref="E142:E144" si="38">C142+D142</f>
        <v>0</v>
      </c>
      <c r="F142" s="9"/>
      <c r="G142" s="9"/>
      <c r="H142" s="9">
        <f t="shared" si="24"/>
        <v>0</v>
      </c>
    </row>
    <row r="143" spans="1:8">
      <c r="A143" s="15" t="s">
        <v>197</v>
      </c>
      <c r="B143" s="20" t="s">
        <v>72</v>
      </c>
      <c r="C143" s="9"/>
      <c r="D143" s="9"/>
      <c r="E143" s="7">
        <f t="shared" si="38"/>
        <v>0</v>
      </c>
      <c r="F143" s="9"/>
      <c r="G143" s="9"/>
      <c r="H143" s="9">
        <f t="shared" si="24"/>
        <v>0</v>
      </c>
    </row>
    <row r="144" spans="1:8">
      <c r="A144" s="15" t="s">
        <v>206</v>
      </c>
      <c r="B144" s="20" t="s">
        <v>73</v>
      </c>
      <c r="C144" s="9"/>
      <c r="D144" s="9"/>
      <c r="E144" s="7">
        <f t="shared" si="38"/>
        <v>0</v>
      </c>
      <c r="F144" s="9"/>
      <c r="G144" s="9"/>
      <c r="H144" s="9">
        <f t="shared" si="24"/>
        <v>0</v>
      </c>
    </row>
    <row r="145" spans="1:8">
      <c r="A145" s="28" t="s">
        <v>74</v>
      </c>
      <c r="B145" s="29"/>
      <c r="C145" s="8">
        <f>SUM(C146:C152)</f>
        <v>0</v>
      </c>
      <c r="D145" s="8">
        <f t="shared" ref="D145:G145" si="39">SUM(D146:D152)</f>
        <v>0</v>
      </c>
      <c r="E145" s="8">
        <f t="shared" si="39"/>
        <v>0</v>
      </c>
      <c r="F145" s="8">
        <f t="shared" si="39"/>
        <v>0</v>
      </c>
      <c r="G145" s="8">
        <f t="shared" si="39"/>
        <v>0</v>
      </c>
      <c r="H145" s="8">
        <f t="shared" ref="H145:H152" si="40">E145-F145</f>
        <v>0</v>
      </c>
    </row>
    <row r="146" spans="1:8">
      <c r="A146" s="15" t="s">
        <v>198</v>
      </c>
      <c r="B146" s="20" t="s">
        <v>75</v>
      </c>
      <c r="C146" s="9"/>
      <c r="D146" s="9"/>
      <c r="E146" s="7">
        <f t="shared" ref="E146:E152" si="41">C146+D146</f>
        <v>0</v>
      </c>
      <c r="F146" s="9"/>
      <c r="G146" s="9"/>
      <c r="H146" s="9">
        <f t="shared" si="40"/>
        <v>0</v>
      </c>
    </row>
    <row r="147" spans="1:8">
      <c r="A147" s="15" t="s">
        <v>199</v>
      </c>
      <c r="B147" s="20" t="s">
        <v>76</v>
      </c>
      <c r="C147" s="9"/>
      <c r="D147" s="9"/>
      <c r="E147" s="7">
        <f t="shared" si="41"/>
        <v>0</v>
      </c>
      <c r="F147" s="9"/>
      <c r="G147" s="9"/>
      <c r="H147" s="9">
        <f t="shared" si="40"/>
        <v>0</v>
      </c>
    </row>
    <row r="148" spans="1:8">
      <c r="A148" s="15" t="s">
        <v>200</v>
      </c>
      <c r="B148" s="20" t="s">
        <v>77</v>
      </c>
      <c r="C148" s="9"/>
      <c r="D148" s="9"/>
      <c r="E148" s="7">
        <f t="shared" si="41"/>
        <v>0</v>
      </c>
      <c r="F148" s="9"/>
      <c r="G148" s="9"/>
      <c r="H148" s="9">
        <f t="shared" si="40"/>
        <v>0</v>
      </c>
    </row>
    <row r="149" spans="1:8">
      <c r="A149" s="15" t="s">
        <v>201</v>
      </c>
      <c r="B149" s="20" t="s">
        <v>78</v>
      </c>
      <c r="C149" s="9"/>
      <c r="D149" s="9"/>
      <c r="E149" s="7">
        <f t="shared" si="41"/>
        <v>0</v>
      </c>
      <c r="F149" s="9"/>
      <c r="G149" s="9"/>
      <c r="H149" s="9">
        <f t="shared" si="40"/>
        <v>0</v>
      </c>
    </row>
    <row r="150" spans="1:8">
      <c r="A150" s="15" t="s">
        <v>202</v>
      </c>
      <c r="B150" s="20" t="s">
        <v>79</v>
      </c>
      <c r="C150" s="9"/>
      <c r="D150" s="9"/>
      <c r="E150" s="7">
        <f t="shared" si="41"/>
        <v>0</v>
      </c>
      <c r="F150" s="9"/>
      <c r="G150" s="9"/>
      <c r="H150" s="9">
        <f t="shared" si="40"/>
        <v>0</v>
      </c>
    </row>
    <row r="151" spans="1:8">
      <c r="A151" s="15" t="s">
        <v>203</v>
      </c>
      <c r="B151" s="20" t="s">
        <v>80</v>
      </c>
      <c r="C151" s="9"/>
      <c r="D151" s="9"/>
      <c r="E151" s="7">
        <f t="shared" si="41"/>
        <v>0</v>
      </c>
      <c r="F151" s="9"/>
      <c r="G151" s="9"/>
      <c r="H151" s="9">
        <f t="shared" si="40"/>
        <v>0</v>
      </c>
    </row>
    <row r="152" spans="1:8">
      <c r="A152" s="15" t="s">
        <v>204</v>
      </c>
      <c r="B152" s="20" t="s">
        <v>81</v>
      </c>
      <c r="C152" s="9"/>
      <c r="D152" s="9"/>
      <c r="E152" s="7">
        <f t="shared" si="41"/>
        <v>0</v>
      </c>
      <c r="F152" s="9"/>
      <c r="G152" s="9"/>
      <c r="H152" s="9">
        <f t="shared" si="40"/>
        <v>0</v>
      </c>
    </row>
    <row r="153" spans="1:8" ht="5.0999999999999996" customHeight="1">
      <c r="A153" s="18"/>
      <c r="B153" s="21"/>
      <c r="C153" s="9"/>
      <c r="D153" s="9"/>
      <c r="E153" s="9"/>
      <c r="F153" s="9"/>
      <c r="G153" s="9"/>
      <c r="H153" s="9"/>
    </row>
    <row r="154" spans="1:8">
      <c r="A154" s="30" t="s">
        <v>83</v>
      </c>
      <c r="B154" s="31"/>
      <c r="C154" s="8">
        <f>C4+C79</f>
        <v>239828247.19999999</v>
      </c>
      <c r="D154" s="8">
        <f t="shared" ref="D154:H154" si="42">D4+D79</f>
        <v>35439735.560000002</v>
      </c>
      <c r="E154" s="8">
        <f t="shared" si="42"/>
        <v>275267982.75999999</v>
      </c>
      <c r="F154" s="8">
        <f t="shared" si="42"/>
        <v>273803924.30000001</v>
      </c>
      <c r="G154" s="8">
        <f t="shared" si="42"/>
        <v>272382441.50999999</v>
      </c>
      <c r="H154" s="8">
        <f t="shared" si="42"/>
        <v>1464058.4599999965</v>
      </c>
    </row>
    <row r="155" spans="1:8" ht="5.0999999999999996" customHeight="1">
      <c r="A155" s="23"/>
      <c r="B155" s="22"/>
      <c r="C155" s="10"/>
      <c r="D155" s="10"/>
      <c r="E155" s="10"/>
      <c r="F155" s="10"/>
      <c r="G155" s="10"/>
      <c r="H155" s="10"/>
    </row>
    <row r="157" spans="1:8">
      <c r="B157" s="45"/>
      <c r="C157" s="45"/>
      <c r="D157" s="45"/>
      <c r="E157" s="45"/>
      <c r="F157" s="45"/>
      <c r="G157" s="45"/>
      <c r="H157" s="45"/>
    </row>
    <row r="158" spans="1:8">
      <c r="B158" s="25"/>
      <c r="C158" s="25"/>
      <c r="D158" s="25"/>
      <c r="E158" s="27"/>
      <c r="F158" s="27"/>
      <c r="G158" s="27"/>
      <c r="H158" s="45"/>
    </row>
    <row r="159" spans="1:8">
      <c r="B159" s="26"/>
      <c r="C159" s="24"/>
      <c r="D159" s="24"/>
      <c r="E159" s="27"/>
      <c r="F159" s="27"/>
      <c r="G159" s="27"/>
      <c r="H159" s="45"/>
    </row>
    <row r="160" spans="1:8">
      <c r="B160" s="26"/>
      <c r="C160" s="24"/>
      <c r="D160" s="24"/>
      <c r="E160" s="27"/>
      <c r="F160" s="27"/>
      <c r="G160" s="27"/>
      <c r="H160" s="45"/>
    </row>
    <row r="161" spans="2:8">
      <c r="B161" s="45"/>
      <c r="C161" s="45"/>
      <c r="D161" s="45"/>
      <c r="E161" s="45"/>
      <c r="F161" s="45"/>
      <c r="G161" s="45"/>
      <c r="H161" s="45"/>
    </row>
    <row r="162" spans="2:8">
      <c r="B162" s="45"/>
      <c r="C162" s="45"/>
      <c r="D162" s="45"/>
      <c r="E162" s="45"/>
      <c r="F162" s="45"/>
      <c r="G162" s="45"/>
      <c r="H162" s="45"/>
    </row>
    <row r="163" spans="2:8">
      <c r="B163" s="45"/>
      <c r="C163" s="45"/>
      <c r="D163" s="45"/>
      <c r="E163" s="45"/>
      <c r="F163" s="45"/>
      <c r="G163" s="45"/>
      <c r="H163" s="45"/>
    </row>
    <row r="164" spans="2:8">
      <c r="B164" s="45"/>
      <c r="C164" s="45"/>
      <c r="D164" s="45"/>
      <c r="E164" s="45"/>
      <c r="F164" s="45"/>
      <c r="G164" s="45"/>
      <c r="H164" s="45"/>
    </row>
    <row r="165" spans="2:8">
      <c r="B165" s="45"/>
      <c r="C165" s="45"/>
      <c r="D165" s="45"/>
      <c r="E165" s="45"/>
      <c r="F165" s="45"/>
      <c r="G165" s="45"/>
      <c r="H165" s="45"/>
    </row>
  </sheetData>
  <mergeCells count="28">
    <mergeCell ref="C2:G2"/>
    <mergeCell ref="A2:B2"/>
    <mergeCell ref="A1:H1"/>
    <mergeCell ref="A3:B3"/>
    <mergeCell ref="A4:B4"/>
    <mergeCell ref="A5:B5"/>
    <mergeCell ref="A13:B13"/>
    <mergeCell ref="A23:B23"/>
    <mergeCell ref="A33:B33"/>
    <mergeCell ref="A43:B43"/>
    <mergeCell ref="A53:B53"/>
    <mergeCell ref="A57:B57"/>
    <mergeCell ref="A66:B66"/>
    <mergeCell ref="A70:B70"/>
    <mergeCell ref="A79:B79"/>
    <mergeCell ref="A80:B80"/>
    <mergeCell ref="A88:B88"/>
    <mergeCell ref="A98:B98"/>
    <mergeCell ref="A108:B108"/>
    <mergeCell ref="A118:B118"/>
    <mergeCell ref="E158:G158"/>
    <mergeCell ref="E159:G159"/>
    <mergeCell ref="E160:G160"/>
    <mergeCell ref="A128:B128"/>
    <mergeCell ref="A132:B132"/>
    <mergeCell ref="A141:B141"/>
    <mergeCell ref="A145:B145"/>
    <mergeCell ref="A154:B154"/>
  </mergeCells>
  <pageMargins left="0.70866141732283472" right="0.70866141732283472" top="0.74803149606299213" bottom="0.74803149606299213" header="0.31496062992125984" footer="0.31496062992125984"/>
  <pageSetup scale="3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F6a</vt:lpstr>
      <vt:lpstr>'F6a'!Área_de_impresión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Margarita Ivonne Franco Balandran</cp:lastModifiedBy>
  <cp:lastPrinted>2018-01-25T18:29:36Z</cp:lastPrinted>
  <dcterms:created xsi:type="dcterms:W3CDTF">2017-01-11T17:22:36Z</dcterms:created>
  <dcterms:modified xsi:type="dcterms:W3CDTF">2018-01-25T18:29:52Z</dcterms:modified>
</cp:coreProperties>
</file>