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BD9CCCC0-B825-454D-AB3F-807B8011695F}" xr6:coauthVersionLast="34" xr6:coauthVersionMax="34" xr10:uidLastSave="{00000000-0000-0000-0000-000000000000}"/>
  <bookViews>
    <workbookView xWindow="0" yWindow="0" windowWidth="20490" windowHeight="7545" xr2:uid="{DF01C2AB-EDD6-44F2-AB3F-ADCB56AECBE9}"/>
  </bookViews>
  <sheets>
    <sheet name="7.2" sheetId="1" r:id="rId1"/>
  </sheets>
  <definedNames>
    <definedName name="_xlnm.Print_Area" localSheetId="0">'7.2'!$A$1:$R$30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N23" i="1"/>
  <c r="L23" i="1"/>
  <c r="K23" i="1"/>
  <c r="J23" i="1"/>
  <c r="I23" i="1"/>
  <c r="H23" i="1"/>
  <c r="Q21" i="1"/>
  <c r="P21" i="1"/>
  <c r="O21" i="1"/>
  <c r="J21" i="1"/>
  <c r="Q20" i="1"/>
  <c r="P20" i="1"/>
  <c r="O20" i="1"/>
  <c r="J20" i="1"/>
  <c r="Q19" i="1"/>
  <c r="P19" i="1"/>
  <c r="O19" i="1"/>
  <c r="J19" i="1"/>
  <c r="Q18" i="1"/>
  <c r="P18" i="1"/>
  <c r="O18" i="1"/>
  <c r="J18" i="1"/>
  <c r="Q17" i="1"/>
  <c r="P17" i="1"/>
  <c r="O17" i="1"/>
  <c r="J17" i="1"/>
  <c r="Q16" i="1"/>
  <c r="P16" i="1"/>
  <c r="O16" i="1"/>
  <c r="J16" i="1"/>
  <c r="Q15" i="1"/>
  <c r="P15" i="1"/>
  <c r="O15" i="1"/>
  <c r="J15" i="1"/>
  <c r="Q14" i="1"/>
  <c r="P14" i="1"/>
  <c r="O14" i="1"/>
  <c r="J14" i="1"/>
  <c r="Q13" i="1"/>
  <c r="P13" i="1"/>
  <c r="O13" i="1"/>
  <c r="J13" i="1"/>
  <c r="Q12" i="1"/>
  <c r="P12" i="1"/>
  <c r="O12" i="1"/>
  <c r="J12" i="1"/>
  <c r="Q11" i="1"/>
  <c r="P11" i="1"/>
  <c r="O11" i="1"/>
  <c r="J11" i="1"/>
  <c r="Q10" i="1"/>
  <c r="Q23" i="1" s="1"/>
  <c r="P10" i="1"/>
  <c r="O10" i="1"/>
  <c r="O23" i="1" s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DGCG</author>
  </authors>
  <commentList>
    <comment ref="O7" authorId="0" shapeId="0" xr:uid="{F57CBE78-3942-4F82-8756-0198ECD6A61F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<sst xmlns="http://schemas.openxmlformats.org/spreadsheetml/2006/main" count="63" uniqueCount="54">
  <si>
    <t>PROGRAMAS Y PROYECTOS DE INVERSIÓN</t>
  </si>
  <si>
    <t>Del 1 de Enero al 30 de Junio de 2018</t>
  </si>
  <si>
    <t>Ente Público:</t>
  </si>
  <si>
    <t>INSTITUTO DE ALFABETIZACIÓN Y EDUCACIÓN BÁSICA PARA ADULTOS DEL ESTADO DE GTO.</t>
  </si>
  <si>
    <t>Tipo de Programas y Proyectos</t>
  </si>
  <si>
    <t>Programa o Proyecto</t>
  </si>
  <si>
    <t>UR</t>
  </si>
  <si>
    <t>Egresos</t>
  </si>
  <si>
    <t>Subejercicio</t>
  </si>
  <si>
    <t>% Avance Financiero</t>
  </si>
  <si>
    <t>Denominación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</si>
  <si>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</si>
  <si>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</si>
  <si>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</si>
  <si>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</si>
  <si>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</si>
  <si>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</si>
  <si>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</si>
  <si>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Devengado/ Aprobado</t>
  </si>
  <si>
    <t>Devengado/ Modificado</t>
  </si>
  <si>
    <t>3 = (1 + 2 )</t>
  </si>
  <si>
    <t>6 = ( 3 - 5 )</t>
  </si>
  <si>
    <t>5/1</t>
  </si>
  <si>
    <t>5/3</t>
  </si>
  <si>
    <t>Administración de los recursos humanos, materiales</t>
  </si>
  <si>
    <t>G1025</t>
  </si>
  <si>
    <t>GESTIÓN</t>
  </si>
  <si>
    <t>Atención de asuntos jurídicos.</t>
  </si>
  <si>
    <t>G1026</t>
  </si>
  <si>
    <t>501</t>
  </si>
  <si>
    <t>Comunicación social.</t>
  </si>
  <si>
    <t>G1032</t>
  </si>
  <si>
    <t>Planeación estratégica.</t>
  </si>
  <si>
    <t>G1033</t>
  </si>
  <si>
    <t>Vinculación</t>
  </si>
  <si>
    <t>G1160</t>
  </si>
  <si>
    <t>Dirección estratégica.</t>
  </si>
  <si>
    <t>G2019</t>
  </si>
  <si>
    <t>Desarrollo Educativo</t>
  </si>
  <si>
    <t>P0666</t>
  </si>
  <si>
    <t>ESTRATEGICOS</t>
  </si>
  <si>
    <t>Gestión Regional</t>
  </si>
  <si>
    <t>P0667</t>
  </si>
  <si>
    <t>Seguimiento y Acreditación</t>
  </si>
  <si>
    <t>P0668</t>
  </si>
  <si>
    <t>Servicios Educativos para grupos vulnerables</t>
  </si>
  <si>
    <t>Q1641</t>
  </si>
  <si>
    <t>INVERSION</t>
  </si>
  <si>
    <t>Atención a Municipios Prioritarios impactados por rezago educativo</t>
  </si>
  <si>
    <t>Q1892</t>
  </si>
  <si>
    <t>Atención educativa de los niños entre 10-14 años f</t>
  </si>
  <si>
    <t>Q2285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</si>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</sst>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_-;#,##0.00\-;&quot; &quot;"/>
    <numFmt numFmtId="165" formatCode="#,##0.00_ ;\-#,##0.00\ "/>
    <numFmt numFmtId="166" formatCode="#,##0.0_ ;\-#,##0.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/>
    <xf numFmtId="0" fontId="4" fillId="3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/>
    <xf numFmtId="0" fontId="4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49" fontId="0" fillId="0" borderId="4" xfId="0" applyNumberFormat="1" applyFill="1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0" fontId="3" fillId="3" borderId="11" xfId="0" applyFont="1" applyFill="1" applyBorder="1" applyAlignment="1">
      <alignment horizontal="right" vertical="center" wrapText="1"/>
    </xf>
    <xf numFmtId="49" fontId="3" fillId="3" borderId="12" xfId="0" applyNumberFormat="1" applyFont="1" applyFill="1" applyBorder="1" applyAlignment="1">
      <alignment horizontal="right" vertical="center" wrapText="1"/>
    </xf>
    <xf numFmtId="164" fontId="3" fillId="0" borderId="12" xfId="0" applyNumberFormat="1" applyFont="1" applyFill="1" applyBorder="1"/>
    <xf numFmtId="164" fontId="0" fillId="0" borderId="12" xfId="0" applyNumberFormat="1" applyFill="1" applyBorder="1"/>
    <xf numFmtId="43" fontId="3" fillId="3" borderId="12" xfId="1" applyFont="1" applyFill="1" applyBorder="1" applyAlignment="1">
      <alignment horizontal="right" vertical="top" wrapText="1"/>
    </xf>
    <xf numFmtId="4" fontId="3" fillId="3" borderId="12" xfId="1" applyNumberFormat="1" applyFont="1" applyFill="1" applyBorder="1" applyAlignment="1">
      <alignment horizontal="right" vertical="top" wrapText="1"/>
    </xf>
    <xf numFmtId="9" fontId="3" fillId="3" borderId="12" xfId="2" applyFont="1" applyFill="1" applyBorder="1"/>
    <xf numFmtId="9" fontId="3" fillId="0" borderId="12" xfId="2" applyFont="1" applyBorder="1"/>
    <xf numFmtId="49" fontId="0" fillId="0" borderId="1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11" xfId="0" applyNumberFormat="1" applyFill="1" applyBorder="1" applyAlignment="1">
      <alignment horizontal="left"/>
    </xf>
    <xf numFmtId="165" fontId="0" fillId="0" borderId="0" xfId="0" applyNumberFormat="1" applyFill="1"/>
    <xf numFmtId="0" fontId="3" fillId="3" borderId="12" xfId="0" applyFont="1" applyFill="1" applyBorder="1" applyAlignment="1">
      <alignment horizontal="right" vertical="center" wrapText="1"/>
    </xf>
    <xf numFmtId="49" fontId="0" fillId="0" borderId="12" xfId="0" applyNumberFormat="1" applyFill="1" applyBorder="1" applyAlignment="1">
      <alignment vertical="center"/>
    </xf>
    <xf numFmtId="0" fontId="3" fillId="3" borderId="11" xfId="0" applyFont="1" applyFill="1" applyBorder="1" applyAlignment="1">
      <alignment vertical="center" wrapText="1"/>
    </xf>
    <xf numFmtId="164" fontId="3" fillId="0" borderId="12" xfId="0" applyNumberFormat="1" applyFont="1" applyFill="1" applyBorder="1" applyAlignment="1">
      <alignment vertical="center"/>
    </xf>
    <xf numFmtId="43" fontId="3" fillId="3" borderId="12" xfId="1" applyFont="1" applyFill="1" applyBorder="1" applyAlignment="1">
      <alignment vertical="center"/>
    </xf>
    <xf numFmtId="49" fontId="0" fillId="0" borderId="12" xfId="0" applyNumberFormat="1" applyFill="1" applyBorder="1" applyAlignment="1">
      <alignment horizontal="left" vertical="center"/>
    </xf>
    <xf numFmtId="164" fontId="3" fillId="0" borderId="12" xfId="0" applyNumberFormat="1" applyFont="1" applyFill="1" applyBorder="1" applyAlignment="1">
      <alignment horizontal="right"/>
    </xf>
    <xf numFmtId="43" fontId="3" fillId="3" borderId="12" xfId="1" applyFont="1" applyFill="1" applyBorder="1" applyAlignment="1">
      <alignment horizontal="right"/>
    </xf>
    <xf numFmtId="4" fontId="3" fillId="3" borderId="12" xfId="1" applyNumberFormat="1" applyFont="1" applyFill="1" applyBorder="1" applyAlignment="1">
      <alignment horizontal="right" wrapText="1"/>
    </xf>
    <xf numFmtId="49" fontId="0" fillId="0" borderId="10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49" fontId="0" fillId="0" borderId="11" xfId="0" applyNumberForma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 vertical="center" wrapText="1"/>
    </xf>
    <xf numFmtId="4" fontId="3" fillId="3" borderId="11" xfId="0" applyNumberFormat="1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5" fillId="3" borderId="0" xfId="0" applyFont="1" applyFill="1"/>
    <xf numFmtId="0" fontId="5" fillId="3" borderId="6" xfId="0" applyFont="1" applyFill="1" applyBorder="1" applyAlignment="1">
      <alignment horizontal="justify" vertical="center" wrapText="1"/>
    </xf>
    <xf numFmtId="0" fontId="5" fillId="3" borderId="7" xfId="0" applyFont="1" applyFill="1" applyBorder="1" applyAlignment="1">
      <alignment horizontal="left" vertical="center" wrapText="1" indent="3"/>
    </xf>
    <xf numFmtId="0" fontId="5" fillId="3" borderId="8" xfId="0" applyFont="1" applyFill="1" applyBorder="1" applyAlignment="1">
      <alignment horizontal="left" vertical="center" wrapText="1" indent="3"/>
    </xf>
    <xf numFmtId="0" fontId="5" fillId="3" borderId="15" xfId="0" applyFont="1" applyFill="1" applyBorder="1" applyAlignment="1">
      <alignment horizontal="right" vertical="center" wrapText="1"/>
    </xf>
    <xf numFmtId="164" fontId="5" fillId="3" borderId="15" xfId="0" applyNumberFormat="1" applyFont="1" applyFill="1" applyBorder="1" applyAlignment="1">
      <alignment horizontal="right" vertical="center" wrapText="1"/>
    </xf>
    <xf numFmtId="164" fontId="5" fillId="3" borderId="9" xfId="0" applyNumberFormat="1" applyFont="1" applyFill="1" applyBorder="1" applyAlignment="1">
      <alignment horizontal="right" vertical="center" wrapText="1"/>
    </xf>
    <xf numFmtId="0" fontId="5" fillId="0" borderId="0" xfId="0" applyFont="1"/>
    <xf numFmtId="0" fontId="6" fillId="3" borderId="0" xfId="0" applyFont="1" applyFill="1"/>
    <xf numFmtId="166" fontId="3" fillId="0" borderId="0" xfId="0" applyNumberFormat="1" applyFont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6EE0-D904-4620-AC72-93AF8BBBFFC0}">
  <sheetPr codeName="Hoja19">
    <tabColor theme="6" tint="-0.249977111117893"/>
    <pageSetUpPr fitToPage="1"/>
  </sheetPr>
  <dimension ref="A1:Q30"/>
  <sheetViews>
    <sheetView showGridLines="0" tabSelected="1" topLeftCell="A16" zoomScale="85" zoomScaleNormal="85" zoomScaleSheetLayoutView="48" workbookViewId="0">
      <selection activeCell="B28" sqref="B28:O30"/>
    </sheetView>
  </sheetViews>
  <sheetFormatPr baseColWidth="10" defaultRowHeight="12.75" x14ac:dyDescent="0.2"/>
  <cols>
    <col min="1" max="1" width="2.140625" style="2" customWidth="1"/>
    <col min="2" max="3" width="3.7109375" style="3" customWidth="1"/>
    <col min="4" max="4" width="29.42578125" style="3" customWidth="1"/>
    <col min="5" max="5" width="12.7109375" style="3" customWidth="1"/>
    <col min="6" max="6" width="14.42578125" style="3" customWidth="1"/>
    <col min="7" max="7" width="12.42578125" style="3" customWidth="1"/>
    <col min="8" max="8" width="20.5703125" style="3" bestFit="1" customWidth="1"/>
    <col min="9" max="9" width="18.28515625" style="3" bestFit="1" customWidth="1"/>
    <col min="10" max="10" width="19.85546875" style="3" bestFit="1" customWidth="1"/>
    <col min="11" max="12" width="15.42578125" style="3" customWidth="1"/>
    <col min="13" max="13" width="20.5703125" style="3" bestFit="1" customWidth="1"/>
    <col min="14" max="14" width="19.140625" style="3" bestFit="1" customWidth="1"/>
    <col min="15" max="15" width="19.42578125" style="3" bestFit="1" customWidth="1"/>
    <col min="16" max="16" width="14.5703125" style="2" customWidth="1"/>
    <col min="17" max="17" width="14" style="3" customWidth="1"/>
    <col min="18" max="18" width="1.7109375" style="3" customWidth="1"/>
    <col min="19" max="16384" width="11.42578125" style="3"/>
  </cols>
  <sheetData>
    <row r="1" spans="2:17" ht="6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7" ht="13.5" customHeight="1" x14ac:dyDescent="0.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7" ht="20.25" customHeight="1" x14ac:dyDescent="0.2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7" s="2" customFormat="1" ht="8.25" customHeigh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7" s="2" customFormat="1" ht="24" customHeight="1" x14ac:dyDescent="0.2">
      <c r="D5" s="5" t="s">
        <v>2</v>
      </c>
      <c r="E5" s="6" t="s">
        <v>3</v>
      </c>
      <c r="F5" s="6"/>
      <c r="G5" s="6"/>
      <c r="H5" s="6"/>
      <c r="I5" s="6"/>
      <c r="J5" s="6"/>
      <c r="K5" s="6"/>
      <c r="L5" s="7"/>
      <c r="M5" s="7"/>
      <c r="N5" s="8"/>
      <c r="O5" s="4"/>
    </row>
    <row r="6" spans="2:17" s="2" customFormat="1" ht="8.25" customHeigh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7" ht="15" customHeight="1" x14ac:dyDescent="0.2">
      <c r="B7" s="9" t="s">
        <v>4</v>
      </c>
      <c r="C7" s="10"/>
      <c r="D7" s="11"/>
      <c r="E7" s="12" t="s">
        <v>5</v>
      </c>
      <c r="F7" s="13"/>
      <c r="G7" s="12" t="s">
        <v>6</v>
      </c>
      <c r="H7" s="14" t="s">
        <v>7</v>
      </c>
      <c r="I7" s="15"/>
      <c r="J7" s="15"/>
      <c r="K7" s="15"/>
      <c r="L7" s="15"/>
      <c r="M7" s="15"/>
      <c r="N7" s="16"/>
      <c r="O7" s="17" t="s">
        <v>8</v>
      </c>
      <c r="P7" s="18" t="s">
        <v>9</v>
      </c>
      <c r="Q7" s="19"/>
    </row>
    <row r="8" spans="2:17" ht="25.5" x14ac:dyDescent="0.2">
      <c r="B8" s="20"/>
      <c r="C8" s="21"/>
      <c r="D8" s="22"/>
      <c r="E8" s="23"/>
      <c r="F8" s="24" t="s">
        <v>10</v>
      </c>
      <c r="G8" s="23"/>
      <c r="H8" s="25" t="s">
        <v>11</v>
      </c>
      <c r="I8" s="25" t="s">
        <v>12</v>
      </c>
      <c r="J8" s="25" t="s">
        <v>13</v>
      </c>
      <c r="K8" s="25" t="s">
        <v>14</v>
      </c>
      <c r="L8" s="25" t="s">
        <v>15</v>
      </c>
      <c r="M8" s="25" t="s">
        <v>16</v>
      </c>
      <c r="N8" s="25" t="s">
        <v>17</v>
      </c>
      <c r="O8" s="17"/>
      <c r="P8" s="26" t="s">
        <v>18</v>
      </c>
      <c r="Q8" s="26" t="s">
        <v>19</v>
      </c>
    </row>
    <row r="9" spans="2:17" ht="15.75" customHeight="1" x14ac:dyDescent="0.2">
      <c r="B9" s="27"/>
      <c r="C9" s="28"/>
      <c r="D9" s="29"/>
      <c r="E9" s="30"/>
      <c r="F9" s="31"/>
      <c r="G9" s="30"/>
      <c r="H9" s="25">
        <v>1</v>
      </c>
      <c r="I9" s="25">
        <v>2</v>
      </c>
      <c r="J9" s="25" t="s">
        <v>20</v>
      </c>
      <c r="K9" s="25">
        <v>4</v>
      </c>
      <c r="L9" s="25">
        <v>5</v>
      </c>
      <c r="M9" s="25">
        <v>6</v>
      </c>
      <c r="N9" s="25">
        <v>7</v>
      </c>
      <c r="O9" s="25" t="s">
        <v>21</v>
      </c>
      <c r="P9" s="32" t="s">
        <v>22</v>
      </c>
      <c r="Q9" s="32" t="s">
        <v>23</v>
      </c>
    </row>
    <row r="10" spans="2:17" ht="15" x14ac:dyDescent="0.25">
      <c r="B10" s="33" t="s">
        <v>24</v>
      </c>
      <c r="C10" s="34"/>
      <c r="D10" s="35"/>
      <c r="E10" s="36" t="s">
        <v>25</v>
      </c>
      <c r="F10" s="37" t="s">
        <v>26</v>
      </c>
      <c r="G10" s="38">
        <v>401</v>
      </c>
      <c r="H10" s="39">
        <v>57887847.189999998</v>
      </c>
      <c r="I10" s="40">
        <v>20130428.259999998</v>
      </c>
      <c r="J10" s="41">
        <f>+H10+I10</f>
        <v>78018275.449999988</v>
      </c>
      <c r="K10" s="40">
        <v>1074737.26</v>
      </c>
      <c r="L10" s="40">
        <v>1194519.2</v>
      </c>
      <c r="M10" s="40">
        <v>26595249.960000001</v>
      </c>
      <c r="N10" s="40">
        <v>23668538.760000002</v>
      </c>
      <c r="O10" s="42">
        <f>+J10-L10</f>
        <v>76823756.249999985</v>
      </c>
      <c r="P10" s="43">
        <f t="shared" ref="P10:P21" si="0">L10/H10</f>
        <v>2.0635059999369793E-2</v>
      </c>
      <c r="Q10" s="44">
        <f t="shared" ref="Q10:Q21" si="1">L10/J10</f>
        <v>1.5310761396738874E-2</v>
      </c>
    </row>
    <row r="11" spans="2:17" ht="15" x14ac:dyDescent="0.25">
      <c r="B11" s="45" t="s">
        <v>27</v>
      </c>
      <c r="C11" s="46"/>
      <c r="D11" s="47"/>
      <c r="E11" s="36" t="s">
        <v>28</v>
      </c>
      <c r="F11" s="37" t="s">
        <v>26</v>
      </c>
      <c r="G11" s="38" t="s">
        <v>29</v>
      </c>
      <c r="H11" s="39">
        <v>4608965.5199999996</v>
      </c>
      <c r="I11" s="40">
        <v>1399402.48</v>
      </c>
      <c r="J11" s="41">
        <f t="shared" ref="J11:J21" si="2">+H11+I11</f>
        <v>6008368</v>
      </c>
      <c r="K11" s="40">
        <v>0.1</v>
      </c>
      <c r="L11" s="40"/>
      <c r="M11" s="40">
        <v>1982354.29</v>
      </c>
      <c r="N11" s="40">
        <v>1818065.87</v>
      </c>
      <c r="O11" s="42">
        <f t="shared" ref="O11:O21" si="3">+J11-L11</f>
        <v>6008368</v>
      </c>
      <c r="P11" s="43">
        <f>L11/H11</f>
        <v>0</v>
      </c>
      <c r="Q11" s="44">
        <f t="shared" si="1"/>
        <v>0</v>
      </c>
    </row>
    <row r="12" spans="2:17" ht="15" x14ac:dyDescent="0.25">
      <c r="B12" s="45" t="s">
        <v>30</v>
      </c>
      <c r="C12" s="46"/>
      <c r="D12" s="47"/>
      <c r="E12" s="36" t="s">
        <v>31</v>
      </c>
      <c r="F12" s="37" t="s">
        <v>26</v>
      </c>
      <c r="G12" s="37">
        <v>601</v>
      </c>
      <c r="H12" s="39">
        <v>4151920</v>
      </c>
      <c r="I12" s="40">
        <v>3348200.37</v>
      </c>
      <c r="J12" s="41">
        <f t="shared" si="2"/>
        <v>7500120.3700000001</v>
      </c>
      <c r="K12" s="40">
        <v>0.06</v>
      </c>
      <c r="L12" s="48">
        <v>410789.69</v>
      </c>
      <c r="M12" s="40">
        <v>3612758.53</v>
      </c>
      <c r="N12" s="40">
        <v>3198219.35</v>
      </c>
      <c r="O12" s="42">
        <f t="shared" si="3"/>
        <v>7089330.6799999997</v>
      </c>
      <c r="P12" s="43">
        <f t="shared" si="0"/>
        <v>9.8939692961328735E-2</v>
      </c>
      <c r="Q12" s="44">
        <f t="shared" si="1"/>
        <v>5.4771079627352698E-2</v>
      </c>
    </row>
    <row r="13" spans="2:17" ht="15" x14ac:dyDescent="0.25">
      <c r="B13" s="45" t="s">
        <v>32</v>
      </c>
      <c r="C13" s="46"/>
      <c r="D13" s="47"/>
      <c r="E13" s="36" t="s">
        <v>33</v>
      </c>
      <c r="F13" s="37" t="s">
        <v>26</v>
      </c>
      <c r="G13" s="49">
        <v>701</v>
      </c>
      <c r="H13" s="39">
        <v>9460688.0399999991</v>
      </c>
      <c r="I13" s="40">
        <v>6142872.6200000001</v>
      </c>
      <c r="J13" s="41">
        <f t="shared" si="2"/>
        <v>15603560.66</v>
      </c>
      <c r="K13" s="40">
        <v>0.08</v>
      </c>
      <c r="L13" s="40">
        <v>100</v>
      </c>
      <c r="M13" s="40">
        <v>6617438.25</v>
      </c>
      <c r="N13" s="40">
        <v>6617338.1699999999</v>
      </c>
      <c r="O13" s="42">
        <f t="shared" si="3"/>
        <v>15603460.66</v>
      </c>
      <c r="P13" s="43">
        <f t="shared" si="0"/>
        <v>1.0570055748292068E-5</v>
      </c>
      <c r="Q13" s="44">
        <f t="shared" si="1"/>
        <v>6.4087936195455529E-6</v>
      </c>
    </row>
    <row r="14" spans="2:17" ht="15" x14ac:dyDescent="0.25">
      <c r="B14" s="45" t="s">
        <v>34</v>
      </c>
      <c r="C14" s="46"/>
      <c r="D14" s="47"/>
      <c r="E14" s="36" t="s">
        <v>35</v>
      </c>
      <c r="F14" s="37" t="s">
        <v>26</v>
      </c>
      <c r="G14" s="49">
        <v>1701</v>
      </c>
      <c r="H14" s="39">
        <v>8783780.8200000003</v>
      </c>
      <c r="I14" s="40">
        <v>1649137.76</v>
      </c>
      <c r="J14" s="41">
        <f t="shared" si="2"/>
        <v>10432918.58</v>
      </c>
      <c r="K14" s="40">
        <v>1169180.05</v>
      </c>
      <c r="L14" s="40"/>
      <c r="M14" s="40">
        <v>4968623.87</v>
      </c>
      <c r="N14" s="40">
        <v>2943027.32</v>
      </c>
      <c r="O14" s="42">
        <f t="shared" si="3"/>
        <v>10432918.58</v>
      </c>
      <c r="P14" s="43">
        <f t="shared" si="0"/>
        <v>0</v>
      </c>
      <c r="Q14" s="44">
        <f t="shared" si="1"/>
        <v>0</v>
      </c>
    </row>
    <row r="15" spans="2:17" ht="15" x14ac:dyDescent="0.25">
      <c r="B15" s="45" t="s">
        <v>36</v>
      </c>
      <c r="C15" s="46"/>
      <c r="D15" s="47"/>
      <c r="E15" s="36" t="s">
        <v>37</v>
      </c>
      <c r="F15" s="37" t="s">
        <v>26</v>
      </c>
      <c r="G15" s="49">
        <v>101</v>
      </c>
      <c r="H15" s="39">
        <v>8499698.0800000001</v>
      </c>
      <c r="I15" s="40">
        <v>459399.58</v>
      </c>
      <c r="J15" s="41">
        <f t="shared" si="2"/>
        <v>8959097.6600000001</v>
      </c>
      <c r="K15" s="40">
        <v>0.15</v>
      </c>
      <c r="L15" s="40">
        <v>8154.3</v>
      </c>
      <c r="M15" s="40">
        <v>3786296.15</v>
      </c>
      <c r="N15" s="40">
        <v>3630468.23</v>
      </c>
      <c r="O15" s="42">
        <f t="shared" si="3"/>
        <v>8950943.3599999994</v>
      </c>
      <c r="P15" s="43">
        <f t="shared" si="0"/>
        <v>9.5936348835581225E-4</v>
      </c>
      <c r="Q15" s="44">
        <f t="shared" si="1"/>
        <v>9.1016978600498924E-4</v>
      </c>
    </row>
    <row r="16" spans="2:17" ht="15" customHeight="1" x14ac:dyDescent="0.25">
      <c r="B16" s="45" t="s">
        <v>38</v>
      </c>
      <c r="C16" s="46"/>
      <c r="D16" s="47"/>
      <c r="E16" s="50" t="s">
        <v>39</v>
      </c>
      <c r="F16" s="51" t="s">
        <v>40</v>
      </c>
      <c r="G16" s="49">
        <v>201</v>
      </c>
      <c r="H16" s="52">
        <v>8742358.5399999991</v>
      </c>
      <c r="I16" s="40">
        <v>487848.48</v>
      </c>
      <c r="J16" s="53">
        <f t="shared" si="2"/>
        <v>9230207.0199999996</v>
      </c>
      <c r="K16" s="40">
        <v>0.04</v>
      </c>
      <c r="L16" s="40">
        <v>2308.4499999999998</v>
      </c>
      <c r="M16" s="40">
        <v>3667249.29</v>
      </c>
      <c r="N16" s="40">
        <v>3447921.83</v>
      </c>
      <c r="O16" s="42">
        <f t="shared" si="3"/>
        <v>9227898.5700000003</v>
      </c>
      <c r="P16" s="43">
        <f t="shared" si="0"/>
        <v>2.6405345759246337E-4</v>
      </c>
      <c r="Q16" s="44">
        <f t="shared" si="1"/>
        <v>2.5009731580213245E-4</v>
      </c>
    </row>
    <row r="17" spans="1:17" ht="17.25" customHeight="1" x14ac:dyDescent="0.25">
      <c r="B17" s="45" t="s">
        <v>41</v>
      </c>
      <c r="C17" s="46"/>
      <c r="D17" s="47"/>
      <c r="E17" s="54" t="s">
        <v>42</v>
      </c>
      <c r="F17" s="37" t="s">
        <v>40</v>
      </c>
      <c r="G17" s="49">
        <v>301</v>
      </c>
      <c r="H17" s="55">
        <v>181727291.16999999</v>
      </c>
      <c r="I17" s="40">
        <v>-2127318.9800000042</v>
      </c>
      <c r="J17" s="56">
        <f t="shared" si="2"/>
        <v>179599972.19</v>
      </c>
      <c r="K17" s="40">
        <v>113.25</v>
      </c>
      <c r="L17" s="40">
        <v>298796.53999999998</v>
      </c>
      <c r="M17" s="40">
        <v>62056013.700000003</v>
      </c>
      <c r="N17" s="40">
        <v>60715146.640000001</v>
      </c>
      <c r="O17" s="57">
        <f t="shared" si="3"/>
        <v>179301175.65000001</v>
      </c>
      <c r="P17" s="43">
        <f t="shared" si="0"/>
        <v>1.6442029046726146E-3</v>
      </c>
      <c r="Q17" s="44">
        <f t="shared" si="1"/>
        <v>1.6636780972543869E-3</v>
      </c>
    </row>
    <row r="18" spans="1:17" ht="15" x14ac:dyDescent="0.25">
      <c r="B18" s="58" t="s">
        <v>43</v>
      </c>
      <c r="C18" s="59"/>
      <c r="D18" s="60"/>
      <c r="E18" s="54" t="s">
        <v>44</v>
      </c>
      <c r="F18" s="61" t="s">
        <v>40</v>
      </c>
      <c r="G18" s="62">
        <v>801</v>
      </c>
      <c r="H18" s="55">
        <v>11560489.15</v>
      </c>
      <c r="I18" s="40">
        <v>28118725.199999999</v>
      </c>
      <c r="J18" s="56">
        <f t="shared" si="2"/>
        <v>39679214.350000001</v>
      </c>
      <c r="K18" s="40">
        <v>5384284.3399999999</v>
      </c>
      <c r="L18" s="40">
        <v>726804.02</v>
      </c>
      <c r="M18" s="40">
        <v>13941944.48</v>
      </c>
      <c r="N18" s="40">
        <v>5000123.59</v>
      </c>
      <c r="O18" s="42">
        <f t="shared" si="3"/>
        <v>38952410.329999998</v>
      </c>
      <c r="P18" s="43">
        <f t="shared" si="0"/>
        <v>6.2869659801549141E-2</v>
      </c>
      <c r="Q18" s="44">
        <f t="shared" si="1"/>
        <v>1.8316996238611261E-2</v>
      </c>
    </row>
    <row r="19" spans="1:17" ht="15" x14ac:dyDescent="0.25">
      <c r="B19" s="45" t="s">
        <v>45</v>
      </c>
      <c r="C19" s="46"/>
      <c r="D19" s="47"/>
      <c r="E19" s="36" t="s">
        <v>46</v>
      </c>
      <c r="F19" s="37" t="s">
        <v>47</v>
      </c>
      <c r="G19" s="49">
        <v>201</v>
      </c>
      <c r="H19" s="39">
        <v>3000000</v>
      </c>
      <c r="I19" s="40"/>
      <c r="J19" s="41">
        <f t="shared" si="2"/>
        <v>3000000</v>
      </c>
      <c r="K19" s="40">
        <v>384030</v>
      </c>
      <c r="L19" s="40">
        <v>6851.3</v>
      </c>
      <c r="M19" s="40">
        <v>1662767.35</v>
      </c>
      <c r="N19" s="40">
        <v>1271886.05</v>
      </c>
      <c r="O19" s="42">
        <f t="shared" si="3"/>
        <v>2993148.7</v>
      </c>
      <c r="P19" s="43">
        <f t="shared" si="0"/>
        <v>2.2837666666666668E-3</v>
      </c>
      <c r="Q19" s="44">
        <f t="shared" si="1"/>
        <v>2.2837666666666668E-3</v>
      </c>
    </row>
    <row r="20" spans="1:17" ht="15" x14ac:dyDescent="0.25">
      <c r="B20" s="45" t="s">
        <v>48</v>
      </c>
      <c r="C20" s="46"/>
      <c r="D20" s="47"/>
      <c r="E20" s="36" t="s">
        <v>49</v>
      </c>
      <c r="F20" s="37" t="s">
        <v>47</v>
      </c>
      <c r="G20" s="63">
        <v>301</v>
      </c>
      <c r="H20" s="39">
        <v>1500000</v>
      </c>
      <c r="I20" s="64"/>
      <c r="J20" s="41">
        <f t="shared" si="2"/>
        <v>1500000</v>
      </c>
      <c r="K20" s="40"/>
      <c r="L20" s="40">
        <v>0</v>
      </c>
      <c r="M20" s="40">
        <v>575180.26</v>
      </c>
      <c r="N20" s="40">
        <v>575180.26</v>
      </c>
      <c r="O20" s="42">
        <f t="shared" si="3"/>
        <v>1500000</v>
      </c>
      <c r="P20" s="43">
        <f t="shared" si="0"/>
        <v>0</v>
      </c>
      <c r="Q20" s="44">
        <f t="shared" si="1"/>
        <v>0</v>
      </c>
    </row>
    <row r="21" spans="1:17" ht="15" x14ac:dyDescent="0.25">
      <c r="B21" s="45" t="s">
        <v>50</v>
      </c>
      <c r="C21" s="46"/>
      <c r="D21" s="47"/>
      <c r="E21" s="36" t="s">
        <v>51</v>
      </c>
      <c r="F21" s="37" t="s">
        <v>47</v>
      </c>
      <c r="G21" s="49">
        <v>301</v>
      </c>
      <c r="H21" s="39">
        <v>2200000</v>
      </c>
      <c r="I21" s="49"/>
      <c r="J21" s="41">
        <f t="shared" si="2"/>
        <v>2200000</v>
      </c>
      <c r="K21" s="40">
        <v>175644.11</v>
      </c>
      <c r="L21" s="40">
        <v>0</v>
      </c>
      <c r="M21" s="40">
        <v>1167056.95</v>
      </c>
      <c r="N21" s="40">
        <v>991412.84</v>
      </c>
      <c r="O21" s="42">
        <f t="shared" si="3"/>
        <v>2200000</v>
      </c>
      <c r="P21" s="43">
        <f t="shared" si="0"/>
        <v>0</v>
      </c>
      <c r="Q21" s="44">
        <f t="shared" si="1"/>
        <v>0</v>
      </c>
    </row>
    <row r="22" spans="1:17" ht="15" x14ac:dyDescent="0.25">
      <c r="B22" s="65"/>
      <c r="C22" s="66"/>
      <c r="D22" s="67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69"/>
      <c r="P22" s="43"/>
      <c r="Q22" s="44"/>
    </row>
    <row r="23" spans="1:17" s="77" customFormat="1" x14ac:dyDescent="0.2">
      <c r="A23" s="70"/>
      <c r="B23" s="71"/>
      <c r="C23" s="72" t="s">
        <v>52</v>
      </c>
      <c r="D23" s="73"/>
      <c r="E23" s="74"/>
      <c r="F23" s="74"/>
      <c r="G23" s="74"/>
      <c r="H23" s="75">
        <f t="shared" ref="H23:Q23" si="4">SUM(H10:H22)</f>
        <v>302123038.50999999</v>
      </c>
      <c r="I23" s="75">
        <f t="shared" si="4"/>
        <v>59608695.769999996</v>
      </c>
      <c r="J23" s="75">
        <f t="shared" si="4"/>
        <v>361731734.27999997</v>
      </c>
      <c r="K23" s="75">
        <f t="shared" si="4"/>
        <v>8187989.4400000004</v>
      </c>
      <c r="L23" s="75">
        <f t="shared" si="4"/>
        <v>2648323.5</v>
      </c>
      <c r="M23" s="75">
        <v>2648323.5</v>
      </c>
      <c r="N23" s="75">
        <f t="shared" si="4"/>
        <v>113877328.91000001</v>
      </c>
      <c r="O23" s="75">
        <f t="shared" si="4"/>
        <v>359083410.77999997</v>
      </c>
      <c r="P23" s="76">
        <f t="shared" si="4"/>
        <v>0.18760636933528352</v>
      </c>
      <c r="Q23" s="76">
        <f t="shared" si="4"/>
        <v>9.3512957922050555E-2</v>
      </c>
    </row>
    <row r="24" spans="1:17" ht="1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7" ht="15" x14ac:dyDescent="0.25">
      <c r="B25" s="78" t="s">
        <v>53</v>
      </c>
      <c r="G25" s="2"/>
      <c r="H25" s="2"/>
      <c r="I25" s="2"/>
      <c r="J25" s="2"/>
      <c r="K25" s="2"/>
      <c r="L25" s="2"/>
      <c r="M25" s="2"/>
      <c r="N25" s="2"/>
      <c r="O25" s="2"/>
    </row>
    <row r="26" spans="1:17" ht="15" x14ac:dyDescent="0.25">
      <c r="N26" s="79"/>
    </row>
    <row r="28" spans="1:17" ht="15" x14ac:dyDescent="0.25">
      <c r="B28" s="80"/>
      <c r="C28" s="80"/>
      <c r="D28" s="80"/>
      <c r="E28" s="80"/>
      <c r="F28" s="80"/>
      <c r="G28" s="80"/>
      <c r="H28" s="81"/>
      <c r="I28" s="81"/>
      <c r="J28" s="81"/>
      <c r="K28" s="81"/>
      <c r="L28" s="81"/>
      <c r="M28" s="81"/>
      <c r="N28" s="81"/>
      <c r="O28" s="81"/>
      <c r="P28" s="81"/>
    </row>
    <row r="29" spans="1:17" ht="15" customHeight="1" x14ac:dyDescent="0.25">
      <c r="B29" s="80"/>
      <c r="C29" s="82"/>
      <c r="D29" s="82"/>
      <c r="E29" s="82"/>
      <c r="F29" s="80"/>
      <c r="G29" s="80"/>
      <c r="H29" s="82"/>
      <c r="I29" s="82"/>
      <c r="J29" s="82"/>
      <c r="K29" s="82"/>
      <c r="L29" s="82"/>
      <c r="M29" s="82"/>
      <c r="N29" s="82"/>
      <c r="O29" s="82"/>
    </row>
    <row r="30" spans="1:17" ht="15" customHeight="1" x14ac:dyDescent="0.25">
      <c r="B30" s="80"/>
      <c r="C30" s="82"/>
      <c r="D30" s="82"/>
      <c r="E30" s="82"/>
      <c r="F30" s="80"/>
      <c r="G30" s="80"/>
      <c r="H30" s="82"/>
      <c r="I30" s="82"/>
      <c r="J30" s="82"/>
      <c r="K30" s="82"/>
      <c r="L30" s="82"/>
      <c r="M30" s="82"/>
      <c r="N30" s="82"/>
      <c r="O30" s="82"/>
    </row>
  </sheetData>
  <mergeCells count="29">
    <mergeCell ref="B21:D21"/>
    <mergeCell ref="C23:D23"/>
    <mergeCell ref="C29:E29"/>
    <mergeCell ref="H29:K29"/>
    <mergeCell ref="L29:O29"/>
    <mergeCell ref="C30:E30"/>
    <mergeCell ref="H30:K30"/>
    <mergeCell ref="L30:O30"/>
    <mergeCell ref="B15:D15"/>
    <mergeCell ref="B16:D16"/>
    <mergeCell ref="B17:D17"/>
    <mergeCell ref="B18:D18"/>
    <mergeCell ref="B19:D19"/>
    <mergeCell ref="B20:D20"/>
    <mergeCell ref="P7:Q7"/>
    <mergeCell ref="B10:D10"/>
    <mergeCell ref="B11:D11"/>
    <mergeCell ref="B12:D12"/>
    <mergeCell ref="B13:D13"/>
    <mergeCell ref="B14:D14"/>
    <mergeCell ref="B1:O1"/>
    <mergeCell ref="B2:O2"/>
    <mergeCell ref="B3:O3"/>
    <mergeCell ref="E5:K5"/>
    <mergeCell ref="B7:D9"/>
    <mergeCell ref="E7:E9"/>
    <mergeCell ref="G7:G9"/>
    <mergeCell ref="H7:N7"/>
    <mergeCell ref="O7:O8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7" xr:uid="{55B26B61-D791-4843-84CB-5F1E77E1135A}"/>
  </dataValidations>
  <printOptions horizontalCentered="1"/>
  <pageMargins left="0.70866141732283472" right="0.70866141732283472" top="0.74803149606299213" bottom="0.74803149606299213" header="0.31496062992125984" footer="0.31496062992125984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2018-07-17T02:27:37Z</dcterms:created>
  <dcterms:modified xsi:type="dcterms:W3CDTF">2018-07-17T02:27:38Z</dcterms:modified>
</cp:coreProperties>
</file>