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4" sheetId="1" r:id="rId1"/>
  </sheets>
  <externalReferences>
    <externalReference r:id="rId2"/>
  </externalReferences>
  <definedNames>
    <definedName name="_xlnm.Print_Area" localSheetId="0">'5.4'!$A$1:$K$62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J53" i="1" s="1"/>
  <c r="I52" i="1"/>
  <c r="J52" i="1" s="1"/>
  <c r="J50" i="1" s="1"/>
  <c r="I50" i="1"/>
  <c r="J48" i="1"/>
  <c r="J47" i="1"/>
  <c r="J42" i="1" s="1"/>
  <c r="I47" i="1"/>
  <c r="J46" i="1"/>
  <c r="I46" i="1"/>
  <c r="I42" i="1"/>
  <c r="I40" i="1"/>
  <c r="I36" i="1" s="1"/>
  <c r="I34" i="1" s="1"/>
  <c r="J39" i="1"/>
  <c r="I39" i="1"/>
  <c r="J38" i="1"/>
  <c r="I38" i="1"/>
  <c r="E34" i="1"/>
  <c r="D34" i="1"/>
  <c r="E33" i="1"/>
  <c r="D33" i="1"/>
  <c r="J32" i="1"/>
  <c r="I32" i="1"/>
  <c r="D32" i="1"/>
  <c r="E32" i="1" s="1"/>
  <c r="J31" i="1"/>
  <c r="I31" i="1"/>
  <c r="D31" i="1"/>
  <c r="E31" i="1" s="1"/>
  <c r="J30" i="1"/>
  <c r="I30" i="1"/>
  <c r="D30" i="1"/>
  <c r="E30" i="1" s="1"/>
  <c r="J29" i="1"/>
  <c r="I29" i="1"/>
  <c r="D29" i="1"/>
  <c r="I28" i="1"/>
  <c r="J28" i="1" s="1"/>
  <c r="D28" i="1"/>
  <c r="E28" i="1" s="1"/>
  <c r="I27" i="1"/>
  <c r="I25" i="1" s="1"/>
  <c r="D27" i="1"/>
  <c r="E27" i="1" s="1"/>
  <c r="D26" i="1"/>
  <c r="E26" i="1" s="1"/>
  <c r="I23" i="1"/>
  <c r="J23" i="1" s="1"/>
  <c r="I22" i="1"/>
  <c r="J22" i="1" s="1"/>
  <c r="D22" i="1"/>
  <c r="E22" i="1" s="1"/>
  <c r="I21" i="1"/>
  <c r="J21" i="1" s="1"/>
  <c r="D21" i="1"/>
  <c r="E21" i="1" s="1"/>
  <c r="I20" i="1"/>
  <c r="J20" i="1" s="1"/>
  <c r="D20" i="1"/>
  <c r="E20" i="1" s="1"/>
  <c r="I19" i="1"/>
  <c r="J19" i="1" s="1"/>
  <c r="D19" i="1"/>
  <c r="E19" i="1" s="1"/>
  <c r="I18" i="1"/>
  <c r="J18" i="1" s="1"/>
  <c r="D18" i="1"/>
  <c r="E18" i="1" s="1"/>
  <c r="I17" i="1"/>
  <c r="J17" i="1" s="1"/>
  <c r="J14" i="1" s="1"/>
  <c r="E17" i="1"/>
  <c r="E16" i="1"/>
  <c r="I14" i="1"/>
  <c r="I12" i="1" s="1"/>
  <c r="E24" i="1" l="1"/>
  <c r="E14" i="1"/>
  <c r="E12" i="1" s="1"/>
  <c r="D24" i="1"/>
  <c r="J27" i="1"/>
  <c r="J25" i="1" s="1"/>
  <c r="J12" i="1" s="1"/>
  <c r="D14" i="1"/>
  <c r="D12" i="1" s="1"/>
  <c r="J40" i="1"/>
  <c r="J36" i="1" s="1"/>
  <c r="J34" i="1" s="1"/>
</calcChain>
</file>

<file path=xl/sharedStrings.xml><?xml version="1.0" encoding="utf-8"?>
<sst xmlns="http://schemas.openxmlformats.org/spreadsheetml/2006/main" count="62" uniqueCount="59">
  <si>
    <t>ESTADO DE CAMBIOS EN LA SITUACIÓN FINANCIERA</t>
  </si>
  <si>
    <t>Al 30 de Septiembre del 2018</t>
  </si>
  <si>
    <t>(Pesos)</t>
  </si>
  <si>
    <t>Ente Público:</t>
  </si>
  <si>
    <t>INSTITUTO DE ALFABETIZACIÓN Y EDUCACIÓN BÁSICA PARA ADULTOS</t>
  </si>
  <si>
    <t>Concepto</t>
  </si>
  <si>
    <t>Origen</t>
  </si>
  <si>
    <t>Aplicación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</si>
  <si>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</si>
  <si>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</si>
  <si>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</si>
  <si>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</si>
  <si>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</si>
  <si>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</si>
  <si>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</si>
  <si>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</si>
  <si>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</si>
  <si>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</si>
  <si>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</si>
  <si>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</si>
  <si>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</si>
  <si>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</si>
  <si>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</si>
  <si>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</si>
  <si>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</si>
  <si>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</si>
  <si>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</si>
  <si>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Activo No Circulante</t>
  </si>
  <si>
    <t>Pasivo No Circulante</t>
  </si>
  <si>
    <t>Inversiones Financieras a Largo Plazo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</si>
  <si>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</si>
  <si>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</si>
  <si>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</si>
  <si>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</si>
  <si>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</si>
  <si>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</si>
  <si>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</si>
  <si>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</si>
  <si>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</si>
  <si>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</si>
  <si>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</si>
  <si>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</si>
  <si>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</si>
  <si>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Otros Activos no Circulantes</t>
  </si>
  <si>
    <t>HACIENDA PÚBLICA/ PATRIMONIO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</si>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</sst>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/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2" fillId="3" borderId="0" xfId="0" applyFont="1" applyFill="1"/>
    <xf numFmtId="0" fontId="5" fillId="2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0" fontId="4" fillId="3" borderId="0" xfId="2" applyFont="1" applyFill="1" applyBorder="1" applyAlignment="1"/>
    <xf numFmtId="0" fontId="2" fillId="3" borderId="0" xfId="0" applyFont="1" applyFill="1" applyAlignment="1">
      <alignment wrapText="1"/>
    </xf>
    <xf numFmtId="0" fontId="4" fillId="3" borderId="0" xfId="2" applyFont="1" applyFill="1" applyBorder="1" applyAlignment="1">
      <alignment horizontal="centerContinuous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2" fillId="3" borderId="4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/>
    <xf numFmtId="0" fontId="2" fillId="3" borderId="0" xfId="0" applyFont="1" applyFill="1" applyBorder="1" applyAlignment="1"/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6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0" applyNumberFormat="1" applyFont="1" applyFill="1" applyBorder="1" applyAlignment="1" applyProtection="1">
      <alignment horizontal="right" vertical="top"/>
    </xf>
    <xf numFmtId="3" fontId="2" fillId="3" borderId="0" xfId="0" applyNumberFormat="1" applyFont="1" applyFill="1" applyBorder="1" applyAlignment="1">
      <alignment vertical="top"/>
    </xf>
    <xf numFmtId="0" fontId="4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3" fontId="3" fillId="3" borderId="0" xfId="0" applyNumberFormat="1" applyFont="1" applyFill="1" applyBorder="1" applyAlignment="1" applyProtection="1">
      <alignment horizontal="right" vertical="top"/>
    </xf>
    <xf numFmtId="0" fontId="3" fillId="3" borderId="0" xfId="0" applyFont="1" applyFill="1" applyBorder="1" applyAlignment="1">
      <alignment horizontal="left" vertical="top" wrapText="1"/>
    </xf>
    <xf numFmtId="3" fontId="3" fillId="3" borderId="0" xfId="1" applyNumberFormat="1" applyFont="1" applyFill="1" applyBorder="1" applyAlignment="1" applyProtection="1">
      <alignment horizontal="right" vertical="top" wrapText="1"/>
    </xf>
    <xf numFmtId="0" fontId="3" fillId="3" borderId="0" xfId="0" applyFont="1" applyFill="1" applyBorder="1" applyAlignment="1">
      <alignment horizontal="justify" vertical="top" wrapText="1"/>
    </xf>
    <xf numFmtId="4" fontId="3" fillId="3" borderId="4" xfId="0" applyNumberFormat="1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 wrapText="1"/>
    </xf>
    <xf numFmtId="0" fontId="6" fillId="3" borderId="0" xfId="2" applyFont="1" applyFill="1" applyBorder="1" applyAlignment="1" applyProtection="1">
      <alignment horizontal="center"/>
    </xf>
    <xf numFmtId="3" fontId="2" fillId="3" borderId="0" xfId="0" applyNumberFormat="1" applyFont="1" applyFill="1"/>
    <xf numFmtId="0" fontId="3" fillId="3" borderId="6" xfId="0" applyFont="1" applyFill="1" applyBorder="1" applyAlignment="1">
      <alignment horizontal="left" vertical="top"/>
    </xf>
    <xf numFmtId="0" fontId="2" fillId="3" borderId="7" xfId="0" applyFont="1" applyFill="1" applyBorder="1"/>
    <xf numFmtId="0" fontId="2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horizontal="left" vertical="top" wrapText="1"/>
    </xf>
    <xf numFmtId="3" fontId="3" fillId="3" borderId="7" xfId="1" applyNumberFormat="1" applyFont="1" applyFill="1" applyBorder="1" applyAlignment="1" applyProtection="1">
      <alignment horizontal="right" vertical="top" wrapText="1"/>
    </xf>
    <xf numFmtId="0" fontId="2" fillId="3" borderId="8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3" fillId="3" borderId="9" xfId="0" applyFont="1" applyFill="1" applyBorder="1" applyAlignment="1">
      <alignment vertical="top"/>
    </xf>
    <xf numFmtId="0" fontId="3" fillId="3" borderId="9" xfId="0" applyFont="1" applyFill="1" applyBorder="1"/>
    <xf numFmtId="43" fontId="3" fillId="3" borderId="9" xfId="1" applyFont="1" applyFill="1" applyBorder="1"/>
    <xf numFmtId="0" fontId="3" fillId="3" borderId="9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top"/>
    </xf>
    <xf numFmtId="0" fontId="3" fillId="3" borderId="0" xfId="0" applyFont="1" applyFill="1" applyBorder="1" applyProtection="1">
      <protection locked="0"/>
    </xf>
    <xf numFmtId="43" fontId="3" fillId="3" borderId="0" xfId="1" applyFont="1" applyFill="1" applyBorder="1" applyProtection="1"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0" fontId="4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  <xf numFmtId="43" fontId="3" fillId="3" borderId="0" xfId="1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>
        <row r="16">
          <cell r="D16">
            <v>111378993.14</v>
          </cell>
          <cell r="E16">
            <v>72230593.909999996</v>
          </cell>
        </row>
        <row r="17">
          <cell r="D17">
            <v>20409458.09</v>
          </cell>
          <cell r="E17">
            <v>32985563.629999999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138736.85999999999</v>
          </cell>
          <cell r="E22">
            <v>138736.85999999999</v>
          </cell>
          <cell r="I22">
            <v>0</v>
          </cell>
          <cell r="J22">
            <v>0</v>
          </cell>
        </row>
        <row r="23">
          <cell r="I23">
            <v>-0.01</v>
          </cell>
          <cell r="J23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D32">
            <v>49123660.039999999</v>
          </cell>
          <cell r="E32">
            <v>48104877.200000003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-26484139</v>
          </cell>
          <cell r="E34">
            <v>-26944611.199999999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-78811263.659999996</v>
          </cell>
          <cell r="J44">
            <v>-78811263.659999996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-3837052.98</v>
          </cell>
          <cell r="J54">
            <v>-10264.049999999999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L62"/>
  <sheetViews>
    <sheetView showGridLines="0" tabSelected="1" zoomScale="80" zoomScaleNormal="80" zoomScalePageLayoutView="80" workbookViewId="0">
      <selection activeCell="R52" sqref="R52"/>
    </sheetView>
  </sheetViews>
  <sheetFormatPr baseColWidth="10" defaultRowHeight="12.75" x14ac:dyDescent="0.2"/>
  <cols>
    <col min="1" max="1" width="4.5703125" style="5" customWidth="1"/>
    <col min="2" max="2" width="24.7109375" style="5" customWidth="1"/>
    <col min="3" max="3" width="40" style="5" customWidth="1"/>
    <col min="4" max="5" width="18.7109375" style="5" customWidth="1"/>
    <col min="6" max="6" width="10.7109375" style="5" customWidth="1"/>
    <col min="7" max="7" width="24.7109375" style="5" customWidth="1"/>
    <col min="8" max="8" width="29.7109375" style="12" customWidth="1"/>
    <col min="9" max="10" width="18.7109375" style="5" customWidth="1"/>
    <col min="11" max="11" width="4.5703125" style="5" customWidth="1"/>
    <col min="12" max="16384" width="11.42578125" style="5"/>
  </cols>
  <sheetData>
    <row r="1" spans="1:11" ht="14.1" customHeight="1" x14ac:dyDescent="0.2">
      <c r="A1" s="1"/>
      <c r="B1" s="2"/>
      <c r="C1" s="3"/>
      <c r="D1" s="3"/>
      <c r="E1" s="3"/>
      <c r="F1" s="3"/>
      <c r="G1" s="3"/>
      <c r="H1" s="3"/>
      <c r="I1" s="3"/>
      <c r="J1" s="4"/>
      <c r="K1" s="4"/>
    </row>
    <row r="2" spans="1:11" ht="14.1" customHeight="1" x14ac:dyDescent="0.2">
      <c r="A2" s="6"/>
      <c r="B2" s="2"/>
      <c r="C2" s="3" t="s">
        <v>0</v>
      </c>
      <c r="D2" s="3"/>
      <c r="E2" s="3"/>
      <c r="F2" s="3"/>
      <c r="G2" s="3"/>
      <c r="H2" s="3"/>
      <c r="I2" s="3"/>
      <c r="J2" s="6"/>
      <c r="K2" s="6"/>
    </row>
    <row r="3" spans="1:11" ht="14.1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4.1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20.100000000000001" customHeight="1" x14ac:dyDescent="0.2">
      <c r="A5" s="7"/>
      <c r="B5" s="8"/>
      <c r="C5" s="9"/>
      <c r="D5" s="8" t="s">
        <v>3</v>
      </c>
      <c r="E5" s="10" t="s">
        <v>4</v>
      </c>
      <c r="F5" s="10"/>
      <c r="G5" s="10"/>
      <c r="H5" s="10"/>
      <c r="I5" s="9"/>
      <c r="J5" s="9"/>
    </row>
    <row r="6" spans="1:11" ht="3" customHeight="1" x14ac:dyDescent="0.2">
      <c r="A6" s="11"/>
      <c r="B6" s="11"/>
      <c r="C6" s="11"/>
      <c r="D6" s="11"/>
      <c r="E6" s="11"/>
      <c r="F6" s="11"/>
    </row>
    <row r="7" spans="1:11" s="15" customFormat="1" ht="3" customHeight="1" x14ac:dyDescent="0.2">
      <c r="A7" s="7"/>
      <c r="B7" s="13"/>
      <c r="C7" s="13"/>
      <c r="D7" s="13"/>
      <c r="E7" s="13"/>
      <c r="F7" s="14"/>
      <c r="H7" s="16"/>
    </row>
    <row r="8" spans="1:11" s="15" customFormat="1" ht="3" customHeight="1" x14ac:dyDescent="0.2">
      <c r="A8" s="17"/>
      <c r="B8" s="17"/>
      <c r="C8" s="17"/>
      <c r="D8" s="18"/>
      <c r="E8" s="18"/>
      <c r="F8" s="19"/>
      <c r="H8" s="16"/>
    </row>
    <row r="9" spans="1:11" s="15" customFormat="1" ht="20.100000000000001" customHeight="1" x14ac:dyDescent="0.2">
      <c r="A9" s="20"/>
      <c r="B9" s="21" t="s">
        <v>5</v>
      </c>
      <c r="C9" s="21"/>
      <c r="D9" s="22" t="s">
        <v>6</v>
      </c>
      <c r="E9" s="22" t="s">
        <v>7</v>
      </c>
      <c r="F9" s="23"/>
      <c r="G9" s="21" t="s">
        <v>5</v>
      </c>
      <c r="H9" s="21"/>
      <c r="I9" s="22" t="s">
        <v>6</v>
      </c>
      <c r="J9" s="22" t="s">
        <v>7</v>
      </c>
      <c r="K9" s="24"/>
    </row>
    <row r="10" spans="1:11" ht="3" customHeight="1" x14ac:dyDescent="0.2">
      <c r="A10" s="25"/>
      <c r="B10" s="26"/>
      <c r="C10" s="26"/>
      <c r="D10" s="27"/>
      <c r="E10" s="27"/>
      <c r="F10" s="28"/>
      <c r="G10" s="15"/>
      <c r="H10" s="16"/>
      <c r="I10" s="15"/>
      <c r="J10" s="15"/>
      <c r="K10" s="29"/>
    </row>
    <row r="11" spans="1:11" s="15" customFormat="1" ht="3" customHeight="1" x14ac:dyDescent="0.2">
      <c r="A11" s="30"/>
      <c r="B11" s="31"/>
      <c r="C11" s="31"/>
      <c r="D11" s="32"/>
      <c r="E11" s="32"/>
      <c r="F11" s="33"/>
      <c r="H11" s="16"/>
      <c r="K11" s="29"/>
    </row>
    <row r="12" spans="1:11" x14ac:dyDescent="0.2">
      <c r="A12" s="34"/>
      <c r="B12" s="35" t="s">
        <v>8</v>
      </c>
      <c r="C12" s="35"/>
      <c r="D12" s="36">
        <f>D14+D24</f>
        <v>12576105.539999999</v>
      </c>
      <c r="E12" s="36">
        <f>E14+E24</f>
        <v>40627654.270000003</v>
      </c>
      <c r="F12" s="37"/>
      <c r="G12" s="35" t="s">
        <v>9</v>
      </c>
      <c r="H12" s="35"/>
      <c r="I12" s="36">
        <f>I14+I25</f>
        <v>0</v>
      </c>
      <c r="J12" s="36">
        <f>J14+J25</f>
        <v>51297281.509999998</v>
      </c>
      <c r="K12" s="29"/>
    </row>
    <row r="13" spans="1:11" x14ac:dyDescent="0.2">
      <c r="A13" s="38"/>
      <c r="B13" s="39"/>
      <c r="C13" s="40"/>
      <c r="D13" s="41"/>
      <c r="E13" s="41"/>
      <c r="F13" s="33"/>
      <c r="G13" s="39"/>
      <c r="H13" s="39"/>
      <c r="I13" s="41"/>
      <c r="J13" s="41"/>
      <c r="K13" s="29"/>
    </row>
    <row r="14" spans="1:11" x14ac:dyDescent="0.2">
      <c r="A14" s="38"/>
      <c r="B14" s="35" t="s">
        <v>10</v>
      </c>
      <c r="C14" s="35"/>
      <c r="D14" s="36">
        <f>SUM(D16:D22)</f>
        <v>12576105.539999999</v>
      </c>
      <c r="E14" s="36">
        <f>SUM(E16:E22)</f>
        <v>39148399.230000004</v>
      </c>
      <c r="F14" s="33"/>
      <c r="G14" s="35" t="s">
        <v>11</v>
      </c>
      <c r="H14" s="35"/>
      <c r="I14" s="36">
        <f>SUM(I16:I23)</f>
        <v>0</v>
      </c>
      <c r="J14" s="36">
        <f>SUM(J16:J23)</f>
        <v>51297281.509999998</v>
      </c>
      <c r="K14" s="29"/>
    </row>
    <row r="15" spans="1:11" x14ac:dyDescent="0.2">
      <c r="A15" s="38"/>
      <c r="B15" s="39"/>
      <c r="C15" s="40"/>
      <c r="D15" s="41"/>
      <c r="E15" s="41"/>
      <c r="F15" s="33"/>
      <c r="G15" s="39"/>
      <c r="H15" s="39"/>
      <c r="I15" s="41"/>
      <c r="J15" s="41"/>
      <c r="K15" s="29"/>
    </row>
    <row r="16" spans="1:11" x14ac:dyDescent="0.2">
      <c r="A16" s="34"/>
      <c r="B16" s="42" t="s">
        <v>12</v>
      </c>
      <c r="C16" s="42"/>
      <c r="D16" s="43"/>
      <c r="E16" s="43">
        <f>IF(D16&gt;0,0,'[1]5.2'!D16-'[1]5.2'!E16)</f>
        <v>39148399.230000004</v>
      </c>
      <c r="F16" s="33"/>
      <c r="G16" s="42" t="s">
        <v>13</v>
      </c>
      <c r="H16" s="42"/>
      <c r="I16" s="43"/>
      <c r="J16" s="43">
        <v>51297281.5</v>
      </c>
      <c r="K16" s="29"/>
    </row>
    <row r="17" spans="1:11" x14ac:dyDescent="0.2">
      <c r="A17" s="34"/>
      <c r="B17" s="42" t="s">
        <v>14</v>
      </c>
      <c r="C17" s="42"/>
      <c r="D17" s="43">
        <v>12576105.539999999</v>
      </c>
      <c r="E17" s="43">
        <f>IF(D17&gt;0,0,'[1]5.2'!D17-'[1]5.2'!E17)</f>
        <v>0</v>
      </c>
      <c r="F17" s="33"/>
      <c r="G17" s="42" t="s">
        <v>15</v>
      </c>
      <c r="H17" s="42"/>
      <c r="I17" s="43">
        <f>IF('[1]5.2'!I17&gt;'[1]5.2'!J17,'[1]5.2'!I17-'[1]5.2'!J17,0)</f>
        <v>0</v>
      </c>
      <c r="J17" s="43">
        <f>IF(I17&gt;0,0,'[1]5.2'!J17-'[1]5.2'!I17)</f>
        <v>0</v>
      </c>
      <c r="K17" s="29"/>
    </row>
    <row r="18" spans="1:11" x14ac:dyDescent="0.2">
      <c r="A18" s="34"/>
      <c r="B18" s="42" t="s">
        <v>16</v>
      </c>
      <c r="C18" s="42"/>
      <c r="D18" s="43">
        <f>IF('[1]5.2'!D18&lt;'[1]5.2'!E18,'[1]5.2'!E18-'[1]5.2'!D18,0)</f>
        <v>0</v>
      </c>
      <c r="E18" s="43">
        <f>IF(D18&gt;0,0,'[1]5.2'!D18-'[1]5.2'!E18)</f>
        <v>0</v>
      </c>
      <c r="F18" s="33"/>
      <c r="G18" s="42" t="s">
        <v>17</v>
      </c>
      <c r="H18" s="42"/>
      <c r="I18" s="43">
        <f>IF('[1]5.2'!I18&gt;'[1]5.2'!J18,'[1]5.2'!I18-'[1]5.2'!J18,0)</f>
        <v>0</v>
      </c>
      <c r="J18" s="43">
        <f>IF(I18&gt;0,0,'[1]5.2'!J18-'[1]5.2'!I18)</f>
        <v>0</v>
      </c>
      <c r="K18" s="29"/>
    </row>
    <row r="19" spans="1:11" x14ac:dyDescent="0.2">
      <c r="A19" s="34"/>
      <c r="B19" s="42" t="s">
        <v>18</v>
      </c>
      <c r="C19" s="42"/>
      <c r="D19" s="43">
        <f>IF('[1]5.2'!D19&lt;'[1]5.2'!E19,'[1]5.2'!E19-'[1]5.2'!D19,0)</f>
        <v>0</v>
      </c>
      <c r="E19" s="43">
        <f>IF(D19&gt;0,0,'[1]5.2'!D19-'[1]5.2'!E19)</f>
        <v>0</v>
      </c>
      <c r="F19" s="33"/>
      <c r="G19" s="42" t="s">
        <v>19</v>
      </c>
      <c r="H19" s="42"/>
      <c r="I19" s="43">
        <f>IF('[1]5.2'!I19&gt;'[1]5.2'!J19,'[1]5.2'!I19-'[1]5.2'!J19,0)</f>
        <v>0</v>
      </c>
      <c r="J19" s="43">
        <f>IF(I19&gt;0,0,'[1]5.2'!J19-'[1]5.2'!I19)</f>
        <v>0</v>
      </c>
      <c r="K19" s="29"/>
    </row>
    <row r="20" spans="1:11" x14ac:dyDescent="0.2">
      <c r="A20" s="34"/>
      <c r="B20" s="42" t="s">
        <v>20</v>
      </c>
      <c r="C20" s="42"/>
      <c r="D20" s="43">
        <f>IF('[1]5.2'!D20&lt;'[1]5.2'!E20,'[1]5.2'!E20-'[1]5.2'!D20,0)</f>
        <v>0</v>
      </c>
      <c r="E20" s="43">
        <f>IF(D20&gt;0,0,'[1]5.2'!D20-'[1]5.2'!E20)</f>
        <v>0</v>
      </c>
      <c r="F20" s="33"/>
      <c r="G20" s="42" t="s">
        <v>21</v>
      </c>
      <c r="H20" s="42"/>
      <c r="I20" s="43">
        <f>IF('[1]5.2'!I20&gt;'[1]5.2'!J20,'[1]5.2'!I20-'[1]5.2'!J20,0)</f>
        <v>0</v>
      </c>
      <c r="J20" s="43">
        <f>IF(I20&gt;0,0,'[1]5.2'!J20-'[1]5.2'!I20)</f>
        <v>0</v>
      </c>
      <c r="K20" s="29"/>
    </row>
    <row r="21" spans="1:11" ht="25.5" customHeight="1" x14ac:dyDescent="0.2">
      <c r="A21" s="34"/>
      <c r="B21" s="42" t="s">
        <v>22</v>
      </c>
      <c r="C21" s="42"/>
      <c r="D21" s="43">
        <f>IF('[1]5.2'!D21&lt;'[1]5.2'!E21,'[1]5.2'!E21-'[1]5.2'!D21,0)</f>
        <v>0</v>
      </c>
      <c r="E21" s="43">
        <f>IF(D21&gt;0,0,'[1]5.2'!D21-'[1]5.2'!E21)</f>
        <v>0</v>
      </c>
      <c r="F21" s="33"/>
      <c r="G21" s="44" t="s">
        <v>23</v>
      </c>
      <c r="H21" s="44"/>
      <c r="I21" s="43">
        <f>IF('[1]5.2'!I21&gt;'[1]5.2'!J21,'[1]5.2'!I21-'[1]5.2'!J21,0)</f>
        <v>0</v>
      </c>
      <c r="J21" s="43">
        <f>IF(I21&gt;0,0,'[1]5.2'!J21-'[1]5.2'!I21)</f>
        <v>0</v>
      </c>
      <c r="K21" s="29"/>
    </row>
    <row r="22" spans="1:11" x14ac:dyDescent="0.2">
      <c r="A22" s="45"/>
      <c r="B22" s="42" t="s">
        <v>24</v>
      </c>
      <c r="C22" s="42"/>
      <c r="D22" s="43">
        <f>IF('[1]5.2'!D22&lt;'[1]5.2'!E22,'[1]5.2'!E22-'[1]5.2'!D22,0)</f>
        <v>0</v>
      </c>
      <c r="E22" s="43">
        <f>IF(D22&gt;0,0,'[1]5.2'!D22-'[1]5.2'!E22)</f>
        <v>0</v>
      </c>
      <c r="F22" s="33"/>
      <c r="G22" s="42" t="s">
        <v>25</v>
      </c>
      <c r="H22" s="42"/>
      <c r="I22" s="43">
        <f>IF('[1]5.2'!I22&gt;'[1]5.2'!J22,'[1]5.2'!I22-'[1]5.2'!J22,0)</f>
        <v>0</v>
      </c>
      <c r="J22" s="43">
        <f>IF(I22&gt;0,0,'[1]5.2'!J22-'[1]5.2'!I22)</f>
        <v>0</v>
      </c>
      <c r="K22" s="29"/>
    </row>
    <row r="23" spans="1:11" x14ac:dyDescent="0.2">
      <c r="A23" s="38"/>
      <c r="B23" s="39"/>
      <c r="C23" s="40"/>
      <c r="D23" s="41"/>
      <c r="E23" s="41"/>
      <c r="F23" s="33"/>
      <c r="G23" s="42" t="s">
        <v>26</v>
      </c>
      <c r="H23" s="42"/>
      <c r="I23" s="43">
        <f>IF('[1]5.2'!I23&gt;'[1]5.2'!J23,'[1]5.2'!I23-'[1]5.2'!J23,0)</f>
        <v>0</v>
      </c>
      <c r="J23" s="43">
        <f>IF(I23&gt;0,0,'[1]5.2'!J23-'[1]5.2'!I23)</f>
        <v>0.01</v>
      </c>
      <c r="K23" s="29"/>
    </row>
    <row r="24" spans="1:11" x14ac:dyDescent="0.2">
      <c r="A24" s="38"/>
      <c r="B24" s="35" t="s">
        <v>27</v>
      </c>
      <c r="C24" s="35"/>
      <c r="D24" s="36">
        <f>SUM(D26:D34)</f>
        <v>0</v>
      </c>
      <c r="E24" s="36">
        <f>SUM(E26:E34)</f>
        <v>1479255.0399999991</v>
      </c>
      <c r="F24" s="33"/>
      <c r="G24" s="39"/>
      <c r="H24" s="39"/>
      <c r="I24" s="41"/>
      <c r="J24" s="41"/>
      <c r="K24" s="29"/>
    </row>
    <row r="25" spans="1:11" x14ac:dyDescent="0.2">
      <c r="A25" s="38"/>
      <c r="B25" s="39"/>
      <c r="C25" s="40"/>
      <c r="D25" s="41"/>
      <c r="E25" s="41"/>
      <c r="F25" s="33"/>
      <c r="G25" s="46" t="s">
        <v>28</v>
      </c>
      <c r="H25" s="46"/>
      <c r="I25" s="36">
        <f>SUM(I27:I32)</f>
        <v>0</v>
      </c>
      <c r="J25" s="36">
        <f>SUM(J27:J32)</f>
        <v>0</v>
      </c>
      <c r="K25" s="29"/>
    </row>
    <row r="26" spans="1:11" x14ac:dyDescent="0.2">
      <c r="A26" s="34"/>
      <c r="B26" s="42" t="s">
        <v>29</v>
      </c>
      <c r="C26" s="42"/>
      <c r="D26" s="43">
        <f>IF('[1]5.2'!D29&lt;'[1]5.2'!E29,'[1]5.2'!E29-'[1]5.2'!D29,0)</f>
        <v>0</v>
      </c>
      <c r="E26" s="43">
        <f>IF(D26&gt;0,0,'[1]5.2'!D29-'[1]5.2'!E29)</f>
        <v>0</v>
      </c>
      <c r="F26" s="33"/>
      <c r="G26" s="39"/>
      <c r="H26" s="39"/>
      <c r="I26" s="41"/>
      <c r="J26" s="41"/>
      <c r="K26" s="29"/>
    </row>
    <row r="27" spans="1:11" x14ac:dyDescent="0.2">
      <c r="A27" s="34"/>
      <c r="B27" s="42" t="s">
        <v>30</v>
      </c>
      <c r="C27" s="42"/>
      <c r="D27" s="43">
        <f>IF('[1]5.2'!D30&lt;'[1]5.2'!E30,'[1]5.2'!E30-'[1]5.2'!D30,0)</f>
        <v>0</v>
      </c>
      <c r="E27" s="43">
        <f>IF(D27&gt;0,0,'[1]5.2'!D30-'[1]5.2'!E30)</f>
        <v>0</v>
      </c>
      <c r="F27" s="33"/>
      <c r="G27" s="42" t="s">
        <v>31</v>
      </c>
      <c r="H27" s="42"/>
      <c r="I27" s="43">
        <f>IF('[1]5.2'!I29&gt;'[1]5.2'!J29,'[1]5.2'!I29-'[1]5.2'!J29,0)</f>
        <v>0</v>
      </c>
      <c r="J27" s="43">
        <f>IF(I27&gt;0,0,'[1]5.2'!J29-'[1]5.2'!I29)</f>
        <v>0</v>
      </c>
      <c r="K27" s="29"/>
    </row>
    <row r="28" spans="1:11" x14ac:dyDescent="0.2">
      <c r="A28" s="34"/>
      <c r="B28" s="42" t="s">
        <v>32</v>
      </c>
      <c r="C28" s="42"/>
      <c r="D28" s="43">
        <f>IF('[1]5.2'!D31&lt;'[1]5.2'!E31,'[1]5.2'!E31-'[1]5.2'!D31,0)</f>
        <v>0</v>
      </c>
      <c r="E28" s="43">
        <f>IF(D28&gt;0,0,'[1]5.2'!D31-'[1]5.2'!E31)</f>
        <v>0</v>
      </c>
      <c r="F28" s="33"/>
      <c r="G28" s="42" t="s">
        <v>33</v>
      </c>
      <c r="H28" s="42"/>
      <c r="I28" s="43">
        <f>IF('[1]5.2'!I30&gt;'[1]5.2'!J30,'[1]5.2'!I30-'[1]5.2'!J30,0)</f>
        <v>0</v>
      </c>
      <c r="J28" s="43">
        <f>IF(I28&gt;0,0,'[1]5.2'!J30-'[1]5.2'!I30)</f>
        <v>0</v>
      </c>
      <c r="K28" s="29"/>
    </row>
    <row r="29" spans="1:11" x14ac:dyDescent="0.2">
      <c r="A29" s="34"/>
      <c r="B29" s="42" t="s">
        <v>34</v>
      </c>
      <c r="C29" s="42"/>
      <c r="D29" s="43">
        <f>IF('[1]5.2'!D32&lt;'[1]5.2'!E32,'[1]5.2'!E32-'[1]5.2'!D32,0)</f>
        <v>0</v>
      </c>
      <c r="E29" s="43">
        <v>1018782.84</v>
      </c>
      <c r="F29" s="33"/>
      <c r="G29" s="42" t="s">
        <v>35</v>
      </c>
      <c r="H29" s="42"/>
      <c r="I29" s="43">
        <f>IF('[1]5.2'!I31&gt;'[1]5.2'!J31,'[1]5.2'!I31-'[1]5.2'!J31,0)</f>
        <v>0</v>
      </c>
      <c r="J29" s="43">
        <f>IF(I29&gt;0,0,'[1]5.2'!J31-'[1]5.2'!I31)</f>
        <v>0</v>
      </c>
      <c r="K29" s="29"/>
    </row>
    <row r="30" spans="1:11" x14ac:dyDescent="0.2">
      <c r="A30" s="34"/>
      <c r="B30" s="42" t="s">
        <v>36</v>
      </c>
      <c r="C30" s="42"/>
      <c r="D30" s="43">
        <f>IF('[1]5.2'!D33&lt;'[1]5.2'!E33,'[1]5.2'!E33-'[1]5.2'!D33,0)</f>
        <v>0</v>
      </c>
      <c r="E30" s="43">
        <f>IF(D30&gt;0,0,'[1]5.2'!D33-'[1]5.2'!E33)</f>
        <v>0</v>
      </c>
      <c r="F30" s="33"/>
      <c r="G30" s="42" t="s">
        <v>37</v>
      </c>
      <c r="H30" s="42"/>
      <c r="I30" s="43">
        <f>IF('[1]5.2'!I32&gt;'[1]5.2'!J32,'[1]5.2'!I32-'[1]5.2'!J32,0)</f>
        <v>0</v>
      </c>
      <c r="J30" s="43">
        <f>IF(I30&gt;0,0,'[1]5.2'!J32-'[1]5.2'!I32)</f>
        <v>0</v>
      </c>
      <c r="K30" s="29"/>
    </row>
    <row r="31" spans="1:11" ht="26.1" customHeight="1" x14ac:dyDescent="0.2">
      <c r="A31" s="34"/>
      <c r="B31" s="44" t="s">
        <v>38</v>
      </c>
      <c r="C31" s="44"/>
      <c r="D31" s="43">
        <f>IF('[1]5.2'!D34&lt;'[1]5.2'!E34,'[1]5.2'!E34-'[1]5.2'!D34,0)</f>
        <v>0</v>
      </c>
      <c r="E31" s="43">
        <f>IF(D31&gt;0,0,'[1]5.2'!D34-'[1]5.2'!E34)</f>
        <v>460472.19999999925</v>
      </c>
      <c r="F31" s="33"/>
      <c r="G31" s="44" t="s">
        <v>39</v>
      </c>
      <c r="H31" s="44"/>
      <c r="I31" s="43">
        <f>IF('[1]5.2'!I33&gt;'[1]5.2'!J33,'[1]5.2'!I33-'[1]5.2'!J33,0)</f>
        <v>0</v>
      </c>
      <c r="J31" s="43">
        <f>IF(I31&gt;0,0,'[1]5.2'!J33-'[1]5.2'!I33)</f>
        <v>0</v>
      </c>
      <c r="K31" s="29"/>
    </row>
    <row r="32" spans="1:11" x14ac:dyDescent="0.2">
      <c r="A32" s="34"/>
      <c r="B32" s="42" t="s">
        <v>40</v>
      </c>
      <c r="C32" s="42"/>
      <c r="D32" s="43">
        <f>IF('[1]5.2'!D35&lt;'[1]5.2'!E35,'[1]5.2'!E35-'[1]5.2'!D35,0)</f>
        <v>0</v>
      </c>
      <c r="E32" s="43">
        <f>IF(D32&gt;0,0,'[1]5.2'!D35-'[1]5.2'!E35)</f>
        <v>0</v>
      </c>
      <c r="F32" s="33"/>
      <c r="G32" s="42" t="s">
        <v>41</v>
      </c>
      <c r="H32" s="42"/>
      <c r="I32" s="43">
        <f>IF('[1]5.2'!I34&gt;'[1]5.2'!J34,'[1]5.2'!I34-'[1]5.2'!J34,0)</f>
        <v>0</v>
      </c>
      <c r="J32" s="43">
        <f>IF(I32&gt;0,0,'[1]5.2'!J34-'[1]5.2'!I34)</f>
        <v>0</v>
      </c>
      <c r="K32" s="29"/>
    </row>
    <row r="33" spans="1:12" ht="25.5" customHeight="1" x14ac:dyDescent="0.2">
      <c r="A33" s="34"/>
      <c r="B33" s="44" t="s">
        <v>42</v>
      </c>
      <c r="C33" s="44"/>
      <c r="D33" s="43">
        <f>IF('[1]5.2'!D36&lt;'[1]5.2'!E36,'[1]5.2'!E36-'[1]5.2'!D36,0)</f>
        <v>0</v>
      </c>
      <c r="E33" s="43">
        <f>IF(D33&gt;0,0,'[1]5.2'!D36-'[1]5.2'!E36)</f>
        <v>0</v>
      </c>
      <c r="F33" s="33"/>
      <c r="G33" s="39"/>
      <c r="H33" s="39"/>
      <c r="I33" s="47"/>
      <c r="J33" s="47"/>
      <c r="K33" s="29"/>
    </row>
    <row r="34" spans="1:12" x14ac:dyDescent="0.2">
      <c r="A34" s="34"/>
      <c r="B34" s="42" t="s">
        <v>43</v>
      </c>
      <c r="C34" s="42"/>
      <c r="D34" s="43">
        <f>IF('[1]5.2'!D37&lt;'[1]5.2'!E37,'[1]5.2'!E37-'[1]5.2'!D37,0)</f>
        <v>0</v>
      </c>
      <c r="E34" s="43">
        <f>IF(D34&gt;0,0,'[1]5.2'!D37-'[1]5.2'!E37)</f>
        <v>0</v>
      </c>
      <c r="F34" s="33"/>
      <c r="G34" s="35" t="s">
        <v>44</v>
      </c>
      <c r="H34" s="35"/>
      <c r="I34" s="36">
        <f>I36+I42+I50</f>
        <v>85260484.5</v>
      </c>
      <c r="J34" s="36">
        <f>J36+J42+J50</f>
        <v>5911654</v>
      </c>
      <c r="K34" s="29"/>
      <c r="L34" s="48"/>
    </row>
    <row r="35" spans="1:12" x14ac:dyDescent="0.2">
      <c r="A35" s="38"/>
      <c r="B35" s="39"/>
      <c r="C35" s="40"/>
      <c r="D35" s="47"/>
      <c r="E35" s="47"/>
      <c r="F35" s="33"/>
      <c r="G35" s="39"/>
      <c r="H35" s="39"/>
      <c r="I35" s="41"/>
      <c r="J35" s="41"/>
      <c r="K35" s="29"/>
    </row>
    <row r="36" spans="1:12" x14ac:dyDescent="0.2">
      <c r="A36" s="34"/>
      <c r="B36" s="15"/>
      <c r="C36" s="15"/>
      <c r="D36" s="15"/>
      <c r="E36" s="15"/>
      <c r="F36" s="33"/>
      <c r="G36" s="35" t="s">
        <v>45</v>
      </c>
      <c r="H36" s="35"/>
      <c r="I36" s="36">
        <f>SUM(I38:I40)</f>
        <v>0</v>
      </c>
      <c r="J36" s="36">
        <f>SUM(J38:J40)</f>
        <v>0</v>
      </c>
      <c r="K36" s="29"/>
    </row>
    <row r="37" spans="1:12" x14ac:dyDescent="0.2">
      <c r="A37" s="38"/>
      <c r="B37" s="15"/>
      <c r="C37" s="15"/>
      <c r="D37" s="15"/>
      <c r="E37" s="15"/>
      <c r="F37" s="33"/>
      <c r="G37" s="39"/>
      <c r="H37" s="39"/>
      <c r="I37" s="41"/>
      <c r="J37" s="41"/>
      <c r="K37" s="29"/>
    </row>
    <row r="38" spans="1:12" x14ac:dyDescent="0.2">
      <c r="A38" s="34"/>
      <c r="B38" s="15"/>
      <c r="C38" s="15"/>
      <c r="D38" s="15"/>
      <c r="E38" s="15"/>
      <c r="F38" s="33"/>
      <c r="G38" s="42" t="s">
        <v>46</v>
      </c>
      <c r="H38" s="42"/>
      <c r="I38" s="43">
        <f>IF('[1]5.2'!I44&gt;'[1]5.2'!J44,'[1]5.2'!I44-'[1]5.2'!J44,0)</f>
        <v>0</v>
      </c>
      <c r="J38" s="43">
        <f>IF(I38&gt;0,0,'[1]5.2'!J44-'[1]5.2'!I44)</f>
        <v>0</v>
      </c>
      <c r="K38" s="29"/>
    </row>
    <row r="39" spans="1:12" x14ac:dyDescent="0.2">
      <c r="A39" s="38"/>
      <c r="B39" s="15"/>
      <c r="C39" s="15"/>
      <c r="D39" s="15"/>
      <c r="E39" s="15"/>
      <c r="F39" s="33"/>
      <c r="G39" s="42" t="s">
        <v>47</v>
      </c>
      <c r="H39" s="42"/>
      <c r="I39" s="43">
        <f>IF('[1]5.2'!I45&gt;'[1]5.2'!J45,'[1]5.2'!I45-'[1]5.2'!J45,0)</f>
        <v>0</v>
      </c>
      <c r="J39" s="43">
        <f>IF(I39&gt;0,0,'[1]5.2'!J45-'[1]5.2'!I45)</f>
        <v>0</v>
      </c>
      <c r="K39" s="29"/>
    </row>
    <row r="40" spans="1:12" x14ac:dyDescent="0.2">
      <c r="A40" s="34"/>
      <c r="B40" s="15"/>
      <c r="C40" s="15"/>
      <c r="D40" s="15"/>
      <c r="E40" s="15"/>
      <c r="F40" s="33"/>
      <c r="G40" s="42" t="s">
        <v>48</v>
      </c>
      <c r="H40" s="42"/>
      <c r="I40" s="43">
        <f>IF('[1]5.2'!I46&gt;'[1]5.2'!J46,'[1]5.2'!I46-'[1]5.2'!J46,0)</f>
        <v>0</v>
      </c>
      <c r="J40" s="43">
        <f>IF(I40&gt;0,0,'[1]5.2'!J46-'[1]5.2'!I46)</f>
        <v>0</v>
      </c>
      <c r="K40" s="29"/>
    </row>
    <row r="41" spans="1:12" x14ac:dyDescent="0.2">
      <c r="A41" s="34"/>
      <c r="B41" s="15"/>
      <c r="C41" s="15"/>
      <c r="D41" s="15"/>
      <c r="E41" s="15"/>
      <c r="F41" s="33"/>
      <c r="G41" s="39"/>
      <c r="H41" s="39"/>
      <c r="I41" s="41"/>
      <c r="J41" s="41"/>
      <c r="K41" s="29"/>
    </row>
    <row r="42" spans="1:12" x14ac:dyDescent="0.2">
      <c r="A42" s="34"/>
      <c r="B42" s="15"/>
      <c r="C42" s="15"/>
      <c r="D42" s="15"/>
      <c r="E42" s="15"/>
      <c r="F42" s="33"/>
      <c r="G42" s="35" t="s">
        <v>49</v>
      </c>
      <c r="H42" s="35"/>
      <c r="I42" s="36">
        <f>SUM(I44:I48)</f>
        <v>85260484.5</v>
      </c>
      <c r="J42" s="36">
        <f>SUM(J44:J48)</f>
        <v>5911654</v>
      </c>
      <c r="K42" s="29"/>
      <c r="L42" s="48"/>
    </row>
    <row r="43" spans="1:12" x14ac:dyDescent="0.2">
      <c r="A43" s="34"/>
      <c r="B43" s="15"/>
      <c r="C43" s="15"/>
      <c r="D43" s="15"/>
      <c r="E43" s="15"/>
      <c r="F43" s="33"/>
      <c r="G43" s="39"/>
      <c r="H43" s="39"/>
      <c r="I43" s="41"/>
      <c r="J43" s="41"/>
      <c r="K43" s="29"/>
    </row>
    <row r="44" spans="1:12" x14ac:dyDescent="0.2">
      <c r="A44" s="34"/>
      <c r="B44" s="15"/>
      <c r="C44" s="15"/>
      <c r="D44" s="15"/>
      <c r="E44" s="15"/>
      <c r="F44" s="33"/>
      <c r="G44" s="42" t="s">
        <v>50</v>
      </c>
      <c r="H44" s="42"/>
      <c r="I44" s="43">
        <v>81433695.569999993</v>
      </c>
      <c r="J44" s="43">
        <v>0</v>
      </c>
      <c r="K44" s="29"/>
    </row>
    <row r="45" spans="1:12" x14ac:dyDescent="0.2">
      <c r="A45" s="34"/>
      <c r="B45" s="15"/>
      <c r="C45" s="15"/>
      <c r="D45" s="15"/>
      <c r="E45" s="15"/>
      <c r="F45" s="33"/>
      <c r="G45" s="42" t="s">
        <v>51</v>
      </c>
      <c r="H45" s="42"/>
      <c r="I45" s="43">
        <v>0</v>
      </c>
      <c r="J45" s="43">
        <v>5911654</v>
      </c>
      <c r="K45" s="29"/>
    </row>
    <row r="46" spans="1:12" x14ac:dyDescent="0.2">
      <c r="A46" s="34"/>
      <c r="B46" s="15"/>
      <c r="C46" s="15"/>
      <c r="D46" s="15"/>
      <c r="E46" s="15"/>
      <c r="F46" s="33"/>
      <c r="G46" s="42" t="s">
        <v>52</v>
      </c>
      <c r="H46" s="42"/>
      <c r="I46" s="43">
        <f>IF('[1]5.2'!I52&gt;'[1]5.2'!J52,'[1]5.2'!I52-'[1]5.2'!J52,0)</f>
        <v>0</v>
      </c>
      <c r="J46" s="43">
        <f>IF(I46&gt;0,0,'[1]5.2'!J52-'[1]5.2'!I52)</f>
        <v>0</v>
      </c>
      <c r="K46" s="29"/>
    </row>
    <row r="47" spans="1:12" x14ac:dyDescent="0.2">
      <c r="A47" s="34"/>
      <c r="B47" s="15"/>
      <c r="C47" s="15"/>
      <c r="D47" s="15"/>
      <c r="E47" s="15"/>
      <c r="F47" s="33"/>
      <c r="G47" s="42" t="s">
        <v>53</v>
      </c>
      <c r="H47" s="42"/>
      <c r="I47" s="43">
        <f>IF('[1]5.2'!I53&gt;'[1]5.2'!J53,'[1]5.2'!I53-'[1]5.2'!J53,0)</f>
        <v>0</v>
      </c>
      <c r="J47" s="43">
        <f>IF(I47&gt;0,0,'[1]5.2'!J53-'[1]5.2'!I53)</f>
        <v>0</v>
      </c>
      <c r="K47" s="29"/>
    </row>
    <row r="48" spans="1:12" x14ac:dyDescent="0.2">
      <c r="A48" s="38"/>
      <c r="B48" s="15"/>
      <c r="C48" s="15"/>
      <c r="D48" s="15"/>
      <c r="E48" s="15"/>
      <c r="F48" s="33"/>
      <c r="G48" s="42" t="s">
        <v>54</v>
      </c>
      <c r="H48" s="42"/>
      <c r="I48" s="43">
        <v>3826788.93</v>
      </c>
      <c r="J48" s="43">
        <f>IF(I48&gt;0,0,'[1]5.2'!J54-'[1]5.2'!I54)</f>
        <v>0</v>
      </c>
      <c r="K48" s="29"/>
    </row>
    <row r="49" spans="1:11" x14ac:dyDescent="0.2">
      <c r="A49" s="34"/>
      <c r="B49" s="15"/>
      <c r="C49" s="15"/>
      <c r="D49" s="15"/>
      <c r="E49" s="15"/>
      <c r="F49" s="33"/>
      <c r="G49" s="39"/>
      <c r="H49" s="39"/>
      <c r="I49" s="41"/>
      <c r="J49" s="41"/>
      <c r="K49" s="29"/>
    </row>
    <row r="50" spans="1:11" ht="26.1" customHeight="1" x14ac:dyDescent="0.2">
      <c r="A50" s="38"/>
      <c r="B50" s="15"/>
      <c r="C50" s="15"/>
      <c r="D50" s="15"/>
      <c r="E50" s="15"/>
      <c r="F50" s="33"/>
      <c r="G50" s="35" t="s">
        <v>55</v>
      </c>
      <c r="H50" s="35"/>
      <c r="I50" s="36">
        <f>SUM(I52:I53)</f>
        <v>0</v>
      </c>
      <c r="J50" s="36">
        <f>SUM(J52:J53)</f>
        <v>0</v>
      </c>
      <c r="K50" s="29"/>
    </row>
    <row r="51" spans="1:11" x14ac:dyDescent="0.2">
      <c r="A51" s="34"/>
      <c r="B51" s="15"/>
      <c r="C51" s="15"/>
      <c r="D51" s="15"/>
      <c r="E51" s="15"/>
      <c r="F51" s="33"/>
      <c r="G51" s="39"/>
      <c r="H51" s="39"/>
      <c r="I51" s="41"/>
      <c r="J51" s="41"/>
      <c r="K51" s="29"/>
    </row>
    <row r="52" spans="1:11" x14ac:dyDescent="0.2">
      <c r="A52" s="34"/>
      <c r="B52" s="15"/>
      <c r="C52" s="15"/>
      <c r="D52" s="15"/>
      <c r="E52" s="15"/>
      <c r="F52" s="33"/>
      <c r="G52" s="42" t="s">
        <v>56</v>
      </c>
      <c r="H52" s="42"/>
      <c r="I52" s="43">
        <f>IF('[1]5.2'!I58&gt;'[1]5.2'!J58,'[1]5.2'!I58-'[1]5.2'!J58,0)</f>
        <v>0</v>
      </c>
      <c r="J52" s="43">
        <f>IF(I52&gt;0,0,'[1]5.2'!J58-'[1]5.2'!I58)</f>
        <v>0</v>
      </c>
      <c r="K52" s="29"/>
    </row>
    <row r="53" spans="1:11" ht="19.5" customHeight="1" x14ac:dyDescent="0.2">
      <c r="A53" s="49"/>
      <c r="B53" s="50"/>
      <c r="C53" s="50"/>
      <c r="D53" s="50"/>
      <c r="E53" s="50"/>
      <c r="F53" s="51"/>
      <c r="G53" s="52" t="s">
        <v>57</v>
      </c>
      <c r="H53" s="52"/>
      <c r="I53" s="53">
        <f>IF('[1]5.2'!I59&gt;'[1]5.2'!J59,'[1]5.2'!I59-'[1]5.2'!J59,0)</f>
        <v>0</v>
      </c>
      <c r="J53" s="53">
        <f>IF(I53&gt;0,0,'[1]5.2'!J59-'[1]5.2'!I59)</f>
        <v>0</v>
      </c>
      <c r="K53" s="54"/>
    </row>
    <row r="54" spans="1:11" ht="6" customHeight="1" x14ac:dyDescent="0.2">
      <c r="A54" s="55"/>
      <c r="B54" s="56"/>
      <c r="C54" s="57"/>
      <c r="D54" s="58"/>
      <c r="E54" s="59"/>
      <c r="F54" s="59"/>
      <c r="G54" s="56"/>
      <c r="H54" s="60"/>
      <c r="I54" s="58"/>
      <c r="J54" s="59"/>
      <c r="K54" s="59"/>
    </row>
    <row r="55" spans="1:11" ht="6" customHeight="1" x14ac:dyDescent="0.2">
      <c r="A55" s="15"/>
      <c r="C55" s="61"/>
      <c r="D55" s="62"/>
      <c r="E55" s="63"/>
      <c r="F55" s="63"/>
      <c r="H55" s="64"/>
      <c r="I55" s="62"/>
      <c r="J55" s="63"/>
      <c r="K55" s="63"/>
    </row>
    <row r="56" spans="1:11" ht="6" customHeight="1" x14ac:dyDescent="0.2">
      <c r="B56" s="61"/>
      <c r="C56" s="62"/>
      <c r="D56" s="63"/>
      <c r="E56" s="63"/>
      <c r="G56" s="65"/>
      <c r="H56" s="66"/>
      <c r="I56" s="63"/>
      <c r="J56" s="63"/>
    </row>
    <row r="57" spans="1:11" ht="15" customHeight="1" x14ac:dyDescent="0.2">
      <c r="B57" s="67" t="s">
        <v>58</v>
      </c>
      <c r="C57" s="67"/>
      <c r="D57" s="67"/>
      <c r="E57" s="67"/>
      <c r="F57" s="67"/>
      <c r="G57" s="67"/>
      <c r="H57" s="67"/>
      <c r="I57" s="67"/>
      <c r="J57" s="67"/>
    </row>
    <row r="58" spans="1:11" ht="9.75" customHeight="1" x14ac:dyDescent="0.2">
      <c r="B58" s="61"/>
      <c r="C58" s="62"/>
      <c r="D58" s="63"/>
      <c r="E58" s="63"/>
      <c r="G58" s="65"/>
      <c r="H58" s="66"/>
      <c r="I58" s="63"/>
      <c r="J58" s="63"/>
    </row>
    <row r="59" spans="1:11" ht="50.1" customHeight="1" x14ac:dyDescent="0.2">
      <c r="B59" s="61"/>
      <c r="C59" s="68"/>
      <c r="D59" s="69"/>
      <c r="E59" s="63"/>
      <c r="F59" s="15"/>
      <c r="G59" s="70"/>
      <c r="H59" s="71"/>
      <c r="I59" s="63"/>
      <c r="J59" s="63"/>
    </row>
    <row r="60" spans="1:11" ht="14.1" customHeight="1" x14ac:dyDescent="0.2">
      <c r="B60" s="72"/>
      <c r="C60" s="73"/>
      <c r="D60" s="73"/>
      <c r="E60" s="63"/>
      <c r="F60" s="63"/>
      <c r="G60" s="73"/>
      <c r="H60" s="73"/>
      <c r="I60" s="40"/>
      <c r="J60" s="63"/>
    </row>
    <row r="61" spans="1:11" ht="14.1" customHeight="1" x14ac:dyDescent="0.2">
      <c r="B61" s="74"/>
      <c r="C61" s="75"/>
      <c r="D61" s="75"/>
      <c r="E61" s="76"/>
      <c r="F61" s="76"/>
      <c r="G61" s="75"/>
      <c r="H61" s="75"/>
      <c r="I61" s="40"/>
      <c r="J61" s="63"/>
    </row>
    <row r="62" spans="1:11" x14ac:dyDescent="0.2">
      <c r="A62" s="77"/>
      <c r="F62" s="33"/>
    </row>
  </sheetData>
  <sheetProtection formatCells="0" selectLockedCells="1"/>
  <mergeCells count="62">
    <mergeCell ref="G53:H53"/>
    <mergeCell ref="B57:J57"/>
    <mergeCell ref="C60:D60"/>
    <mergeCell ref="G60:H60"/>
    <mergeCell ref="C61:D61"/>
    <mergeCell ref="G61:H61"/>
    <mergeCell ref="G45:H45"/>
    <mergeCell ref="G46:H46"/>
    <mergeCell ref="G47:H47"/>
    <mergeCell ref="G48:H48"/>
    <mergeCell ref="G50:H50"/>
    <mergeCell ref="G52:H52"/>
    <mergeCell ref="G36:H36"/>
    <mergeCell ref="G38:H38"/>
    <mergeCell ref="G39:H39"/>
    <mergeCell ref="G40:H40"/>
    <mergeCell ref="G42:H42"/>
    <mergeCell ref="G44:H44"/>
    <mergeCell ref="B31:C31"/>
    <mergeCell ref="G31:H31"/>
    <mergeCell ref="B32:C32"/>
    <mergeCell ref="G32:H32"/>
    <mergeCell ref="B33:C33"/>
    <mergeCell ref="B34:C34"/>
    <mergeCell ref="G34:H34"/>
    <mergeCell ref="B28:C28"/>
    <mergeCell ref="G28:H28"/>
    <mergeCell ref="B29:C29"/>
    <mergeCell ref="G29:H29"/>
    <mergeCell ref="B30:C30"/>
    <mergeCell ref="G30:H30"/>
    <mergeCell ref="G23:H23"/>
    <mergeCell ref="B24:C24"/>
    <mergeCell ref="G25:H25"/>
    <mergeCell ref="B26:C26"/>
    <mergeCell ref="B27:C27"/>
    <mergeCell ref="G27:H27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12:C12"/>
    <mergeCell ref="G12:H12"/>
    <mergeCell ref="B14:C14"/>
    <mergeCell ref="G14:H14"/>
    <mergeCell ref="B16:C16"/>
    <mergeCell ref="G16:H16"/>
    <mergeCell ref="C1:I1"/>
    <mergeCell ref="C2:I2"/>
    <mergeCell ref="A3:K3"/>
    <mergeCell ref="A4:K4"/>
    <mergeCell ref="E5:H5"/>
    <mergeCell ref="B9:C9"/>
    <mergeCell ref="G9:H9"/>
  </mergeCells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5.4</vt:lpstr>
      <vt:lpstr>'5.4'!Área_de_impresión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2018-10-17T18:58:20Z</dcterms:created>
  <dcterms:modified xsi:type="dcterms:W3CDTF">2018-10-17T18:58:20Z</dcterms:modified>
</cp:coreProperties>
</file>