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6.2" sheetId="1" r:id="rId1"/>
  </sheets>
  <definedNames>
    <definedName name="_xlnm.Print_Area" localSheetId="0">'6.2'!$A$1:$A$54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 s="1"/>
  <c r="F29" i="1"/>
  <c r="F28" i="1" s="1"/>
  <c r="H28" i="1"/>
  <c r="H31" i="1" s="1"/>
  <c r="G28" i="1"/>
  <c r="G31" i="1" s="1"/>
  <c r="E28" i="1"/>
  <c r="E31" i="1" s="1"/>
  <c r="D28" i="1"/>
  <c r="D31" i="1" s="1"/>
  <c r="I26" i="1"/>
  <c r="I23" i="1" s="1"/>
  <c r="F26" i="1"/>
  <c r="I25" i="1"/>
  <c r="F25" i="1"/>
  <c r="I24" i="1"/>
  <c r="F24" i="1"/>
  <c r="H23" i="1"/>
  <c r="G23" i="1"/>
  <c r="F23" i="1"/>
  <c r="E23" i="1"/>
  <c r="D23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F9" i="1" s="1"/>
  <c r="I10" i="1"/>
  <c r="I9" i="1" s="1"/>
  <c r="F10" i="1"/>
  <c r="H9" i="1"/>
  <c r="G9" i="1"/>
  <c r="E9" i="1"/>
  <c r="D9" i="1"/>
  <c r="F31" i="1" l="1"/>
  <c r="I31" i="1"/>
</calcChain>
</file>

<file path=xl/sharedStrings.xml><?xml version="1.0" encoding="utf-8"?>
<sst xmlns="http://schemas.openxmlformats.org/spreadsheetml/2006/main" count="41" uniqueCount="38">
  <si>
    <t>ESTADO ANALÍTICO DE INGRESOS</t>
  </si>
  <si>
    <t>Del 1 de Enero al 30 de Septiembre de 2018</t>
  </si>
  <si>
    <t xml:space="preserve">Ente Público:      </t>
  </si>
  <si>
    <t>INSTITUTO DE ALFABETIZACIÓN Y EDUCACIÓN BÁSICA PARA ADULTOS</t>
  </si>
  <si>
    <t>Estado Analítico de Ingresos Por Fuente de Financiamiento</t>
  </si>
  <si>
    <t>Ingresos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</si>
  <si>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</si>
  <si>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</si>
  <si>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</si>
  <si>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</si>
  <si>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</si>
  <si>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</si>
  <si>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</si>
  <si>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</si>
  <si>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 = 1 + 2)</t>
  </si>
  <si>
    <t>(4)</t>
  </si>
  <si>
    <t>(5)</t>
  </si>
  <si>
    <t>(6 = 5 - 1)</t>
  </si>
  <si>
    <t>Ingresos del Gobierno</t>
  </si>
  <si>
    <t>Impuestos</t>
  </si>
  <si>
    <t>Contribuciones de Mejoras</t>
  </si>
  <si>
    <t>Derechos</t>
  </si>
  <si>
    <t>Productos</t>
  </si>
  <si>
    <t>Corriente</t>
  </si>
  <si>
    <t>Capital</t>
  </si>
  <si>
    <t>Aprovechamientos</t>
  </si>
  <si>
    <t>No comprendidos en las fracciones de la Ley de Ingresos causadas en ejercicios fiscales anteriores pendientes de liquidación o pago</t>
  </si>
  <si>
    <t>Participaciones y Aportaciones</t>
  </si>
  <si>
    <t>Transferencias, Asignaciones, Subsidios y Otras Ayudas</t>
  </si>
  <si>
    <t>Ingresos de Organismos y Empresas</t>
  </si>
  <si>
    <t>Cuotas y Aportaciones de Seguridad Social</t>
  </si>
  <si>
    <t>Ingresos por Ventas de Bienes y Servicios</t>
  </si>
  <si>
    <t>Ingresos derivados de financiamiento</t>
  </si>
  <si>
    <t>Ingresos Derivados de Financiamientos</t>
  </si>
  <si>
    <t>Total</t>
  </si>
  <si>
    <t>Bajo protesta de decir verdad declaramos que los Estados Financieros y sus Notas son razonablemente correctos y responsabilidad del emisor</t>
  </si>
  <si>
    <t>Ingresos Excedentes</t>
  </si>
  <si>
    <t>¹ Los ingresos excedentes se presentan para efectos de cumplimiento de la Ley General de Contabilidad Gubernamental y el importe reflejado debe ser siempre mayor 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</si>
</sst>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53">
    <xf numFmtId="0" fontId="0" fillId="0" borderId="0" xfId="0"/>
    <xf numFmtId="0" fontId="2" fillId="2" borderId="0" xfId="0" applyFont="1" applyFill="1"/>
    <xf numFmtId="0" fontId="3" fillId="3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/>
    <xf numFmtId="0" fontId="5" fillId="2" borderId="0" xfId="1" applyFont="1" applyFill="1"/>
    <xf numFmtId="0" fontId="2" fillId="0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1" xfId="0" applyNumberFormat="1" applyFont="1" applyFill="1" applyBorder="1" applyAlignment="1" applyProtection="1">
      <protection locked="0"/>
    </xf>
    <xf numFmtId="0" fontId="2" fillId="2" borderId="1" xfId="0" applyFont="1" applyFill="1" applyBorder="1"/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 applyProtection="1">
      <alignment horizontal="center" vertical="center" wrapText="1"/>
      <protection locked="0"/>
    </xf>
    <xf numFmtId="0" fontId="6" fillId="4" borderId="5" xfId="2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/>
    <xf numFmtId="0" fontId="2" fillId="2" borderId="0" xfId="1" applyFont="1" applyFill="1"/>
    <xf numFmtId="0" fontId="6" fillId="4" borderId="6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12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4" borderId="8" xfId="2" quotePrefix="1" applyFont="1" applyFill="1" applyBorder="1" applyAlignment="1">
      <alignment horizontal="center" vertical="center" wrapText="1"/>
    </xf>
    <xf numFmtId="0" fontId="6" fillId="4" borderId="9" xfId="2" quotePrefix="1" applyFont="1" applyFill="1" applyBorder="1" applyAlignment="1">
      <alignment horizontal="center" vertical="center" wrapText="1"/>
    </xf>
    <xf numFmtId="0" fontId="6" fillId="0" borderId="2" xfId="2" applyFont="1" applyFill="1" applyBorder="1" applyAlignment="1" applyProtection="1">
      <alignment horizontal="left" vertical="top"/>
    </xf>
    <xf numFmtId="0" fontId="6" fillId="0" borderId="3" xfId="2" applyFont="1" applyFill="1" applyBorder="1" applyAlignment="1" applyProtection="1">
      <alignment horizontal="justify" vertical="top" wrapText="1"/>
    </xf>
    <xf numFmtId="4" fontId="6" fillId="0" borderId="5" xfId="2" applyNumberFormat="1" applyFont="1" applyFill="1" applyBorder="1" applyAlignment="1" applyProtection="1">
      <alignment vertical="top"/>
      <protection locked="0"/>
    </xf>
    <xf numFmtId="0" fontId="7" fillId="0" borderId="6" xfId="2" applyFont="1" applyFill="1" applyBorder="1" applyAlignment="1" applyProtection="1">
      <alignment horizontal="center" vertical="top"/>
    </xf>
    <xf numFmtId="0" fontId="7" fillId="0" borderId="7" xfId="2" applyFont="1" applyFill="1" applyBorder="1" applyAlignment="1" applyProtection="1">
      <alignment horizontal="left" vertical="top" wrapText="1"/>
    </xf>
    <xf numFmtId="4" fontId="7" fillId="0" borderId="14" xfId="2" applyNumberFormat="1" applyFont="1" applyFill="1" applyBorder="1" applyAlignment="1" applyProtection="1">
      <alignment vertical="top"/>
      <protection locked="0"/>
    </xf>
    <xf numFmtId="0" fontId="7" fillId="0" borderId="7" xfId="2" applyFont="1" applyFill="1" applyBorder="1" applyAlignment="1" applyProtection="1">
      <alignment horizontal="left" vertical="top" indent="2"/>
    </xf>
    <xf numFmtId="0" fontId="8" fillId="0" borderId="7" xfId="2" applyFont="1" applyFill="1" applyBorder="1" applyAlignment="1" applyProtection="1">
      <alignment horizontal="left" vertical="top" wrapText="1" indent="2"/>
      <protection locked="0"/>
    </xf>
    <xf numFmtId="0" fontId="6" fillId="0" borderId="6" xfId="2" applyFont="1" applyFill="1" applyBorder="1" applyAlignment="1" applyProtection="1">
      <alignment horizontal="left" vertical="top"/>
    </xf>
    <xf numFmtId="0" fontId="6" fillId="0" borderId="7" xfId="2" applyFont="1" applyFill="1" applyBorder="1" applyAlignment="1" applyProtection="1">
      <alignment horizontal="justify" vertical="top" wrapText="1"/>
    </xf>
    <xf numFmtId="4" fontId="6" fillId="0" borderId="14" xfId="2" applyNumberFormat="1" applyFont="1" applyFill="1" applyBorder="1" applyAlignment="1" applyProtection="1">
      <alignment vertical="top"/>
      <protection locked="0"/>
    </xf>
    <xf numFmtId="0" fontId="6" fillId="0" borderId="6" xfId="2" applyFont="1" applyFill="1" applyBorder="1" applyAlignment="1" applyProtection="1">
      <alignment vertical="top"/>
    </xf>
    <xf numFmtId="0" fontId="6" fillId="0" borderId="7" xfId="2" applyFont="1" applyFill="1" applyBorder="1" applyAlignment="1" applyProtection="1">
      <alignment vertical="top"/>
    </xf>
    <xf numFmtId="0" fontId="6" fillId="0" borderId="6" xfId="3" applyFont="1" applyFill="1" applyBorder="1" applyAlignment="1" applyProtection="1">
      <alignment horizontal="center" vertical="top"/>
    </xf>
    <xf numFmtId="0" fontId="6" fillId="0" borderId="12" xfId="3" applyFont="1" applyFill="1" applyBorder="1" applyAlignment="1" applyProtection="1">
      <alignment horizontal="center" vertical="top"/>
    </xf>
    <xf numFmtId="0" fontId="7" fillId="0" borderId="13" xfId="2" applyFont="1" applyFill="1" applyBorder="1" applyAlignment="1" applyProtection="1">
      <alignment horizontal="left" vertical="top" wrapText="1"/>
    </xf>
    <xf numFmtId="0" fontId="7" fillId="0" borderId="10" xfId="2" quotePrefix="1" applyFont="1" applyFill="1" applyBorder="1" applyAlignment="1" applyProtection="1">
      <alignment horizontal="center" vertical="top"/>
    </xf>
    <xf numFmtId="0" fontId="6" fillId="0" borderId="4" xfId="2" applyFont="1" applyFill="1" applyBorder="1" applyAlignment="1" applyProtection="1">
      <alignment horizontal="center" vertical="top" wrapText="1"/>
    </xf>
    <xf numFmtId="4" fontId="7" fillId="0" borderId="9" xfId="2" applyNumberFormat="1" applyFont="1" applyFill="1" applyBorder="1" applyAlignment="1" applyProtection="1">
      <alignment vertical="top"/>
      <protection locked="0"/>
    </xf>
    <xf numFmtId="4" fontId="7" fillId="0" borderId="5" xfId="2" applyNumberFormat="1" applyFont="1" applyFill="1" applyBorder="1" applyAlignment="1" applyProtection="1">
      <alignment vertical="top"/>
      <protection locked="0"/>
    </xf>
    <xf numFmtId="0" fontId="10" fillId="2" borderId="0" xfId="0" applyFont="1" applyFill="1" applyBorder="1" applyAlignment="1">
      <alignment horizontal="left" vertical="top" wrapText="1"/>
    </xf>
    <xf numFmtId="4" fontId="6" fillId="0" borderId="10" xfId="2" applyNumberFormat="1" applyFont="1" applyFill="1" applyBorder="1" applyAlignment="1" applyProtection="1">
      <alignment vertical="top"/>
      <protection locked="0"/>
    </xf>
    <xf numFmtId="4" fontId="6" fillId="0" borderId="8" xfId="2" applyNumberFormat="1" applyFont="1" applyFill="1" applyBorder="1" applyAlignment="1" applyProtection="1">
      <alignment vertical="top"/>
      <protection locked="0"/>
    </xf>
    <xf numFmtId="4" fontId="7" fillId="0" borderId="11" xfId="2" applyNumberFormat="1" applyFont="1" applyFill="1" applyBorder="1" applyAlignment="1" applyProtection="1">
      <alignment vertical="top"/>
      <protection locked="0"/>
    </xf>
    <xf numFmtId="0" fontId="10" fillId="2" borderId="0" xfId="0" applyFont="1" applyFill="1" applyBorder="1" applyAlignment="1">
      <alignment horizontal="center" vertical="top" wrapText="1"/>
    </xf>
    <xf numFmtId="0" fontId="8" fillId="0" borderId="0" xfId="2" applyFont="1" applyFill="1" applyBorder="1" applyAlignment="1" applyProtection="1">
      <alignment vertical="top"/>
      <protection locked="0"/>
    </xf>
  </cellXfs>
  <cellStyles count="4">
    <cellStyle name="Normal" xfId="0" builtinId="0"/>
    <cellStyle name="Normal 2 18 2" xfId="2"/>
    <cellStyle name="Normal 2 2" xfId="3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9" tint="-0.249977111117893"/>
    <pageSetUpPr fitToPage="1"/>
  </sheetPr>
  <dimension ref="A1:J52"/>
  <sheetViews>
    <sheetView showGridLines="0" tabSelected="1" zoomScaleNormal="100" workbookViewId="0">
      <selection activeCell="L36" sqref="L36"/>
    </sheetView>
  </sheetViews>
  <sheetFormatPr baseColWidth="10" defaultRowHeight="12.75" x14ac:dyDescent="0.2"/>
  <cols>
    <col min="1" max="1" width="1.140625" style="1" customWidth="1"/>
    <col min="2" max="2" width="2.85546875" style="4" customWidth="1"/>
    <col min="3" max="3" width="53.5703125" style="4" customWidth="1"/>
    <col min="4" max="4" width="15.28515625" style="4" customWidth="1"/>
    <col min="5" max="5" width="17.28515625" style="4" customWidth="1"/>
    <col min="6" max="9" width="15.28515625" style="4" customWidth="1"/>
    <col min="10" max="16384" width="11.42578125" style="4"/>
  </cols>
  <sheetData>
    <row r="1" spans="1:10" ht="18.7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3"/>
    </row>
    <row r="2" spans="1:10" ht="15" customHeight="1" x14ac:dyDescent="0.2">
      <c r="B2" s="2" t="s">
        <v>1</v>
      </c>
      <c r="C2" s="2"/>
      <c r="D2" s="2"/>
      <c r="E2" s="2"/>
      <c r="F2" s="2"/>
      <c r="G2" s="2"/>
      <c r="H2" s="2"/>
      <c r="I2" s="2"/>
      <c r="J2" s="3"/>
    </row>
    <row r="3" spans="1:10" s="1" customFormat="1" ht="8.25" customHeight="1" x14ac:dyDescent="0.2">
      <c r="A3" s="5"/>
      <c r="J3" s="6"/>
    </row>
    <row r="4" spans="1:10" s="1" customFormat="1" ht="13.5" customHeight="1" x14ac:dyDescent="0.2">
      <c r="A4" s="5"/>
      <c r="C4" s="7" t="s">
        <v>2</v>
      </c>
      <c r="D4" s="8" t="s">
        <v>3</v>
      </c>
      <c r="E4" s="9"/>
      <c r="F4" s="9"/>
      <c r="G4" s="9"/>
      <c r="H4" s="9"/>
      <c r="J4" s="6"/>
    </row>
    <row r="5" spans="1:10" s="1" customFormat="1" ht="11.25" customHeight="1" x14ac:dyDescent="0.2">
      <c r="A5" s="5"/>
      <c r="J5" s="6"/>
    </row>
    <row r="6" spans="1:10" s="15" customFormat="1" ht="12" customHeight="1" x14ac:dyDescent="0.2">
      <c r="A6" s="5"/>
      <c r="B6" s="10" t="s">
        <v>4</v>
      </c>
      <c r="C6" s="11"/>
      <c r="D6" s="12" t="s">
        <v>5</v>
      </c>
      <c r="E6" s="12"/>
      <c r="F6" s="12"/>
      <c r="G6" s="12"/>
      <c r="H6" s="12"/>
      <c r="I6" s="13" t="s">
        <v>6</v>
      </c>
      <c r="J6" s="14"/>
    </row>
    <row r="7" spans="1:10" ht="22.5" x14ac:dyDescent="0.2">
      <c r="A7" s="16"/>
      <c r="B7" s="17"/>
      <c r="C7" s="18"/>
      <c r="D7" s="19" t="s">
        <v>7</v>
      </c>
      <c r="E7" s="20" t="s">
        <v>8</v>
      </c>
      <c r="F7" s="20" t="s">
        <v>9</v>
      </c>
      <c r="G7" s="20" t="s">
        <v>10</v>
      </c>
      <c r="H7" s="21" t="s">
        <v>11</v>
      </c>
      <c r="I7" s="22"/>
      <c r="J7" s="6"/>
    </row>
    <row r="8" spans="1:10" ht="12" customHeight="1" x14ac:dyDescent="0.2">
      <c r="A8" s="16"/>
      <c r="B8" s="23"/>
      <c r="C8" s="24"/>
      <c r="D8" s="25" t="s">
        <v>12</v>
      </c>
      <c r="E8" s="26" t="s">
        <v>13</v>
      </c>
      <c r="F8" s="26" t="s">
        <v>14</v>
      </c>
      <c r="G8" s="26" t="s">
        <v>15</v>
      </c>
      <c r="H8" s="26" t="s">
        <v>16</v>
      </c>
      <c r="I8" s="26" t="s">
        <v>17</v>
      </c>
      <c r="J8" s="6"/>
    </row>
    <row r="9" spans="1:10" ht="12" customHeight="1" x14ac:dyDescent="0.2">
      <c r="A9" s="16"/>
      <c r="B9" s="27" t="s">
        <v>18</v>
      </c>
      <c r="C9" s="28"/>
      <c r="D9" s="29">
        <f t="shared" ref="D9:I9" si="0">SUM(D10+D11+D12+D13+D16+D20+D21)</f>
        <v>155607579</v>
      </c>
      <c r="E9" s="29">
        <f t="shared" si="0"/>
        <v>74330422.530000001</v>
      </c>
      <c r="F9" s="29">
        <f t="shared" si="0"/>
        <v>229938001.52999997</v>
      </c>
      <c r="G9" s="29">
        <f t="shared" si="0"/>
        <v>112517363.77</v>
      </c>
      <c r="H9" s="29">
        <f t="shared" si="0"/>
        <v>112517363.77</v>
      </c>
      <c r="I9" s="29">
        <f t="shared" si="0"/>
        <v>-43090215.229999997</v>
      </c>
      <c r="J9" s="6"/>
    </row>
    <row r="10" spans="1:10" ht="12" customHeight="1" x14ac:dyDescent="0.2">
      <c r="A10" s="5"/>
      <c r="B10" s="30"/>
      <c r="C10" s="31" t="s">
        <v>19</v>
      </c>
      <c r="D10" s="32">
        <v>0</v>
      </c>
      <c r="E10" s="32">
        <v>0</v>
      </c>
      <c r="F10" s="32">
        <f>D10+E10</f>
        <v>0</v>
      </c>
      <c r="G10" s="32">
        <v>0</v>
      </c>
      <c r="H10" s="32">
        <v>0</v>
      </c>
      <c r="I10" s="32">
        <f>H10-D10</f>
        <v>0</v>
      </c>
      <c r="J10" s="6"/>
    </row>
    <row r="11" spans="1:10" ht="22.5" customHeight="1" x14ac:dyDescent="0.2">
      <c r="A11" s="16"/>
      <c r="B11" s="30"/>
      <c r="C11" s="31" t="s">
        <v>20</v>
      </c>
      <c r="D11" s="32">
        <v>0</v>
      </c>
      <c r="E11" s="32">
        <v>0</v>
      </c>
      <c r="F11" s="32">
        <f t="shared" ref="F11:F19" si="1">D11+E11</f>
        <v>0</v>
      </c>
      <c r="G11" s="32">
        <v>0</v>
      </c>
      <c r="H11" s="32">
        <v>0</v>
      </c>
      <c r="I11" s="32">
        <f t="shared" ref="I11:I21" si="2">H11-D11</f>
        <v>0</v>
      </c>
    </row>
    <row r="12" spans="1:10" x14ac:dyDescent="0.2">
      <c r="A12" s="16"/>
      <c r="B12" s="30"/>
      <c r="C12" s="31" t="s">
        <v>21</v>
      </c>
      <c r="D12" s="32">
        <v>0</v>
      </c>
      <c r="E12" s="32">
        <v>0</v>
      </c>
      <c r="F12" s="32">
        <f t="shared" si="1"/>
        <v>0</v>
      </c>
      <c r="G12" s="32">
        <v>0</v>
      </c>
      <c r="H12" s="32">
        <v>0</v>
      </c>
      <c r="I12" s="32">
        <f t="shared" si="2"/>
        <v>0</v>
      </c>
    </row>
    <row r="13" spans="1:10" ht="12.75" customHeight="1" x14ac:dyDescent="0.2">
      <c r="A13" s="16"/>
      <c r="B13" s="30"/>
      <c r="C13" s="31" t="s">
        <v>22</v>
      </c>
      <c r="D13" s="32">
        <v>155136</v>
      </c>
      <c r="E13" s="32">
        <v>35158.370000000003</v>
      </c>
      <c r="F13" s="32">
        <f t="shared" si="1"/>
        <v>190294.37</v>
      </c>
      <c r="G13" s="32">
        <v>99483.11</v>
      </c>
      <c r="H13" s="32">
        <v>99483.11</v>
      </c>
      <c r="I13" s="32">
        <f t="shared" si="2"/>
        <v>-55652.89</v>
      </c>
    </row>
    <row r="14" spans="1:10" x14ac:dyDescent="0.2">
      <c r="A14" s="16"/>
      <c r="B14" s="30"/>
      <c r="C14" s="33" t="s">
        <v>23</v>
      </c>
      <c r="D14" s="32">
        <v>155136</v>
      </c>
      <c r="E14" s="32">
        <v>35158.370000000003</v>
      </c>
      <c r="F14" s="32">
        <f t="shared" si="1"/>
        <v>190294.37</v>
      </c>
      <c r="G14" s="32">
        <v>99483.11</v>
      </c>
      <c r="H14" s="32">
        <v>99483.11</v>
      </c>
      <c r="I14" s="32">
        <f t="shared" si="2"/>
        <v>-55652.89</v>
      </c>
    </row>
    <row r="15" spans="1:10" x14ac:dyDescent="0.2">
      <c r="A15" s="16"/>
      <c r="B15" s="30"/>
      <c r="C15" s="33" t="s">
        <v>24</v>
      </c>
      <c r="D15" s="32">
        <v>0</v>
      </c>
      <c r="E15" s="32">
        <v>0</v>
      </c>
      <c r="F15" s="32">
        <f t="shared" si="1"/>
        <v>0</v>
      </c>
      <c r="G15" s="32">
        <v>0</v>
      </c>
      <c r="H15" s="32">
        <v>0</v>
      </c>
      <c r="I15" s="32">
        <f t="shared" si="2"/>
        <v>0</v>
      </c>
    </row>
    <row r="16" spans="1:10" x14ac:dyDescent="0.2">
      <c r="A16" s="16"/>
      <c r="B16" s="30"/>
      <c r="C16" s="31" t="s">
        <v>25</v>
      </c>
      <c r="D16" s="32">
        <v>355500</v>
      </c>
      <c r="E16" s="32">
        <v>51151654.149999999</v>
      </c>
      <c r="F16" s="32">
        <f t="shared" si="1"/>
        <v>51507154.149999999</v>
      </c>
      <c r="G16" s="32">
        <v>249359.77</v>
      </c>
      <c r="H16" s="32">
        <v>249359.77</v>
      </c>
      <c r="I16" s="32">
        <f t="shared" si="2"/>
        <v>-106140.23000000001</v>
      </c>
    </row>
    <row r="17" spans="1:9" ht="12.75" customHeight="1" x14ac:dyDescent="0.2">
      <c r="A17" s="16"/>
      <c r="B17" s="30"/>
      <c r="C17" s="33" t="s">
        <v>23</v>
      </c>
      <c r="D17" s="32">
        <v>355500</v>
      </c>
      <c r="E17" s="32">
        <v>200000</v>
      </c>
      <c r="F17" s="32">
        <f t="shared" si="1"/>
        <v>555500</v>
      </c>
      <c r="G17" s="32">
        <v>249359.77</v>
      </c>
      <c r="H17" s="32">
        <v>249359.77</v>
      </c>
      <c r="I17" s="32">
        <f t="shared" si="2"/>
        <v>-106140.23000000001</v>
      </c>
    </row>
    <row r="18" spans="1:9" ht="12.75" customHeight="1" x14ac:dyDescent="0.2">
      <c r="A18" s="16"/>
      <c r="B18" s="30"/>
      <c r="C18" s="33" t="s">
        <v>24</v>
      </c>
      <c r="D18" s="32">
        <v>0</v>
      </c>
      <c r="E18" s="32">
        <v>0</v>
      </c>
      <c r="F18" s="32">
        <f t="shared" si="1"/>
        <v>0</v>
      </c>
      <c r="G18" s="32">
        <v>0</v>
      </c>
      <c r="H18" s="32">
        <v>0</v>
      </c>
      <c r="I18" s="32">
        <f t="shared" si="2"/>
        <v>0</v>
      </c>
    </row>
    <row r="19" spans="1:9" ht="12.75" customHeight="1" x14ac:dyDescent="0.2">
      <c r="A19" s="16"/>
      <c r="B19" s="30"/>
      <c r="C19" s="34" t="s">
        <v>26</v>
      </c>
      <c r="D19" s="32">
        <v>0</v>
      </c>
      <c r="E19" s="32">
        <v>50951654.149999999</v>
      </c>
      <c r="F19" s="32">
        <f t="shared" si="1"/>
        <v>50951654.149999999</v>
      </c>
      <c r="G19" s="32">
        <v>0</v>
      </c>
      <c r="H19" s="32">
        <v>0</v>
      </c>
      <c r="I19" s="32">
        <f t="shared" si="2"/>
        <v>0</v>
      </c>
    </row>
    <row r="20" spans="1:9" ht="12.75" customHeight="1" x14ac:dyDescent="0.2">
      <c r="A20" s="16"/>
      <c r="B20" s="30"/>
      <c r="C20" s="31" t="s">
        <v>27</v>
      </c>
      <c r="D20" s="32">
        <v>155096943</v>
      </c>
      <c r="E20" s="32">
        <v>23143610.010000002</v>
      </c>
      <c r="F20" s="32">
        <f>D20+E20</f>
        <v>178240553.00999999</v>
      </c>
      <c r="G20" s="32">
        <v>112168520.89</v>
      </c>
      <c r="H20" s="32">
        <v>112168520.89</v>
      </c>
      <c r="I20" s="32">
        <f t="shared" si="2"/>
        <v>-42928422.109999999</v>
      </c>
    </row>
    <row r="21" spans="1:9" ht="12.75" customHeight="1" x14ac:dyDescent="0.2">
      <c r="A21" s="16"/>
      <c r="B21" s="30"/>
      <c r="C21" s="31" t="s">
        <v>28</v>
      </c>
      <c r="D21" s="32">
        <v>0</v>
      </c>
      <c r="E21" s="32">
        <v>0</v>
      </c>
      <c r="F21" s="32">
        <f>D21+E21</f>
        <v>0</v>
      </c>
      <c r="G21" s="32">
        <v>0</v>
      </c>
      <c r="H21" s="32">
        <v>0</v>
      </c>
      <c r="I21" s="32">
        <f t="shared" si="2"/>
        <v>0</v>
      </c>
    </row>
    <row r="22" spans="1:9" ht="12.75" customHeight="1" x14ac:dyDescent="0.2">
      <c r="A22" s="16"/>
      <c r="B22" s="30"/>
      <c r="C22" s="31"/>
      <c r="D22" s="32"/>
      <c r="E22" s="32"/>
      <c r="F22" s="32"/>
      <c r="G22" s="32"/>
      <c r="H22" s="32"/>
      <c r="I22" s="32"/>
    </row>
    <row r="23" spans="1:9" ht="12.75" customHeight="1" x14ac:dyDescent="0.2">
      <c r="A23" s="16"/>
      <c r="B23" s="35" t="s">
        <v>29</v>
      </c>
      <c r="C23" s="36"/>
      <c r="D23" s="37">
        <f t="shared" ref="D23:I23" si="3">SUM(D24:D26)</f>
        <v>146515459.50999999</v>
      </c>
      <c r="E23" s="37">
        <f t="shared" si="3"/>
        <v>8562120.8800000008</v>
      </c>
      <c r="F23" s="37">
        <f t="shared" si="3"/>
        <v>155077580.38999999</v>
      </c>
      <c r="G23" s="37">
        <f t="shared" si="3"/>
        <v>106072625.94</v>
      </c>
      <c r="H23" s="37">
        <f t="shared" si="3"/>
        <v>106072625.94</v>
      </c>
      <c r="I23" s="37">
        <f t="shared" si="3"/>
        <v>-40442833.569999985</v>
      </c>
    </row>
    <row r="24" spans="1:9" ht="12.75" customHeight="1" x14ac:dyDescent="0.2">
      <c r="A24" s="16"/>
      <c r="B24" s="30"/>
      <c r="C24" s="31" t="s">
        <v>30</v>
      </c>
      <c r="D24" s="32">
        <v>0</v>
      </c>
      <c r="E24" s="32">
        <v>0</v>
      </c>
      <c r="F24" s="32">
        <f>D24+E24</f>
        <v>0</v>
      </c>
      <c r="G24" s="32">
        <v>0</v>
      </c>
      <c r="H24" s="32">
        <v>0</v>
      </c>
      <c r="I24" s="32">
        <f>H24-D24</f>
        <v>0</v>
      </c>
    </row>
    <row r="25" spans="1:9" x14ac:dyDescent="0.2">
      <c r="A25" s="16"/>
      <c r="B25" s="30"/>
      <c r="C25" s="31" t="s">
        <v>31</v>
      </c>
      <c r="D25" s="32">
        <v>19968</v>
      </c>
      <c r="E25" s="32">
        <v>0</v>
      </c>
      <c r="F25" s="32">
        <f>D25+E25</f>
        <v>19968</v>
      </c>
      <c r="G25" s="32">
        <v>986.99</v>
      </c>
      <c r="H25" s="32">
        <v>986.99</v>
      </c>
      <c r="I25" s="32">
        <f t="shared" ref="I25:I26" si="4">H25-D25</f>
        <v>-18981.009999999998</v>
      </c>
    </row>
    <row r="26" spans="1:9" ht="12.75" customHeight="1" x14ac:dyDescent="0.2">
      <c r="A26" s="16"/>
      <c r="B26" s="30"/>
      <c r="C26" s="31" t="s">
        <v>28</v>
      </c>
      <c r="D26" s="32">
        <v>146495491.50999999</v>
      </c>
      <c r="E26" s="32">
        <v>8562120.8800000008</v>
      </c>
      <c r="F26" s="32">
        <f>D26+E26</f>
        <v>155057612.38999999</v>
      </c>
      <c r="G26" s="32">
        <v>106071638.95</v>
      </c>
      <c r="H26" s="32">
        <v>106071638.95</v>
      </c>
      <c r="I26" s="32">
        <f t="shared" si="4"/>
        <v>-40423852.559999987</v>
      </c>
    </row>
    <row r="27" spans="1:9" ht="12.75" customHeight="1" x14ac:dyDescent="0.2">
      <c r="A27" s="16"/>
      <c r="B27" s="30"/>
      <c r="C27" s="31"/>
      <c r="D27" s="32"/>
      <c r="E27" s="32"/>
      <c r="F27" s="32"/>
      <c r="G27" s="32"/>
      <c r="H27" s="32"/>
      <c r="I27" s="32"/>
    </row>
    <row r="28" spans="1:9" ht="12.75" customHeight="1" x14ac:dyDescent="0.2">
      <c r="A28" s="16"/>
      <c r="B28" s="38" t="s">
        <v>32</v>
      </c>
      <c r="C28" s="39"/>
      <c r="D28" s="37">
        <f t="shared" ref="D28:I28" si="5">SUM(D29)</f>
        <v>0</v>
      </c>
      <c r="E28" s="37">
        <f t="shared" si="5"/>
        <v>0</v>
      </c>
      <c r="F28" s="37">
        <f t="shared" si="5"/>
        <v>0</v>
      </c>
      <c r="G28" s="37">
        <f t="shared" si="5"/>
        <v>0</v>
      </c>
      <c r="H28" s="37">
        <f t="shared" si="5"/>
        <v>0</v>
      </c>
      <c r="I28" s="37">
        <f t="shared" si="5"/>
        <v>0</v>
      </c>
    </row>
    <row r="29" spans="1:9" ht="12.75" customHeight="1" x14ac:dyDescent="0.2">
      <c r="A29" s="16"/>
      <c r="B29" s="40"/>
      <c r="C29" s="31" t="s">
        <v>33</v>
      </c>
      <c r="D29" s="32">
        <v>0</v>
      </c>
      <c r="E29" s="32">
        <v>0</v>
      </c>
      <c r="F29" s="37">
        <f>D29+E29</f>
        <v>0</v>
      </c>
      <c r="G29" s="32">
        <v>0</v>
      </c>
      <c r="H29" s="32">
        <v>0</v>
      </c>
      <c r="I29" s="37">
        <f>H29-D29</f>
        <v>0</v>
      </c>
    </row>
    <row r="30" spans="1:9" ht="12.75" customHeight="1" x14ac:dyDescent="0.2">
      <c r="A30" s="16"/>
      <c r="B30" s="41"/>
      <c r="C30" s="42"/>
      <c r="D30" s="37"/>
      <c r="E30" s="37"/>
      <c r="F30" s="37"/>
      <c r="G30" s="37"/>
      <c r="H30" s="37"/>
      <c r="I30" s="37"/>
    </row>
    <row r="31" spans="1:9" ht="12.75" customHeight="1" x14ac:dyDescent="0.2">
      <c r="A31" s="16"/>
      <c r="B31" s="43"/>
      <c r="C31" s="44" t="s">
        <v>34</v>
      </c>
      <c r="D31" s="45">
        <f t="shared" ref="D31:I31" si="6">SUM(D28+D23+D9)</f>
        <v>302123038.50999999</v>
      </c>
      <c r="E31" s="45">
        <f t="shared" si="6"/>
        <v>82892543.409999996</v>
      </c>
      <c r="F31" s="45">
        <f t="shared" si="6"/>
        <v>385015581.91999996</v>
      </c>
      <c r="G31" s="45">
        <f t="shared" si="6"/>
        <v>218589989.70999998</v>
      </c>
      <c r="H31" s="45">
        <f t="shared" si="6"/>
        <v>218589989.70999998</v>
      </c>
      <c r="I31" s="46">
        <f t="shared" si="6"/>
        <v>-83533048.799999982</v>
      </c>
    </row>
    <row r="32" spans="1:9" ht="12.75" customHeight="1" x14ac:dyDescent="0.2">
      <c r="A32" s="16"/>
      <c r="B32" s="47" t="s">
        <v>35</v>
      </c>
      <c r="C32" s="47"/>
      <c r="D32" s="47"/>
      <c r="E32" s="47"/>
      <c r="F32" s="47"/>
      <c r="G32" s="48" t="s">
        <v>36</v>
      </c>
      <c r="H32" s="49"/>
      <c r="I32" s="50"/>
    </row>
    <row r="33" spans="1:9" ht="12.75" customHeight="1" x14ac:dyDescent="0.2">
      <c r="A33" s="16"/>
      <c r="B33" s="51" t="s">
        <v>37</v>
      </c>
      <c r="C33" s="51"/>
      <c r="D33" s="51"/>
      <c r="E33" s="51"/>
      <c r="F33" s="51"/>
      <c r="G33" s="52"/>
      <c r="H33" s="52"/>
      <c r="I33" s="52"/>
    </row>
    <row r="34" spans="1:9" x14ac:dyDescent="0.2">
      <c r="A34" s="16"/>
    </row>
    <row r="35" spans="1:9" x14ac:dyDescent="0.2">
      <c r="A35" s="16"/>
    </row>
    <row r="36" spans="1:9" x14ac:dyDescent="0.2">
      <c r="A36" s="16"/>
    </row>
    <row r="37" spans="1:9" x14ac:dyDescent="0.2">
      <c r="A37" s="16"/>
    </row>
    <row r="38" spans="1:9" x14ac:dyDescent="0.2">
      <c r="A38" s="16"/>
    </row>
    <row r="39" spans="1:9" x14ac:dyDescent="0.2">
      <c r="A39" s="16"/>
    </row>
    <row r="40" spans="1:9" x14ac:dyDescent="0.2">
      <c r="A40" s="16"/>
    </row>
    <row r="41" spans="1:9" x14ac:dyDescent="0.2">
      <c r="A41" s="16"/>
    </row>
    <row r="42" spans="1:9" x14ac:dyDescent="0.2">
      <c r="A42" s="16"/>
    </row>
    <row r="43" spans="1:9" ht="12.75" customHeight="1" x14ac:dyDescent="0.2">
      <c r="A43" s="16"/>
    </row>
    <row r="44" spans="1:9" x14ac:dyDescent="0.2">
      <c r="A44" s="16"/>
    </row>
    <row r="52" ht="12" customHeight="1" x14ac:dyDescent="0.2"/>
  </sheetData>
  <mergeCells count="7">
    <mergeCell ref="B33:F33"/>
    <mergeCell ref="B1:I1"/>
    <mergeCell ref="B2:I2"/>
    <mergeCell ref="B6:C8"/>
    <mergeCell ref="D6:H6"/>
    <mergeCell ref="I6:I7"/>
    <mergeCell ref="B32:F32"/>
  </mergeCells>
  <printOptions horizontalCentered="1"/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6.2</vt:lpstr>
      <vt:lpstr>'6.2'!Área_de_impresión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2018-10-17T18:58:23Z</dcterms:created>
  <dcterms:modified xsi:type="dcterms:W3CDTF">2018-10-17T18:58:24Z</dcterms:modified>
</cp:coreProperties>
</file>