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Informacion 3er Trimestre Pagina WEEB\6 Información Presupuestaria\"/>
    </mc:Choice>
  </mc:AlternateContent>
  <bookViews>
    <workbookView xWindow="0" yWindow="0" windowWidth="28800" windowHeight="12330"/>
  </bookViews>
  <sheets>
    <sheet name="6.3" sheetId="2" r:id="rId1"/>
  </sheets>
  <definedNames>
    <definedName name="_xlnm._FilterDatabase" localSheetId="0" hidden="1">'6.3'!$A$3:$H$4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2" l="1"/>
  <c r="H46" i="2"/>
  <c r="E46" i="2"/>
  <c r="E45" i="2" s="1"/>
  <c r="H45" i="2"/>
  <c r="G45" i="2"/>
  <c r="F45" i="2"/>
  <c r="F48" i="2" s="1"/>
  <c r="D45" i="2"/>
  <c r="D48" i="2" s="1"/>
  <c r="C45" i="2"/>
  <c r="C48" i="2" s="1"/>
  <c r="H43" i="2"/>
  <c r="E43" i="2"/>
  <c r="H42" i="2"/>
  <c r="E42" i="2"/>
  <c r="E40" i="2" s="1"/>
  <c r="H41" i="2"/>
  <c r="H40" i="2" s="1"/>
  <c r="E41" i="2"/>
  <c r="G40" i="2"/>
  <c r="F40" i="2"/>
  <c r="D40" i="2"/>
  <c r="C40" i="2"/>
  <c r="H38" i="2"/>
  <c r="E38" i="2"/>
  <c r="H37" i="2"/>
  <c r="E37" i="2"/>
  <c r="H36" i="2"/>
  <c r="E36" i="2"/>
  <c r="H35" i="2"/>
  <c r="E35" i="2"/>
  <c r="H34" i="2"/>
  <c r="E34" i="2"/>
  <c r="H33" i="2"/>
  <c r="E33" i="2"/>
  <c r="H32" i="2"/>
  <c r="E32" i="2"/>
  <c r="H31" i="2"/>
  <c r="E31" i="2"/>
  <c r="H30" i="2"/>
  <c r="E30" i="2"/>
  <c r="H29" i="2"/>
  <c r="E29" i="2"/>
  <c r="H28" i="2"/>
  <c r="E28" i="2"/>
  <c r="H27" i="2"/>
  <c r="H26" i="2" s="1"/>
  <c r="E27" i="2"/>
  <c r="E26" i="2" s="1"/>
  <c r="G26" i="2"/>
  <c r="F26" i="2"/>
  <c r="D26" i="2"/>
  <c r="C26" i="2"/>
  <c r="G21" i="2"/>
  <c r="F21" i="2"/>
  <c r="D21" i="2"/>
  <c r="C21" i="2"/>
  <c r="E20" i="2"/>
  <c r="H19" i="2"/>
  <c r="E19" i="2"/>
  <c r="H18" i="2"/>
  <c r="E18" i="2"/>
  <c r="H17" i="2"/>
  <c r="E17" i="2"/>
  <c r="H16" i="2"/>
  <c r="E16" i="2"/>
  <c r="H15" i="2"/>
  <c r="E15" i="2"/>
  <c r="H14" i="2"/>
  <c r="E14" i="2"/>
  <c r="H13" i="2"/>
  <c r="E13" i="2"/>
  <c r="H12" i="2"/>
  <c r="E12" i="2"/>
  <c r="E21" i="2" s="1"/>
  <c r="H11" i="2"/>
  <c r="E11" i="2"/>
  <c r="H10" i="2"/>
  <c r="E10" i="2"/>
  <c r="H9" i="2"/>
  <c r="E9" i="2"/>
  <c r="H8" i="2"/>
  <c r="E8" i="2"/>
  <c r="H7" i="2"/>
  <c r="E7" i="2"/>
  <c r="H6" i="2"/>
  <c r="H21" i="2" s="1"/>
  <c r="E6" i="2"/>
  <c r="H5" i="2"/>
  <c r="E5" i="2"/>
  <c r="H48" i="2" l="1"/>
  <c r="E48" i="2"/>
</calcChain>
</file>

<file path=xl/sharedStrings.xml><?xml version="1.0" encoding="utf-8"?>
<sst xmlns="http://schemas.openxmlformats.org/spreadsheetml/2006/main" count="68" uniqueCount="35">
  <si>
    <t>Estimado</t>
  </si>
  <si>
    <t>Devengado</t>
  </si>
  <si>
    <t>Recaudado</t>
  </si>
  <si>
    <t>INSTITUTO DE ALFABETIZACIÓN Y EDUCACIÓN BASICA PARA ADULTOS DEL ESTADO DE GTO.
Estado Analítico de Ingresos
Del 1 de Enero al 30 de Septiembre de 2018</t>
  </si>
  <si>
    <t>Rubro de Ingresos</t>
  </si>
  <si>
    <t>Ingresos</t>
  </si>
  <si>
    <t>Diferencia</t>
  </si>
  <si>
    <t>Ampliaciones y Reducciones</t>
  </si>
  <si>
    <t>Modificado</t>
  </si>
  <si>
    <t>(1)</t>
  </si>
  <si>
    <t>(2)</t>
  </si>
  <si>
    <t>(3 = 1 + 2)</t>
  </si>
  <si>
    <t>(4)</t>
  </si>
  <si>
    <t>(5)</t>
  </si>
  <si>
    <t>(6 = 5 - 1)</t>
  </si>
  <si>
    <t>Impuestos</t>
  </si>
  <si>
    <t>Cuotas y Aportaciones de Seguridad Social</t>
  </si>
  <si>
    <t>Contribuciones de Mejoras</t>
  </si>
  <si>
    <t>Derechos</t>
  </si>
  <si>
    <t>Productos</t>
  </si>
  <si>
    <t>Corriente</t>
  </si>
  <si>
    <t>Capital</t>
  </si>
  <si>
    <t>Aprovechamientos</t>
  </si>
  <si>
    <t>No comprendidos en las fracciones de la Ley de Ingresos causadas en ejercicios fiscales anteriores pendientes de liquidación o pago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</si>
  <si>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</si>
  <si>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</si>
  <si>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</si>
  <si>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</si>
  <si>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Total</t>
  </si>
  <si>
    <t>Ingresos Excedentes</t>
  </si>
  <si>
    <t>Estado Analítico de Ingresos Por Fuente de Financiamiento</t>
  </si>
  <si>
    <t>Ingresos del Gobierno</t>
  </si>
  <si>
    <t>Ingresos de Organismos y Empresas</t>
  </si>
  <si>
    <t>Ingresos derivados de financiamiento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</si>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</sst>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47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1" fillId="0" borderId="0"/>
    <xf numFmtId="0" fontId="19" fillId="0" borderId="0"/>
    <xf numFmtId="0" fontId="20" fillId="0" borderId="0"/>
  </cellStyleXfs>
  <cellXfs count="68">
    <xf numFmtId="0" fontId="0" fillId="0" borderId="0" xfId="0"/>
    <xf numFmtId="0" fontId="21" fillId="33" borderId="10" xfId="44" applyFont="1" applyFill="1" applyBorder="1" applyAlignment="1" applyProtection="1">
      <alignment horizontal="center" vertical="center" wrapText="1"/>
      <protection locked="0"/>
    </xf>
    <xf numFmtId="0" fontId="21" fillId="33" borderId="11" xfId="44" applyFont="1" applyFill="1" applyBorder="1" applyAlignment="1" applyProtection="1">
      <alignment horizontal="center" vertical="center" wrapText="1"/>
      <protection locked="0"/>
    </xf>
    <xf numFmtId="0" fontId="21" fillId="33" borderId="12" xfId="44" applyFont="1" applyFill="1" applyBorder="1" applyAlignment="1" applyProtection="1">
      <alignment horizontal="center" vertical="center" wrapText="1"/>
      <protection locked="0"/>
    </xf>
    <xf numFmtId="0" fontId="22" fillId="0" borderId="0" xfId="44" applyFont="1" applyFill="1" applyBorder="1" applyAlignment="1" applyProtection="1">
      <alignment vertical="top"/>
      <protection locked="0"/>
    </xf>
    <xf numFmtId="0" fontId="21" fillId="33" borderId="13" xfId="44" applyFont="1" applyFill="1" applyBorder="1" applyAlignment="1">
      <alignment horizontal="center" vertical="center"/>
    </xf>
    <xf numFmtId="0" fontId="21" fillId="33" borderId="14" xfId="44" applyFont="1" applyFill="1" applyBorder="1" applyAlignment="1">
      <alignment horizontal="center" vertical="center"/>
    </xf>
    <xf numFmtId="0" fontId="21" fillId="33" borderId="15" xfId="44" applyFont="1" applyFill="1" applyBorder="1" applyAlignment="1">
      <alignment horizontal="center" vertical="center" wrapText="1"/>
    </xf>
    <xf numFmtId="0" fontId="21" fillId="33" borderId="16" xfId="44" applyFont="1" applyFill="1" applyBorder="1" applyAlignment="1">
      <alignment horizontal="center" vertical="center"/>
    </xf>
    <xf numFmtId="0" fontId="21" fillId="33" borderId="17" xfId="44" applyFont="1" applyFill="1" applyBorder="1" applyAlignment="1">
      <alignment horizontal="center" vertical="center"/>
    </xf>
    <xf numFmtId="0" fontId="21" fillId="33" borderId="12" xfId="44" applyFont="1" applyFill="1" applyBorder="1" applyAlignment="1">
      <alignment horizontal="center" vertical="center" wrapText="1"/>
    </xf>
    <xf numFmtId="0" fontId="21" fillId="33" borderId="18" xfId="44" applyFont="1" applyFill="1" applyBorder="1" applyAlignment="1">
      <alignment horizontal="center" vertical="center" wrapText="1"/>
    </xf>
    <xf numFmtId="0" fontId="21" fillId="33" borderId="10" xfId="44" applyFont="1" applyFill="1" applyBorder="1" applyAlignment="1">
      <alignment horizontal="center" vertical="center" wrapText="1"/>
    </xf>
    <xf numFmtId="0" fontId="21" fillId="33" borderId="19" xfId="44" applyFont="1" applyFill="1" applyBorder="1" applyAlignment="1">
      <alignment horizontal="center" vertical="center" wrapText="1"/>
    </xf>
    <xf numFmtId="0" fontId="20" fillId="0" borderId="0" xfId="44" applyFont="1" applyFill="1" applyBorder="1" applyAlignment="1" applyProtection="1">
      <alignment horizontal="center" vertical="top"/>
      <protection locked="0"/>
    </xf>
    <xf numFmtId="0" fontId="21" fillId="33" borderId="20" xfId="44" applyFont="1" applyFill="1" applyBorder="1" applyAlignment="1">
      <alignment horizontal="center" vertical="center"/>
    </xf>
    <xf numFmtId="0" fontId="21" fillId="33" borderId="21" xfId="44" applyFont="1" applyFill="1" applyBorder="1" applyAlignment="1">
      <alignment horizontal="center" vertical="center"/>
    </xf>
    <xf numFmtId="0" fontId="21" fillId="33" borderId="12" xfId="44" quotePrefix="1" applyFont="1" applyFill="1" applyBorder="1" applyAlignment="1">
      <alignment horizontal="center" vertical="center" wrapText="1"/>
    </xf>
    <xf numFmtId="0" fontId="21" fillId="33" borderId="18" xfId="44" quotePrefix="1" applyFont="1" applyFill="1" applyBorder="1" applyAlignment="1">
      <alignment horizontal="center" vertical="center" wrapText="1"/>
    </xf>
    <xf numFmtId="0" fontId="20" fillId="0" borderId="13" xfId="44" applyFont="1" applyFill="1" applyBorder="1" applyAlignment="1" applyProtection="1">
      <alignment vertical="top"/>
      <protection locked="0"/>
    </xf>
    <xf numFmtId="0" fontId="20" fillId="0" borderId="0" xfId="44" applyFont="1" applyFill="1" applyBorder="1" applyAlignment="1" applyProtection="1">
      <alignment vertical="top"/>
      <protection locked="0"/>
    </xf>
    <xf numFmtId="4" fontId="20" fillId="0" borderId="15" xfId="44" applyNumberFormat="1" applyFont="1" applyFill="1" applyBorder="1" applyAlignment="1" applyProtection="1">
      <alignment vertical="top"/>
      <protection locked="0"/>
    </xf>
    <xf numFmtId="0" fontId="20" fillId="0" borderId="16" xfId="44" applyFont="1" applyFill="1" applyBorder="1" applyAlignment="1" applyProtection="1">
      <alignment vertical="top"/>
      <protection locked="0"/>
    </xf>
    <xf numFmtId="4" fontId="20" fillId="0" borderId="22" xfId="44" applyNumberFormat="1" applyFont="1" applyFill="1" applyBorder="1" applyAlignment="1" applyProtection="1">
      <alignment vertical="top"/>
      <protection locked="0"/>
    </xf>
    <xf numFmtId="0" fontId="23" fillId="0" borderId="16" xfId="44" applyFont="1" applyFill="1" applyBorder="1" applyAlignment="1" applyProtection="1">
      <alignment horizontal="center" vertical="top"/>
      <protection locked="0"/>
    </xf>
    <xf numFmtId="0" fontId="20" fillId="0" borderId="0" xfId="44" applyFont="1" applyFill="1" applyBorder="1" applyAlignment="1" applyProtection="1">
      <alignment horizontal="left" vertical="top" wrapText="1"/>
      <protection locked="0"/>
    </xf>
    <xf numFmtId="0" fontId="20" fillId="0" borderId="0" xfId="44" applyFont="1" applyFill="1" applyBorder="1" applyAlignment="1" applyProtection="1">
      <alignment horizontal="justify" vertical="top" wrapText="1"/>
      <protection locked="0"/>
    </xf>
    <xf numFmtId="0" fontId="20" fillId="0" borderId="20" xfId="44" applyFont="1" applyFill="1" applyBorder="1" applyAlignment="1" applyProtection="1">
      <alignment vertical="top"/>
      <protection locked="0"/>
    </xf>
    <xf numFmtId="4" fontId="20" fillId="0" borderId="19" xfId="44" applyNumberFormat="1" applyFont="1" applyFill="1" applyBorder="1" applyAlignment="1" applyProtection="1">
      <alignment vertical="top"/>
      <protection locked="0"/>
    </xf>
    <xf numFmtId="0" fontId="24" fillId="0" borderId="10" xfId="44" quotePrefix="1" applyFont="1" applyFill="1" applyBorder="1" applyAlignment="1" applyProtection="1">
      <alignment horizontal="center" vertical="top"/>
      <protection locked="0"/>
    </xf>
    <xf numFmtId="0" fontId="21" fillId="0" borderId="11" xfId="44" applyFont="1" applyFill="1" applyBorder="1" applyAlignment="1" applyProtection="1">
      <alignment horizontal="left" vertical="top" indent="3"/>
      <protection locked="0"/>
    </xf>
    <xf numFmtId="4" fontId="24" fillId="0" borderId="18" xfId="44" applyNumberFormat="1" applyFont="1" applyFill="1" applyBorder="1" applyAlignment="1" applyProtection="1">
      <alignment vertical="top"/>
      <protection locked="0"/>
    </xf>
    <xf numFmtId="4" fontId="24" fillId="0" borderId="15" xfId="44" applyNumberFormat="1" applyFont="1" applyFill="1" applyBorder="1" applyAlignment="1" applyProtection="1">
      <alignment vertical="top"/>
      <protection locked="0"/>
    </xf>
    <xf numFmtId="0" fontId="20" fillId="0" borderId="23" xfId="44" quotePrefix="1" applyFont="1" applyFill="1" applyBorder="1" applyAlignment="1" applyProtection="1">
      <alignment horizontal="center" vertical="top"/>
      <protection locked="0"/>
    </xf>
    <xf numFmtId="0" fontId="20" fillId="0" borderId="23" xfId="44" applyFont="1" applyFill="1" applyBorder="1" applyAlignment="1" applyProtection="1">
      <alignment vertical="top"/>
      <protection locked="0"/>
    </xf>
    <xf numFmtId="4" fontId="20" fillId="0" borderId="23" xfId="44" applyNumberFormat="1" applyFont="1" applyFill="1" applyBorder="1" applyAlignment="1" applyProtection="1">
      <alignment vertical="top"/>
      <protection locked="0"/>
    </xf>
    <xf numFmtId="4" fontId="20" fillId="0" borderId="14" xfId="44" applyNumberFormat="1" applyFont="1" applyFill="1" applyBorder="1" applyAlignment="1" applyProtection="1">
      <alignment vertical="top"/>
      <protection locked="0"/>
    </xf>
    <xf numFmtId="4" fontId="22" fillId="0" borderId="10" xfId="44" applyNumberFormat="1" applyFont="1" applyFill="1" applyBorder="1" applyAlignment="1" applyProtection="1">
      <alignment vertical="top"/>
      <protection locked="0"/>
    </xf>
    <xf numFmtId="4" fontId="22" fillId="0" borderId="11" xfId="44" applyNumberFormat="1" applyFont="1" applyFill="1" applyBorder="1" applyAlignment="1" applyProtection="1">
      <alignment vertical="top"/>
      <protection locked="0"/>
    </xf>
    <xf numFmtId="0" fontId="21" fillId="33" borderId="13" xfId="44" applyFont="1" applyFill="1" applyBorder="1" applyAlignment="1">
      <alignment horizontal="center" vertical="center" wrapText="1"/>
    </xf>
    <xf numFmtId="0" fontId="21" fillId="33" borderId="14" xfId="44" applyFont="1" applyFill="1" applyBorder="1" applyAlignment="1">
      <alignment horizontal="center" vertical="center" wrapText="1"/>
    </xf>
    <xf numFmtId="0" fontId="21" fillId="33" borderId="16" xfId="44" applyFont="1" applyFill="1" applyBorder="1" applyAlignment="1">
      <alignment horizontal="center" vertical="center" wrapText="1"/>
    </xf>
    <xf numFmtId="0" fontId="21" fillId="33" borderId="17" xfId="44" applyFont="1" applyFill="1" applyBorder="1" applyAlignment="1">
      <alignment horizontal="center" vertical="center" wrapText="1"/>
    </xf>
    <xf numFmtId="0" fontId="21" fillId="33" borderId="20" xfId="44" applyFont="1" applyFill="1" applyBorder="1" applyAlignment="1">
      <alignment horizontal="center" vertical="center" wrapText="1"/>
    </xf>
    <xf numFmtId="0" fontId="21" fillId="33" borderId="21" xfId="44" applyFont="1" applyFill="1" applyBorder="1" applyAlignment="1">
      <alignment horizontal="center" vertical="center" wrapText="1"/>
    </xf>
    <xf numFmtId="0" fontId="21" fillId="0" borderId="13" xfId="44" applyFont="1" applyFill="1" applyBorder="1" applyAlignment="1" applyProtection="1">
      <alignment horizontal="left" vertical="top"/>
    </xf>
    <xf numFmtId="0" fontId="21" fillId="0" borderId="14" xfId="44" applyFont="1" applyFill="1" applyBorder="1" applyAlignment="1" applyProtection="1">
      <alignment horizontal="justify" vertical="top" wrapText="1"/>
    </xf>
    <xf numFmtId="4" fontId="21" fillId="0" borderId="15" xfId="44" applyNumberFormat="1" applyFont="1" applyFill="1" applyBorder="1" applyAlignment="1" applyProtection="1">
      <alignment vertical="top"/>
      <protection locked="0"/>
    </xf>
    <xf numFmtId="0" fontId="24" fillId="0" borderId="16" xfId="44" applyFont="1" applyFill="1" applyBorder="1" applyAlignment="1" applyProtection="1">
      <alignment horizontal="center" vertical="top"/>
    </xf>
    <xf numFmtId="0" fontId="24" fillId="0" borderId="17" xfId="44" applyFont="1" applyFill="1" applyBorder="1" applyAlignment="1" applyProtection="1">
      <alignment horizontal="left" vertical="top" wrapText="1"/>
    </xf>
    <xf numFmtId="4" fontId="24" fillId="0" borderId="22" xfId="44" applyNumberFormat="1" applyFont="1" applyFill="1" applyBorder="1" applyAlignment="1" applyProtection="1">
      <alignment vertical="top"/>
      <protection locked="0"/>
    </xf>
    <xf numFmtId="0" fontId="24" fillId="0" borderId="17" xfId="44" applyFont="1" applyFill="1" applyBorder="1" applyAlignment="1" applyProtection="1">
      <alignment horizontal="left" vertical="top" indent="2"/>
    </xf>
    <xf numFmtId="0" fontId="20" fillId="0" borderId="17" xfId="44" applyFont="1" applyFill="1" applyBorder="1" applyAlignment="1" applyProtection="1">
      <alignment horizontal="left" vertical="top" wrapText="1" indent="2"/>
      <protection locked="0"/>
    </xf>
    <xf numFmtId="0" fontId="21" fillId="0" borderId="16" xfId="44" applyFont="1" applyFill="1" applyBorder="1" applyAlignment="1" applyProtection="1">
      <alignment horizontal="left" vertical="top"/>
    </xf>
    <xf numFmtId="0" fontId="21" fillId="0" borderId="17" xfId="44" applyFont="1" applyFill="1" applyBorder="1" applyAlignment="1" applyProtection="1">
      <alignment horizontal="justify" vertical="top" wrapText="1"/>
    </xf>
    <xf numFmtId="4" fontId="21" fillId="0" borderId="22" xfId="44" applyNumberFormat="1" applyFont="1" applyFill="1" applyBorder="1" applyAlignment="1" applyProtection="1">
      <alignment vertical="top"/>
      <protection locked="0"/>
    </xf>
    <xf numFmtId="0" fontId="21" fillId="0" borderId="16" xfId="44" applyFont="1" applyFill="1" applyBorder="1" applyAlignment="1" applyProtection="1">
      <alignment vertical="top"/>
    </xf>
    <xf numFmtId="0" fontId="21" fillId="0" borderId="17" xfId="44" applyFont="1" applyFill="1" applyBorder="1" applyAlignment="1" applyProtection="1">
      <alignment vertical="top"/>
    </xf>
    <xf numFmtId="0" fontId="21" fillId="0" borderId="16" xfId="45" applyFont="1" applyFill="1" applyBorder="1" applyAlignment="1" applyProtection="1">
      <alignment horizontal="center" vertical="top"/>
    </xf>
    <xf numFmtId="0" fontId="21" fillId="0" borderId="20" xfId="45" applyFont="1" applyFill="1" applyBorder="1" applyAlignment="1" applyProtection="1">
      <alignment horizontal="center" vertical="top"/>
    </xf>
    <xf numFmtId="0" fontId="24" fillId="0" borderId="21" xfId="44" applyFont="1" applyFill="1" applyBorder="1" applyAlignment="1" applyProtection="1">
      <alignment horizontal="left" vertical="top" wrapText="1"/>
    </xf>
    <xf numFmtId="0" fontId="24" fillId="0" borderId="10" xfId="44" quotePrefix="1" applyFont="1" applyFill="1" applyBorder="1" applyAlignment="1" applyProtection="1">
      <alignment horizontal="center" vertical="top"/>
    </xf>
    <xf numFmtId="0" fontId="21" fillId="0" borderId="11" xfId="44" applyFont="1" applyFill="1" applyBorder="1" applyAlignment="1" applyProtection="1">
      <alignment horizontal="center" vertical="top" wrapText="1"/>
    </xf>
    <xf numFmtId="0" fontId="20" fillId="34" borderId="23" xfId="46" applyFont="1" applyFill="1" applyBorder="1" applyAlignment="1">
      <alignment horizontal="left" vertical="top" wrapText="1"/>
    </xf>
    <xf numFmtId="4" fontId="21" fillId="0" borderId="10" xfId="44" applyNumberFormat="1" applyFont="1" applyFill="1" applyBorder="1" applyAlignment="1" applyProtection="1">
      <alignment vertical="top"/>
      <protection locked="0"/>
    </xf>
    <xf numFmtId="4" fontId="21" fillId="0" borderId="12" xfId="44" applyNumberFormat="1" applyFont="1" applyFill="1" applyBorder="1" applyAlignment="1" applyProtection="1">
      <alignment vertical="top"/>
      <protection locked="0"/>
    </xf>
    <xf numFmtId="4" fontId="24" fillId="0" borderId="19" xfId="44" applyNumberFormat="1" applyFont="1" applyFill="1" applyBorder="1" applyAlignment="1" applyProtection="1">
      <alignment vertical="top"/>
      <protection locked="0"/>
    </xf>
    <xf numFmtId="0" fontId="20" fillId="34" borderId="0" xfId="46" applyFont="1" applyFill="1" applyBorder="1" applyAlignment="1">
      <alignment horizontal="left" vertical="top" wrapText="1"/>
    </xf>
  </cellXfs>
  <cellStyles count="47">
    <cellStyle name="20% - Énfasis1 2" xfId="20"/>
    <cellStyle name="20% - Énfasis2 2" xfId="24"/>
    <cellStyle name="20% - Énfasis3 2" xfId="28"/>
    <cellStyle name="20% - Énfasis4 2" xfId="32"/>
    <cellStyle name="20% - Énfasis5 2" xfId="36"/>
    <cellStyle name="20% - Énfasis6 2" xfId="40"/>
    <cellStyle name="40% - Énfasis1 2" xfId="21"/>
    <cellStyle name="40% - Énfasis2 2" xfId="25"/>
    <cellStyle name="40% - Énfasis3 2" xfId="29"/>
    <cellStyle name="40% - Énfasis4 2" xfId="33"/>
    <cellStyle name="40% - Énfasis5 2" xfId="37"/>
    <cellStyle name="40% - Énfasis6 2" xfId="41"/>
    <cellStyle name="60% - Énfasis1 2" xfId="22"/>
    <cellStyle name="60% - Énfasis2 2" xfId="26"/>
    <cellStyle name="60% - Énfasis3 2" xfId="30"/>
    <cellStyle name="60% - Énfasis4 2" xfId="34"/>
    <cellStyle name="60% - Énfasis5 2" xfId="38"/>
    <cellStyle name="60% - Énfasis6 2" xfId="42"/>
    <cellStyle name="Buena 2" xfId="7"/>
    <cellStyle name="Cálculo 2" xfId="12"/>
    <cellStyle name="Celda de comprobación 2" xfId="14"/>
    <cellStyle name="Celda vinculada 2" xfId="13"/>
    <cellStyle name="Encabezado 1 2" xfId="3"/>
    <cellStyle name="Encabezado 4 2" xfId="6"/>
    <cellStyle name="Énfasis1 2" xfId="19"/>
    <cellStyle name="Énfasis2 2" xfId="23"/>
    <cellStyle name="Énfasis3 2" xfId="27"/>
    <cellStyle name="Énfasis4 2" xfId="31"/>
    <cellStyle name="Énfasis5 2" xfId="35"/>
    <cellStyle name="Énfasis6 2" xfId="39"/>
    <cellStyle name="Entrada 2" xfId="10"/>
    <cellStyle name="Incorrecto 2" xfId="8"/>
    <cellStyle name="Neutral 2" xfId="9"/>
    <cellStyle name="Normal" xfId="0" builtinId="0"/>
    <cellStyle name="Normal 2" xfId="1"/>
    <cellStyle name="Normal 2 18 2" xfId="44"/>
    <cellStyle name="Normal 2 2" xfId="45"/>
    <cellStyle name="Normal 3" xfId="43"/>
    <cellStyle name="Normal 3 2" xfId="46"/>
    <cellStyle name="Notas 2" xfId="16"/>
    <cellStyle name="Salida 2" xfId="11"/>
    <cellStyle name="Texto de advertencia 2" xfId="15"/>
    <cellStyle name="Texto explicativo 2" xfId="17"/>
    <cellStyle name="Título 2 2" xfId="4"/>
    <cellStyle name="Título 3 2" xfId="5"/>
    <cellStyle name="Título 4" xfId="2"/>
    <cellStyle name="Total 2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showGridLines="0" tabSelected="1" zoomScaleNormal="100" workbookViewId="0">
      <selection activeCell="M22" sqref="M22"/>
    </sheetView>
  </sheetViews>
  <sheetFormatPr baseColWidth="10" defaultRowHeight="11.25" x14ac:dyDescent="0.2"/>
  <cols>
    <col min="1" max="1" width="1.375" style="20" customWidth="1"/>
    <col min="2" max="2" width="38.125" style="20" customWidth="1"/>
    <col min="3" max="3" width="13.375" style="20" customWidth="1"/>
    <col min="4" max="4" width="14.875" style="20" customWidth="1"/>
    <col min="5" max="6" width="13.375" style="20" customWidth="1"/>
    <col min="7" max="7" width="14.125" style="20" customWidth="1"/>
    <col min="8" max="8" width="13.375" style="20" customWidth="1"/>
    <col min="9" max="16384" width="11" style="20"/>
  </cols>
  <sheetData>
    <row r="1" spans="1:8" s="4" customFormat="1" ht="39.950000000000003" customHeight="1" x14ac:dyDescent="0.2">
      <c r="A1" s="1" t="s">
        <v>3</v>
      </c>
      <c r="B1" s="2"/>
      <c r="C1" s="2"/>
      <c r="D1" s="2"/>
      <c r="E1" s="2"/>
      <c r="F1" s="2"/>
      <c r="G1" s="2"/>
      <c r="H1" s="3"/>
    </row>
    <row r="2" spans="1:8" s="4" customFormat="1" x14ac:dyDescent="0.2">
      <c r="A2" s="5" t="s">
        <v>4</v>
      </c>
      <c r="B2" s="6"/>
      <c r="C2" s="2" t="s">
        <v>5</v>
      </c>
      <c r="D2" s="2"/>
      <c r="E2" s="2"/>
      <c r="F2" s="2"/>
      <c r="G2" s="2"/>
      <c r="H2" s="7" t="s">
        <v>6</v>
      </c>
    </row>
    <row r="3" spans="1:8" s="14" customFormat="1" ht="24.95" customHeight="1" x14ac:dyDescent="0.2">
      <c r="A3" s="8"/>
      <c r="B3" s="9"/>
      <c r="C3" s="10" t="s">
        <v>0</v>
      </c>
      <c r="D3" s="11" t="s">
        <v>7</v>
      </c>
      <c r="E3" s="11" t="s">
        <v>8</v>
      </c>
      <c r="F3" s="11" t="s">
        <v>1</v>
      </c>
      <c r="G3" s="12" t="s">
        <v>2</v>
      </c>
      <c r="H3" s="13"/>
    </row>
    <row r="4" spans="1:8" s="14" customFormat="1" x14ac:dyDescent="0.2">
      <c r="A4" s="15"/>
      <c r="B4" s="16"/>
      <c r="C4" s="17" t="s">
        <v>9</v>
      </c>
      <c r="D4" s="18" t="s">
        <v>10</v>
      </c>
      <c r="E4" s="18" t="s">
        <v>11</v>
      </c>
      <c r="F4" s="18" t="s">
        <v>12</v>
      </c>
      <c r="G4" s="18" t="s">
        <v>13</v>
      </c>
      <c r="H4" s="18" t="s">
        <v>14</v>
      </c>
    </row>
    <row r="5" spans="1:8" x14ac:dyDescent="0.2">
      <c r="A5" s="19" t="s">
        <v>15</v>
      </c>
      <c r="C5" s="21">
        <v>0</v>
      </c>
      <c r="D5" s="21">
        <v>0</v>
      </c>
      <c r="E5" s="21">
        <f>C5+D5</f>
        <v>0</v>
      </c>
      <c r="F5" s="21">
        <v>0</v>
      </c>
      <c r="G5" s="21">
        <v>0</v>
      </c>
      <c r="H5" s="21">
        <f>G5-C5</f>
        <v>0</v>
      </c>
    </row>
    <row r="6" spans="1:8" x14ac:dyDescent="0.2">
      <c r="A6" s="22" t="s">
        <v>16</v>
      </c>
      <c r="C6" s="23">
        <v>0</v>
      </c>
      <c r="D6" s="23">
        <v>0</v>
      </c>
      <c r="E6" s="23">
        <f t="shared" ref="E6:E20" si="0">C6+D6</f>
        <v>0</v>
      </c>
      <c r="F6" s="23">
        <v>0</v>
      </c>
      <c r="G6" s="23">
        <v>0</v>
      </c>
      <c r="H6" s="23">
        <f t="shared" ref="H6:H19" si="1">G6-C6</f>
        <v>0</v>
      </c>
    </row>
    <row r="7" spans="1:8" x14ac:dyDescent="0.2">
      <c r="A7" s="22" t="s">
        <v>17</v>
      </c>
      <c r="C7" s="23">
        <v>0</v>
      </c>
      <c r="D7" s="23">
        <v>0</v>
      </c>
      <c r="E7" s="23">
        <f t="shared" si="0"/>
        <v>0</v>
      </c>
      <c r="F7" s="23">
        <v>0</v>
      </c>
      <c r="G7" s="23">
        <v>0</v>
      </c>
      <c r="H7" s="23">
        <f t="shared" si="1"/>
        <v>0</v>
      </c>
    </row>
    <row r="8" spans="1:8" x14ac:dyDescent="0.2">
      <c r="A8" s="22" t="s">
        <v>18</v>
      </c>
      <c r="C8" s="23">
        <v>0</v>
      </c>
      <c r="D8" s="23">
        <v>0</v>
      </c>
      <c r="E8" s="23">
        <f t="shared" si="0"/>
        <v>0</v>
      </c>
      <c r="F8" s="23">
        <v>0</v>
      </c>
      <c r="G8" s="23">
        <v>0</v>
      </c>
      <c r="H8" s="23">
        <f t="shared" si="1"/>
        <v>0</v>
      </c>
    </row>
    <row r="9" spans="1:8" x14ac:dyDescent="0.2">
      <c r="A9" s="22" t="s">
        <v>19</v>
      </c>
      <c r="C9" s="23">
        <v>155136</v>
      </c>
      <c r="D9" s="23">
        <v>35158.370000000003</v>
      </c>
      <c r="E9" s="23">
        <f t="shared" si="0"/>
        <v>190294.37</v>
      </c>
      <c r="F9" s="23">
        <v>99483.11</v>
      </c>
      <c r="G9" s="23">
        <v>99483.11</v>
      </c>
      <c r="H9" s="23">
        <f t="shared" si="1"/>
        <v>-55652.89</v>
      </c>
    </row>
    <row r="10" spans="1:8" x14ac:dyDescent="0.2">
      <c r="A10" s="24">
        <v>51</v>
      </c>
      <c r="B10" s="25" t="s">
        <v>20</v>
      </c>
      <c r="C10" s="23">
        <v>155136</v>
      </c>
      <c r="D10" s="23">
        <v>35158.370000000003</v>
      </c>
      <c r="E10" s="23">
        <f t="shared" si="0"/>
        <v>190294.37</v>
      </c>
      <c r="F10" s="23">
        <v>99483.11</v>
      </c>
      <c r="G10" s="23">
        <v>99483.11</v>
      </c>
      <c r="H10" s="23">
        <f t="shared" si="1"/>
        <v>-55652.89</v>
      </c>
    </row>
    <row r="11" spans="1:8" x14ac:dyDescent="0.2">
      <c r="A11" s="24">
        <v>52</v>
      </c>
      <c r="B11" s="25" t="s">
        <v>21</v>
      </c>
      <c r="C11" s="23">
        <v>0</v>
      </c>
      <c r="D11" s="23">
        <v>0</v>
      </c>
      <c r="E11" s="23">
        <f t="shared" si="0"/>
        <v>0</v>
      </c>
      <c r="F11" s="23">
        <v>0</v>
      </c>
      <c r="G11" s="23">
        <v>0</v>
      </c>
      <c r="H11" s="23">
        <f t="shared" si="1"/>
        <v>0</v>
      </c>
    </row>
    <row r="12" spans="1:8" x14ac:dyDescent="0.2">
      <c r="A12" s="22" t="s">
        <v>22</v>
      </c>
      <c r="C12" s="23">
        <v>355500</v>
      </c>
      <c r="D12" s="23">
        <v>51151654.149999999</v>
      </c>
      <c r="E12" s="23">
        <f t="shared" si="0"/>
        <v>51507154.149999999</v>
      </c>
      <c r="F12" s="23">
        <v>249359.77</v>
      </c>
      <c r="G12" s="23">
        <v>249359.77</v>
      </c>
      <c r="H12" s="23">
        <f t="shared" si="1"/>
        <v>-106140.23000000001</v>
      </c>
    </row>
    <row r="13" spans="1:8" x14ac:dyDescent="0.2">
      <c r="A13" s="24">
        <v>61</v>
      </c>
      <c r="B13" s="25" t="s">
        <v>20</v>
      </c>
      <c r="C13" s="23">
        <v>355500</v>
      </c>
      <c r="D13" s="23">
        <v>200000</v>
      </c>
      <c r="E13" s="23">
        <f t="shared" si="0"/>
        <v>555500</v>
      </c>
      <c r="F13" s="23">
        <v>249359.77</v>
      </c>
      <c r="G13" s="23">
        <v>249359.77</v>
      </c>
      <c r="H13" s="23">
        <f t="shared" si="1"/>
        <v>-106140.23000000001</v>
      </c>
    </row>
    <row r="14" spans="1:8" x14ac:dyDescent="0.2">
      <c r="A14" s="24">
        <v>62</v>
      </c>
      <c r="B14" s="25" t="s">
        <v>21</v>
      </c>
      <c r="C14" s="23">
        <v>0</v>
      </c>
      <c r="D14" s="23">
        <v>0</v>
      </c>
      <c r="E14" s="23">
        <f t="shared" si="0"/>
        <v>0</v>
      </c>
      <c r="F14" s="23">
        <v>0</v>
      </c>
      <c r="G14" s="23">
        <v>0</v>
      </c>
      <c r="H14" s="23">
        <f t="shared" si="1"/>
        <v>0</v>
      </c>
    </row>
    <row r="15" spans="1:8" ht="33.75" x14ac:dyDescent="0.2">
      <c r="A15" s="24"/>
      <c r="B15" s="26" t="s">
        <v>23</v>
      </c>
      <c r="C15" s="23">
        <v>0</v>
      </c>
      <c r="D15" s="23">
        <v>50951654.149999999</v>
      </c>
      <c r="E15" s="23">
        <f t="shared" si="0"/>
        <v>50951654.149999999</v>
      </c>
      <c r="F15" s="23">
        <v>0</v>
      </c>
      <c r="G15" s="23">
        <v>0</v>
      </c>
      <c r="H15" s="23">
        <f t="shared" si="1"/>
        <v>0</v>
      </c>
    </row>
    <row r="16" spans="1:8" x14ac:dyDescent="0.2">
      <c r="A16" s="22" t="s">
        <v>24</v>
      </c>
      <c r="C16" s="23">
        <v>19968</v>
      </c>
      <c r="D16" s="23">
        <v>0</v>
      </c>
      <c r="E16" s="23">
        <f t="shared" si="0"/>
        <v>19968</v>
      </c>
      <c r="F16" s="23">
        <v>986.99</v>
      </c>
      <c r="G16" s="23">
        <v>986.99</v>
      </c>
      <c r="H16" s="23">
        <f t="shared" si="1"/>
        <v>-18981.009999999998</v>
      </c>
    </row>
    <row r="17" spans="1:8" x14ac:dyDescent="0.2">
      <c r="A17" s="22" t="s">
        <v>25</v>
      </c>
      <c r="C17" s="23">
        <v>155096943</v>
      </c>
      <c r="D17" s="23">
        <v>23143610.010000002</v>
      </c>
      <c r="E17" s="23">
        <f t="shared" si="0"/>
        <v>178240553.00999999</v>
      </c>
      <c r="F17" s="23">
        <v>112168520.89</v>
      </c>
      <c r="G17" s="23">
        <v>112168520.89</v>
      </c>
      <c r="H17" s="23">
        <f t="shared" si="1"/>
        <v>-42928422.109999999</v>
      </c>
    </row>
    <row r="18" spans="1:8" x14ac:dyDescent="0.2">
      <c r="A18" s="22" t="s">
        <v>26</v>
      </c>
      <c r="C18" s="23">
        <v>146495491.50999999</v>
      </c>
      <c r="D18" s="23">
        <v>8562120.8800000008</v>
      </c>
      <c r="E18" s="23">
        <f t="shared" si="0"/>
        <v>155057612.38999999</v>
      </c>
      <c r="F18" s="23">
        <v>106071638.95</v>
      </c>
      <c r="G18" s="23">
        <v>106071638.95</v>
      </c>
      <c r="H18" s="23">
        <f t="shared" si="1"/>
        <v>-40423852.559999987</v>
      </c>
    </row>
    <row r="19" spans="1:8" x14ac:dyDescent="0.2">
      <c r="A19" s="22" t="s">
        <v>27</v>
      </c>
      <c r="C19" s="23">
        <v>0</v>
      </c>
      <c r="D19" s="23">
        <v>0</v>
      </c>
      <c r="E19" s="23">
        <f t="shared" si="0"/>
        <v>0</v>
      </c>
      <c r="F19" s="23">
        <v>0</v>
      </c>
      <c r="G19" s="23">
        <v>0</v>
      </c>
      <c r="H19" s="23">
        <f t="shared" si="1"/>
        <v>0</v>
      </c>
    </row>
    <row r="20" spans="1:8" x14ac:dyDescent="0.2">
      <c r="A20" s="27"/>
      <c r="C20" s="28"/>
      <c r="D20" s="28"/>
      <c r="E20" s="28">
        <f t="shared" si="0"/>
        <v>0</v>
      </c>
      <c r="F20" s="28"/>
      <c r="G20" s="28"/>
      <c r="H20" s="28"/>
    </row>
    <row r="21" spans="1:8" x14ac:dyDescent="0.2">
      <c r="A21" s="29"/>
      <c r="B21" s="30" t="s">
        <v>28</v>
      </c>
      <c r="C21" s="31">
        <f t="shared" ref="C21:H21" si="2">SUM(C5:C9)+C12+SUM(C16:C19)</f>
        <v>302123038.50999999</v>
      </c>
      <c r="D21" s="31">
        <f t="shared" si="2"/>
        <v>82892543.409999996</v>
      </c>
      <c r="E21" s="31">
        <f t="shared" si="2"/>
        <v>385015581.91999996</v>
      </c>
      <c r="F21" s="31">
        <f t="shared" si="2"/>
        <v>218589989.70999998</v>
      </c>
      <c r="G21" s="31">
        <f t="shared" si="2"/>
        <v>218589989.70999998</v>
      </c>
      <c r="H21" s="32">
        <f t="shared" si="2"/>
        <v>-83533048.799999982</v>
      </c>
    </row>
    <row r="22" spans="1:8" x14ac:dyDescent="0.2">
      <c r="A22" s="33"/>
      <c r="B22" s="34"/>
      <c r="C22" s="35"/>
      <c r="D22" s="35"/>
      <c r="E22" s="36"/>
      <c r="F22" s="37" t="s">
        <v>29</v>
      </c>
      <c r="G22" s="38"/>
      <c r="H22" s="28"/>
    </row>
    <row r="23" spans="1:8" x14ac:dyDescent="0.2">
      <c r="A23" s="39" t="s">
        <v>30</v>
      </c>
      <c r="B23" s="40"/>
      <c r="C23" s="2" t="s">
        <v>5</v>
      </c>
      <c r="D23" s="2"/>
      <c r="E23" s="2"/>
      <c r="F23" s="2"/>
      <c r="G23" s="2"/>
      <c r="H23" s="7" t="s">
        <v>6</v>
      </c>
    </row>
    <row r="24" spans="1:8" ht="22.5" x14ac:dyDescent="0.2">
      <c r="A24" s="41"/>
      <c r="B24" s="42"/>
      <c r="C24" s="10" t="s">
        <v>0</v>
      </c>
      <c r="D24" s="11" t="s">
        <v>7</v>
      </c>
      <c r="E24" s="11" t="s">
        <v>8</v>
      </c>
      <c r="F24" s="11" t="s">
        <v>1</v>
      </c>
      <c r="G24" s="12" t="s">
        <v>2</v>
      </c>
      <c r="H24" s="13"/>
    </row>
    <row r="25" spans="1:8" x14ac:dyDescent="0.2">
      <c r="A25" s="43"/>
      <c r="B25" s="44"/>
      <c r="C25" s="17" t="s">
        <v>9</v>
      </c>
      <c r="D25" s="18" t="s">
        <v>10</v>
      </c>
      <c r="E25" s="18" t="s">
        <v>11</v>
      </c>
      <c r="F25" s="18" t="s">
        <v>12</v>
      </c>
      <c r="G25" s="18" t="s">
        <v>13</v>
      </c>
      <c r="H25" s="18" t="s">
        <v>14</v>
      </c>
    </row>
    <row r="26" spans="1:8" x14ac:dyDescent="0.2">
      <c r="A26" s="45" t="s">
        <v>31</v>
      </c>
      <c r="B26" s="46"/>
      <c r="C26" s="47">
        <f t="shared" ref="C26:H26" si="3">SUM(C27+C28+C29+C30+C33+C37+C38)</f>
        <v>155607579</v>
      </c>
      <c r="D26" s="47">
        <f t="shared" si="3"/>
        <v>74330422.530000001</v>
      </c>
      <c r="E26" s="47">
        <f t="shared" si="3"/>
        <v>229938001.52999997</v>
      </c>
      <c r="F26" s="47">
        <f t="shared" si="3"/>
        <v>112517363.77</v>
      </c>
      <c r="G26" s="47">
        <f t="shared" si="3"/>
        <v>112517363.77</v>
      </c>
      <c r="H26" s="47">
        <f t="shared" si="3"/>
        <v>-43090215.229999997</v>
      </c>
    </row>
    <row r="27" spans="1:8" x14ac:dyDescent="0.2">
      <c r="A27" s="48"/>
      <c r="B27" s="49" t="s">
        <v>15</v>
      </c>
      <c r="C27" s="50">
        <v>0</v>
      </c>
      <c r="D27" s="50">
        <v>0</v>
      </c>
      <c r="E27" s="50">
        <f>C27+D27</f>
        <v>0</v>
      </c>
      <c r="F27" s="50">
        <v>0</v>
      </c>
      <c r="G27" s="50">
        <v>0</v>
      </c>
      <c r="H27" s="50">
        <f>G27-C27</f>
        <v>0</v>
      </c>
    </row>
    <row r="28" spans="1:8" x14ac:dyDescent="0.2">
      <c r="A28" s="48"/>
      <c r="B28" s="49" t="s">
        <v>17</v>
      </c>
      <c r="C28" s="50">
        <v>0</v>
      </c>
      <c r="D28" s="50">
        <v>0</v>
      </c>
      <c r="E28" s="50">
        <f t="shared" ref="E28:E36" si="4">C28+D28</f>
        <v>0</v>
      </c>
      <c r="F28" s="50">
        <v>0</v>
      </c>
      <c r="G28" s="50">
        <v>0</v>
      </c>
      <c r="H28" s="50">
        <f t="shared" ref="H28:H38" si="5">G28-C28</f>
        <v>0</v>
      </c>
    </row>
    <row r="29" spans="1:8" x14ac:dyDescent="0.2">
      <c r="A29" s="48"/>
      <c r="B29" s="49" t="s">
        <v>18</v>
      </c>
      <c r="C29" s="50">
        <v>0</v>
      </c>
      <c r="D29" s="50">
        <v>0</v>
      </c>
      <c r="E29" s="50">
        <f t="shared" si="4"/>
        <v>0</v>
      </c>
      <c r="F29" s="50">
        <v>0</v>
      </c>
      <c r="G29" s="50">
        <v>0</v>
      </c>
      <c r="H29" s="50">
        <f t="shared" si="5"/>
        <v>0</v>
      </c>
    </row>
    <row r="30" spans="1:8" x14ac:dyDescent="0.2">
      <c r="A30" s="48"/>
      <c r="B30" s="49" t="s">
        <v>19</v>
      </c>
      <c r="C30" s="50">
        <v>155136</v>
      </c>
      <c r="D30" s="50">
        <v>35158.370000000003</v>
      </c>
      <c r="E30" s="50">
        <f t="shared" si="4"/>
        <v>190294.37</v>
      </c>
      <c r="F30" s="50">
        <v>99483.11</v>
      </c>
      <c r="G30" s="50">
        <v>99483.11</v>
      </c>
      <c r="H30" s="50">
        <f t="shared" si="5"/>
        <v>-55652.89</v>
      </c>
    </row>
    <row r="31" spans="1:8" x14ac:dyDescent="0.2">
      <c r="A31" s="48"/>
      <c r="B31" s="51" t="s">
        <v>20</v>
      </c>
      <c r="C31" s="50">
        <v>155136</v>
      </c>
      <c r="D31" s="50">
        <v>35158.370000000003</v>
      </c>
      <c r="E31" s="50">
        <f t="shared" si="4"/>
        <v>190294.37</v>
      </c>
      <c r="F31" s="50">
        <v>99483.11</v>
      </c>
      <c r="G31" s="50">
        <v>99483.11</v>
      </c>
      <c r="H31" s="50">
        <f t="shared" si="5"/>
        <v>-55652.89</v>
      </c>
    </row>
    <row r="32" spans="1:8" x14ac:dyDescent="0.2">
      <c r="A32" s="48"/>
      <c r="B32" s="51" t="s">
        <v>21</v>
      </c>
      <c r="C32" s="50">
        <v>0</v>
      </c>
      <c r="D32" s="50">
        <v>0</v>
      </c>
      <c r="E32" s="50">
        <f t="shared" si="4"/>
        <v>0</v>
      </c>
      <c r="F32" s="50">
        <v>0</v>
      </c>
      <c r="G32" s="50">
        <v>0</v>
      </c>
      <c r="H32" s="50">
        <f t="shared" si="5"/>
        <v>0</v>
      </c>
    </row>
    <row r="33" spans="1:8" x14ac:dyDescent="0.2">
      <c r="A33" s="48"/>
      <c r="B33" s="49" t="s">
        <v>22</v>
      </c>
      <c r="C33" s="50">
        <v>355500</v>
      </c>
      <c r="D33" s="50">
        <v>51151654.149999999</v>
      </c>
      <c r="E33" s="50">
        <f t="shared" si="4"/>
        <v>51507154.149999999</v>
      </c>
      <c r="F33" s="50">
        <v>249359.77</v>
      </c>
      <c r="G33" s="50">
        <v>249359.77</v>
      </c>
      <c r="H33" s="50">
        <f t="shared" si="5"/>
        <v>-106140.23000000001</v>
      </c>
    </row>
    <row r="34" spans="1:8" x14ac:dyDescent="0.2">
      <c r="A34" s="48"/>
      <c r="B34" s="51" t="s">
        <v>20</v>
      </c>
      <c r="C34" s="50">
        <v>355500</v>
      </c>
      <c r="D34" s="50">
        <v>200000</v>
      </c>
      <c r="E34" s="50">
        <f t="shared" si="4"/>
        <v>555500</v>
      </c>
      <c r="F34" s="50">
        <v>249359.77</v>
      </c>
      <c r="G34" s="50">
        <v>249359.77</v>
      </c>
      <c r="H34" s="50">
        <f t="shared" si="5"/>
        <v>-106140.23000000001</v>
      </c>
    </row>
    <row r="35" spans="1:8" x14ac:dyDescent="0.2">
      <c r="A35" s="48"/>
      <c r="B35" s="51" t="s">
        <v>21</v>
      </c>
      <c r="C35" s="50">
        <v>0</v>
      </c>
      <c r="D35" s="50">
        <v>0</v>
      </c>
      <c r="E35" s="50">
        <f t="shared" si="4"/>
        <v>0</v>
      </c>
      <c r="F35" s="50">
        <v>0</v>
      </c>
      <c r="G35" s="50">
        <v>0</v>
      </c>
      <c r="H35" s="50">
        <f t="shared" si="5"/>
        <v>0</v>
      </c>
    </row>
    <row r="36" spans="1:8" ht="33.75" x14ac:dyDescent="0.2">
      <c r="A36" s="48"/>
      <c r="B36" s="52" t="s">
        <v>23</v>
      </c>
      <c r="C36" s="50">
        <v>0</v>
      </c>
      <c r="D36" s="50">
        <v>50951654.149999999</v>
      </c>
      <c r="E36" s="50">
        <f t="shared" si="4"/>
        <v>50951654.149999999</v>
      </c>
      <c r="F36" s="50">
        <v>0</v>
      </c>
      <c r="G36" s="50">
        <v>0</v>
      </c>
      <c r="H36" s="50">
        <f t="shared" si="5"/>
        <v>0</v>
      </c>
    </row>
    <row r="37" spans="1:8" x14ac:dyDescent="0.2">
      <c r="A37" s="48"/>
      <c r="B37" s="49" t="s">
        <v>25</v>
      </c>
      <c r="C37" s="50">
        <v>155096943</v>
      </c>
      <c r="D37" s="50">
        <v>23143610.010000002</v>
      </c>
      <c r="E37" s="50">
        <f>C37+D37</f>
        <v>178240553.00999999</v>
      </c>
      <c r="F37" s="50">
        <v>112168520.89</v>
      </c>
      <c r="G37" s="50">
        <v>112168520.89</v>
      </c>
      <c r="H37" s="50">
        <f t="shared" si="5"/>
        <v>-42928422.109999999</v>
      </c>
    </row>
    <row r="38" spans="1:8" x14ac:dyDescent="0.2">
      <c r="A38" s="48"/>
      <c r="B38" s="49" t="s">
        <v>26</v>
      </c>
      <c r="C38" s="50">
        <v>0</v>
      </c>
      <c r="D38" s="50">
        <v>0</v>
      </c>
      <c r="E38" s="50">
        <f>C38+D38</f>
        <v>0</v>
      </c>
      <c r="F38" s="50">
        <v>0</v>
      </c>
      <c r="G38" s="50">
        <v>0</v>
      </c>
      <c r="H38" s="50">
        <f t="shared" si="5"/>
        <v>0</v>
      </c>
    </row>
    <row r="39" spans="1:8" x14ac:dyDescent="0.2">
      <c r="A39" s="48"/>
      <c r="B39" s="49"/>
      <c r="C39" s="50"/>
      <c r="D39" s="50"/>
      <c r="E39" s="50"/>
      <c r="F39" s="50"/>
      <c r="G39" s="50"/>
      <c r="H39" s="50"/>
    </row>
    <row r="40" spans="1:8" x14ac:dyDescent="0.2">
      <c r="A40" s="53" t="s">
        <v>32</v>
      </c>
      <c r="B40" s="54"/>
      <c r="C40" s="55">
        <f t="shared" ref="C40:H40" si="6">SUM(C41:C43)</f>
        <v>146515459.50999999</v>
      </c>
      <c r="D40" s="55">
        <f t="shared" si="6"/>
        <v>8562120.8800000008</v>
      </c>
      <c r="E40" s="55">
        <f t="shared" si="6"/>
        <v>155077580.38999999</v>
      </c>
      <c r="F40" s="55">
        <f t="shared" si="6"/>
        <v>106072625.94</v>
      </c>
      <c r="G40" s="55">
        <f t="shared" si="6"/>
        <v>106072625.94</v>
      </c>
      <c r="H40" s="55">
        <f t="shared" si="6"/>
        <v>-40442833.569999985</v>
      </c>
    </row>
    <row r="41" spans="1:8" x14ac:dyDescent="0.2">
      <c r="A41" s="48"/>
      <c r="B41" s="49" t="s">
        <v>16</v>
      </c>
      <c r="C41" s="50">
        <v>0</v>
      </c>
      <c r="D41" s="50">
        <v>0</v>
      </c>
      <c r="E41" s="50">
        <f>C41+D41</f>
        <v>0</v>
      </c>
      <c r="F41" s="50">
        <v>0</v>
      </c>
      <c r="G41" s="50">
        <v>0</v>
      </c>
      <c r="H41" s="50">
        <f>G41-C41</f>
        <v>0</v>
      </c>
    </row>
    <row r="42" spans="1:8" x14ac:dyDescent="0.2">
      <c r="A42" s="48"/>
      <c r="B42" s="49" t="s">
        <v>24</v>
      </c>
      <c r="C42" s="50">
        <v>19968</v>
      </c>
      <c r="D42" s="50">
        <v>0</v>
      </c>
      <c r="E42" s="50">
        <f>C42+D42</f>
        <v>19968</v>
      </c>
      <c r="F42" s="50">
        <v>986.99</v>
      </c>
      <c r="G42" s="50">
        <v>986.99</v>
      </c>
      <c r="H42" s="50">
        <f t="shared" ref="H42:H43" si="7">G42-C42</f>
        <v>-18981.009999999998</v>
      </c>
    </row>
    <row r="43" spans="1:8" x14ac:dyDescent="0.2">
      <c r="A43" s="48"/>
      <c r="B43" s="49" t="s">
        <v>26</v>
      </c>
      <c r="C43" s="50">
        <v>146495491.50999999</v>
      </c>
      <c r="D43" s="50">
        <v>8562120.8800000008</v>
      </c>
      <c r="E43" s="50">
        <f>C43+D43</f>
        <v>155057612.38999999</v>
      </c>
      <c r="F43" s="50">
        <v>106071638.95</v>
      </c>
      <c r="G43" s="50">
        <v>106071638.95</v>
      </c>
      <c r="H43" s="50">
        <f t="shared" si="7"/>
        <v>-40423852.559999987</v>
      </c>
    </row>
    <row r="44" spans="1:8" x14ac:dyDescent="0.2">
      <c r="A44" s="48"/>
      <c r="B44" s="49"/>
      <c r="C44" s="50"/>
      <c r="D44" s="50"/>
      <c r="E44" s="50"/>
      <c r="F44" s="50"/>
      <c r="G44" s="50"/>
      <c r="H44" s="50"/>
    </row>
    <row r="45" spans="1:8" x14ac:dyDescent="0.2">
      <c r="A45" s="56" t="s">
        <v>33</v>
      </c>
      <c r="B45" s="57"/>
      <c r="C45" s="55">
        <f t="shared" ref="C45:H45" si="8">SUM(C46)</f>
        <v>0</v>
      </c>
      <c r="D45" s="55">
        <f t="shared" si="8"/>
        <v>0</v>
      </c>
      <c r="E45" s="55">
        <f t="shared" si="8"/>
        <v>0</v>
      </c>
      <c r="F45" s="55">
        <f t="shared" si="8"/>
        <v>0</v>
      </c>
      <c r="G45" s="55">
        <f t="shared" si="8"/>
        <v>0</v>
      </c>
      <c r="H45" s="55">
        <f t="shared" si="8"/>
        <v>0</v>
      </c>
    </row>
    <row r="46" spans="1:8" x14ac:dyDescent="0.2">
      <c r="A46" s="58"/>
      <c r="B46" s="49" t="s">
        <v>27</v>
      </c>
      <c r="C46" s="50">
        <v>0</v>
      </c>
      <c r="D46" s="50">
        <v>0</v>
      </c>
      <c r="E46" s="55">
        <f>C46+D46</f>
        <v>0</v>
      </c>
      <c r="F46" s="50">
        <v>0</v>
      </c>
      <c r="G46" s="50">
        <v>0</v>
      </c>
      <c r="H46" s="55">
        <f>G46-C46</f>
        <v>0</v>
      </c>
    </row>
    <row r="47" spans="1:8" x14ac:dyDescent="0.2">
      <c r="A47" s="59"/>
      <c r="B47" s="60"/>
      <c r="C47" s="55"/>
      <c r="D47" s="55"/>
      <c r="E47" s="55"/>
      <c r="F47" s="55"/>
      <c r="G47" s="55"/>
      <c r="H47" s="55"/>
    </row>
    <row r="48" spans="1:8" x14ac:dyDescent="0.2">
      <c r="A48" s="61"/>
      <c r="B48" s="62" t="s">
        <v>28</v>
      </c>
      <c r="C48" s="31">
        <f t="shared" ref="C48:H48" si="9">SUM(C45+C40+C26)</f>
        <v>302123038.50999999</v>
      </c>
      <c r="D48" s="31">
        <f t="shared" si="9"/>
        <v>82892543.409999996</v>
      </c>
      <c r="E48" s="31">
        <f t="shared" si="9"/>
        <v>385015581.91999996</v>
      </c>
      <c r="F48" s="31">
        <f t="shared" si="9"/>
        <v>218589989.70999998</v>
      </c>
      <c r="G48" s="31">
        <f t="shared" si="9"/>
        <v>218589989.70999998</v>
      </c>
      <c r="H48" s="32">
        <f t="shared" si="9"/>
        <v>-83533048.799999982</v>
      </c>
    </row>
    <row r="49" spans="1:8" ht="11.25" customHeight="1" x14ac:dyDescent="0.2">
      <c r="A49" s="63" t="s">
        <v>34</v>
      </c>
      <c r="B49" s="63"/>
      <c r="C49" s="63"/>
      <c r="D49" s="63"/>
      <c r="E49" s="63"/>
      <c r="F49" s="64" t="s">
        <v>29</v>
      </c>
      <c r="G49" s="65"/>
      <c r="H49" s="66"/>
    </row>
    <row r="50" spans="1:8" x14ac:dyDescent="0.2">
      <c r="A50" s="67"/>
      <c r="B50" s="67"/>
      <c r="C50" s="67"/>
      <c r="D50" s="67"/>
      <c r="E50" s="67"/>
    </row>
  </sheetData>
  <sheetProtection formatCells="0" formatColumns="0" formatRows="0" insertRows="0" autoFilter="0"/>
  <mergeCells count="8">
    <mergeCell ref="A49:E50"/>
    <mergeCell ref="A1:H1"/>
    <mergeCell ref="A2:B4"/>
    <mergeCell ref="C2:G2"/>
    <mergeCell ref="H2:H3"/>
    <mergeCell ref="A23:B25"/>
    <mergeCell ref="C23:G23"/>
    <mergeCell ref="H23:H24"/>
  </mergeCells>
  <printOptions horizontalCentered="1"/>
  <pageMargins left="0.23622047244094491" right="0.23622047244094491" top="0.74803149606299213" bottom="0.74803149606299213" header="0.31496062992125984" footer="0.31496062992125984"/>
  <pageSetup scale="7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4DF13B-F84A-4E1C-9EE6-776475B995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304768-76A9-4675-ABC7-75888AE8953F}">
  <ds:schemaRefs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0B9FC8B-1528-413C-9473-53FB65E709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Cornelio Rico Arvizu</dc:creator>
  <cp:lastModifiedBy>Montserrat Quijas Gomez</cp:lastModifiedBy>
  <dcterms:created xsi:type="dcterms:W3CDTF">2015-09-29T23:13:58Z</dcterms:created>
  <dcterms:modified xsi:type="dcterms:W3CDTF">2018-10-22T17:02:00Z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