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733E84AB-6843-48F0-B9A2-FACE46092448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COG" sheetId="6" r:id="rId1"/>
  </sheets>
  <definedNames>
    <definedName name="_xlnm._FilterDatabase" localSheetId="0" hidden="1">COG!$A$3:$H$76</definedName>
    <definedName name="_xlnm.Print_Area" localSheetId="0">COG!$A$1:$H$91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6" l="1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H62" i="6"/>
  <c r="H46" i="6"/>
  <c r="E76" i="6"/>
  <c r="H76" i="6" s="1"/>
  <c r="E75" i="6"/>
  <c r="H75" i="6" s="1"/>
  <c r="E74" i="6"/>
  <c r="H74" i="6" s="1"/>
  <c r="E73" i="6"/>
  <c r="H73" i="6" s="1"/>
  <c r="E72" i="6"/>
  <c r="H72" i="6" s="1"/>
  <c r="E71" i="6"/>
  <c r="H71" i="6" s="1"/>
  <c r="E70" i="6"/>
  <c r="H70" i="6" s="1"/>
  <c r="E68" i="6"/>
  <c r="H68" i="6" s="1"/>
  <c r="E67" i="6"/>
  <c r="H67" i="6" s="1"/>
  <c r="E66" i="6"/>
  <c r="H66" i="6" s="1"/>
  <c r="E64" i="6"/>
  <c r="H64" i="6" s="1"/>
  <c r="E63" i="6"/>
  <c r="H63" i="6" s="1"/>
  <c r="E62" i="6"/>
  <c r="E61" i="6"/>
  <c r="H61" i="6" s="1"/>
  <c r="E60" i="6"/>
  <c r="H60" i="6" s="1"/>
  <c r="E59" i="6"/>
  <c r="H59" i="6" s="1"/>
  <c r="E58" i="6"/>
  <c r="H58" i="6" s="1"/>
  <c r="E56" i="6"/>
  <c r="H56" i="6" s="1"/>
  <c r="E55" i="6"/>
  <c r="H55" i="6" s="1"/>
  <c r="E54" i="6"/>
  <c r="H54" i="6" s="1"/>
  <c r="E52" i="6"/>
  <c r="H52" i="6" s="1"/>
  <c r="E51" i="6"/>
  <c r="H51" i="6" s="1"/>
  <c r="E50" i="6"/>
  <c r="H50" i="6" s="1"/>
  <c r="E49" i="6"/>
  <c r="H49" i="6" s="1"/>
  <c r="E48" i="6"/>
  <c r="H48" i="6" s="1"/>
  <c r="E47" i="6"/>
  <c r="H47" i="6" s="1"/>
  <c r="E46" i="6"/>
  <c r="E45" i="6"/>
  <c r="H45" i="6" s="1"/>
  <c r="E44" i="6"/>
  <c r="H44" i="6" s="1"/>
  <c r="E42" i="6"/>
  <c r="H42" i="6" s="1"/>
  <c r="E41" i="6"/>
  <c r="H41" i="6" s="1"/>
  <c r="E40" i="6"/>
  <c r="H40" i="6" s="1"/>
  <c r="E39" i="6"/>
  <c r="H39" i="6" s="1"/>
  <c r="E38" i="6"/>
  <c r="H38" i="6" s="1"/>
  <c r="E37" i="6"/>
  <c r="H37" i="6" s="1"/>
  <c r="E36" i="6"/>
  <c r="H36" i="6" s="1"/>
  <c r="E35" i="6"/>
  <c r="H35" i="6" s="1"/>
  <c r="E34" i="6"/>
  <c r="H34" i="6" s="1"/>
  <c r="E32" i="6"/>
  <c r="H32" i="6" s="1"/>
  <c r="E31" i="6"/>
  <c r="H31" i="6" s="1"/>
  <c r="E30" i="6"/>
  <c r="H30" i="6" s="1"/>
  <c r="E29" i="6"/>
  <c r="H29" i="6" s="1"/>
  <c r="E28" i="6"/>
  <c r="H28" i="6" s="1"/>
  <c r="E27" i="6"/>
  <c r="H27" i="6" s="1"/>
  <c r="E26" i="6"/>
  <c r="H26" i="6" s="1"/>
  <c r="E25" i="6"/>
  <c r="H25" i="6" s="1"/>
  <c r="E24" i="6"/>
  <c r="H24" i="6" s="1"/>
  <c r="E22" i="6"/>
  <c r="H22" i="6" s="1"/>
  <c r="E21" i="6"/>
  <c r="H21" i="6" s="1"/>
  <c r="E20" i="6"/>
  <c r="H20" i="6" s="1"/>
  <c r="E19" i="6"/>
  <c r="H19" i="6" s="1"/>
  <c r="E18" i="6"/>
  <c r="H18" i="6" s="1"/>
  <c r="E17" i="6"/>
  <c r="H17" i="6" s="1"/>
  <c r="E16" i="6"/>
  <c r="H16" i="6" s="1"/>
  <c r="E15" i="6"/>
  <c r="H15" i="6" s="1"/>
  <c r="E14" i="6"/>
  <c r="H14" i="6" s="1"/>
  <c r="G69" i="6"/>
  <c r="G65" i="6"/>
  <c r="G57" i="6"/>
  <c r="G53" i="6"/>
  <c r="G43" i="6"/>
  <c r="G33" i="6"/>
  <c r="G23" i="6"/>
  <c r="G13" i="6"/>
  <c r="G5" i="6"/>
  <c r="F69" i="6"/>
  <c r="F65" i="6"/>
  <c r="F57" i="6"/>
  <c r="F53" i="6"/>
  <c r="F43" i="6"/>
  <c r="F33" i="6"/>
  <c r="F23" i="6"/>
  <c r="F13" i="6"/>
  <c r="F5" i="6"/>
  <c r="D69" i="6"/>
  <c r="D65" i="6"/>
  <c r="D57" i="6"/>
  <c r="D53" i="6"/>
  <c r="D43" i="6"/>
  <c r="D33" i="6"/>
  <c r="D23" i="6"/>
  <c r="D13" i="6"/>
  <c r="D5" i="6"/>
  <c r="C69" i="6"/>
  <c r="E69" i="6" s="1"/>
  <c r="C65" i="6"/>
  <c r="E65" i="6" s="1"/>
  <c r="H65" i="6" s="1"/>
  <c r="C57" i="6"/>
  <c r="C53" i="6"/>
  <c r="C43" i="6"/>
  <c r="C33" i="6"/>
  <c r="E33" i="6" s="1"/>
  <c r="H33" i="6" s="1"/>
  <c r="C23" i="6"/>
  <c r="C13" i="6"/>
  <c r="C5" i="6"/>
  <c r="E57" i="6" l="1"/>
  <c r="H57" i="6" s="1"/>
  <c r="H69" i="6"/>
  <c r="E53" i="6"/>
  <c r="H53" i="6" s="1"/>
  <c r="F77" i="6"/>
  <c r="E43" i="6"/>
  <c r="H43" i="6" s="1"/>
  <c r="E23" i="6"/>
  <c r="H23" i="6" s="1"/>
  <c r="E13" i="6"/>
  <c r="H13" i="6" s="1"/>
  <c r="C77" i="6"/>
  <c r="D77" i="6"/>
  <c r="E5" i="6"/>
  <c r="G77" i="6"/>
  <c r="E77" i="6" l="1"/>
  <c r="H5" i="6"/>
  <c r="H77" i="6" s="1"/>
</calcChain>
</file>

<file path=xl/sharedStrings.xml><?xml version="1.0" encoding="utf-8"?>
<sst xmlns="http://schemas.openxmlformats.org/spreadsheetml/2006/main" count="85" uniqueCount="85">
  <si>
    <t>Otros Servicios Generales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</si>
  <si>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</si>
  <si>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</si>
  <si>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</si>
  <si>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</si>
  <si>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</si>
  <si>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</si>
  <si>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</si>
  <si>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</si>
  <si>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</si>
  <si>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</si>
  <si>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</si>
  <si>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</si>
  <si>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</si>
  <si>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</si>
  <si>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</si>
  <si>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</si>
  <si>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</si>
  <si>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</si>
  <si>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</si>
  <si>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</si>
  <si>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</si>
  <si>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</si>
  <si>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</si>
  <si>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</si>
  <si>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</si>
  <si>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</si>
  <si>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</si>
  <si>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</si>
  <si>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</si>
  <si>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</si>
  <si>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</si>
  <si>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</si>
  <si>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</si>
  <si>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</si>
  <si>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</si>
  <si>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</si>
  <si>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</si>
  <si>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</si>
  <si>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</si>
  <si>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</si>
  <si>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</si>
  <si>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</si>
  <si>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</si>
  <si>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</si>
  <si>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</si>
  <si>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</si>
  <si>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</si>
  <si>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</si>
  <si>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</si>
  <si>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</si>
  <si>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</si>
  <si>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</si>
  <si>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</si>
  <si>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</si>
  <si>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</si>
  <si>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</si>
  <si>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</si>
  <si>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</si>
  <si>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</si>
  <si>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</si>
  <si>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</si>
  <si>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</si>
  <si>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</si>
  <si>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</si>
  <si>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</si>
  <si>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</si>
  <si>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</si>
  <si>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</si>
  <si>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</si>
  <si>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</si>
  <si>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</si>
  <si>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</si>
  <si>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</si>
  <si>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</si>
  <si>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</si>
  <si>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</si>
  <si>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</si>
  <si>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</si>
  <si>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</si>
  <si>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</si>
  <si>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</si>
  <si>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</si>
  <si>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</si>
  <si>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INSTITUTO DE ALFABETIZACIÓN Y EDUCACIÓN BASICA PARA ADULTOS DEL ESTADO DE GTO.
Estado Analítico del Ejercicio del Presupuesto de Egresos
Clasificación por Objeto del Gasto (Capítulo y Concepto)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</si>
</sst>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6" fillId="0" borderId="0" xfId="0" applyFont="1"/>
    <xf numFmtId="0" fontId="2" fillId="0" borderId="5" xfId="0" applyFont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4" fontId="2" fillId="0" borderId="14" xfId="0" applyNumberFormat="1" applyFont="1" applyBorder="1" applyProtection="1">
      <protection locked="0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 applyProtection="1">
      <alignment horizontal="center"/>
      <protection locked="0"/>
    </xf>
    <xf numFmtId="0" fontId="7" fillId="0" borderId="5" xfId="0" applyFont="1" applyBorder="1" applyAlignment="1">
      <alignment horizontal="center" vertical="center" wrapText="1"/>
    </xf>
    <xf numFmtId="4" fontId="6" fillId="0" borderId="12" xfId="0" applyNumberFormat="1" applyFont="1" applyBorder="1" applyProtection="1">
      <protection locked="0"/>
    </xf>
    <xf numFmtId="4" fontId="6" fillId="0" borderId="14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82</xdr:row>
      <xdr:rowOff>19050</xdr:rowOff>
    </xdr:from>
    <xdr:to>
      <xdr:col>7</xdr:col>
      <xdr:colOff>476250</xdr:colOff>
      <xdr:row>89</xdr:row>
      <xdr:rowOff>28575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F221500-99F6-47CC-B0EF-8A9BA463DB30}"/>
            </a:ext>
          </a:extLst>
        </xdr:cNvPr>
        <xdr:cNvGrpSpPr/>
      </xdr:nvGrpSpPr>
      <xdr:grpSpPr>
        <a:xfrm>
          <a:off x="1266825" y="123920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ED6D2C9B-7C12-50D5-37FB-08FE9B4E854B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9F5A63D5-527F-8888-24FD-571C05F2B11A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9"/>
  <sheetViews>
    <sheetView showGridLines="0" tabSelected="1" workbookViewId="0">
      <selection activeCell="D16" sqref="D16"/>
    </sheetView>
  </sheetViews>
  <sheetFormatPr baseColWidth="10" defaultRowHeight="11.25" x14ac:dyDescent="0.2"/>
  <cols>
    <col min="1" max="1" width="1.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17" t="s">
        <v>84</v>
      </c>
      <c r="B1" s="18"/>
      <c r="C1" s="18"/>
      <c r="D1" s="18"/>
      <c r="E1" s="18"/>
      <c r="F1" s="18"/>
      <c r="G1" s="18"/>
      <c r="H1" s="19"/>
    </row>
    <row r="2" spans="1:8" x14ac:dyDescent="0.2">
      <c r="A2" s="22" t="s">
        <v>9</v>
      </c>
      <c r="B2" s="23"/>
      <c r="C2" s="17" t="s">
        <v>15</v>
      </c>
      <c r="D2" s="18"/>
      <c r="E2" s="18"/>
      <c r="F2" s="18"/>
      <c r="G2" s="19"/>
      <c r="H2" s="20" t="s">
        <v>14</v>
      </c>
    </row>
    <row r="3" spans="1:8" ht="24.95" customHeight="1" x14ac:dyDescent="0.2">
      <c r="A3" s="24"/>
      <c r="B3" s="25"/>
      <c r="C3" s="4" t="s">
        <v>10</v>
      </c>
      <c r="D3" s="4" t="s">
        <v>80</v>
      </c>
      <c r="E3" s="4" t="s">
        <v>11</v>
      </c>
      <c r="F3" s="4" t="s">
        <v>12</v>
      </c>
      <c r="G3" s="4" t="s">
        <v>13</v>
      </c>
      <c r="H3" s="21"/>
    </row>
    <row r="4" spans="1:8" x14ac:dyDescent="0.2">
      <c r="A4" s="26"/>
      <c r="B4" s="27"/>
      <c r="C4" s="5">
        <v>1</v>
      </c>
      <c r="D4" s="5">
        <v>2</v>
      </c>
      <c r="E4" s="5" t="s">
        <v>81</v>
      </c>
      <c r="F4" s="5">
        <v>4</v>
      </c>
      <c r="G4" s="5">
        <v>5</v>
      </c>
      <c r="H4" s="5" t="s">
        <v>82</v>
      </c>
    </row>
    <row r="5" spans="1:8" x14ac:dyDescent="0.2">
      <c r="A5" s="10" t="s">
        <v>16</v>
      </c>
      <c r="B5" s="2"/>
      <c r="C5" s="13">
        <f>SUM(C6:C12)</f>
        <v>217720810.75</v>
      </c>
      <c r="D5" s="13">
        <f>SUM(D6:D12)</f>
        <v>-9389683.1799999997</v>
      </c>
      <c r="E5" s="13">
        <f>C5+D5</f>
        <v>208331127.56999999</v>
      </c>
      <c r="F5" s="13">
        <f>SUM(F6:F12)</f>
        <v>137140805.25</v>
      </c>
      <c r="G5" s="13">
        <f>SUM(G6:G12)</f>
        <v>137140805.25</v>
      </c>
      <c r="H5" s="13">
        <f>E5-F5</f>
        <v>71190322.319999993</v>
      </c>
    </row>
    <row r="6" spans="1:8" x14ac:dyDescent="0.2">
      <c r="A6" s="9">
        <v>1100</v>
      </c>
      <c r="B6" s="6" t="s">
        <v>25</v>
      </c>
      <c r="C6" s="8">
        <v>62562649</v>
      </c>
      <c r="D6" s="8">
        <v>-2817158.44</v>
      </c>
      <c r="E6" s="8">
        <f t="shared" ref="E6:E69" si="0">C6+D6</f>
        <v>59745490.560000002</v>
      </c>
      <c r="F6" s="8">
        <v>43036794.789999999</v>
      </c>
      <c r="G6" s="8">
        <v>43036794.789999999</v>
      </c>
      <c r="H6" s="8">
        <f t="shared" ref="H6:H69" si="1">E6-F6</f>
        <v>16708695.770000003</v>
      </c>
    </row>
    <row r="7" spans="1:8" x14ac:dyDescent="0.2">
      <c r="A7" s="9">
        <v>1200</v>
      </c>
      <c r="B7" s="6" t="s">
        <v>26</v>
      </c>
      <c r="C7" s="8">
        <v>7636357</v>
      </c>
      <c r="D7" s="8">
        <v>-4861473.5</v>
      </c>
      <c r="E7" s="8">
        <f t="shared" si="0"/>
        <v>2774883.5</v>
      </c>
      <c r="F7" s="8">
        <v>2019091.52</v>
      </c>
      <c r="G7" s="8">
        <v>2019091.52</v>
      </c>
      <c r="H7" s="8">
        <f t="shared" si="1"/>
        <v>755791.98</v>
      </c>
    </row>
    <row r="8" spans="1:8" x14ac:dyDescent="0.2">
      <c r="A8" s="9">
        <v>1300</v>
      </c>
      <c r="B8" s="6" t="s">
        <v>27</v>
      </c>
      <c r="C8" s="8">
        <v>35178627</v>
      </c>
      <c r="D8" s="8">
        <v>-1489933.89</v>
      </c>
      <c r="E8" s="8">
        <f t="shared" si="0"/>
        <v>33688693.109999999</v>
      </c>
      <c r="F8" s="8">
        <v>15134238.65</v>
      </c>
      <c r="G8" s="8">
        <v>15134238.65</v>
      </c>
      <c r="H8" s="8">
        <f t="shared" si="1"/>
        <v>18554454.460000001</v>
      </c>
    </row>
    <row r="9" spans="1:8" x14ac:dyDescent="0.2">
      <c r="A9" s="9">
        <v>1400</v>
      </c>
      <c r="B9" s="6" t="s">
        <v>1</v>
      </c>
      <c r="C9" s="8">
        <v>20933642</v>
      </c>
      <c r="D9" s="8">
        <v>4041313.33</v>
      </c>
      <c r="E9" s="8">
        <f t="shared" si="0"/>
        <v>24974955.329999998</v>
      </c>
      <c r="F9" s="8">
        <v>15992168.6</v>
      </c>
      <c r="G9" s="8">
        <v>15992168.6</v>
      </c>
      <c r="H9" s="8">
        <f t="shared" si="1"/>
        <v>8982786.7299999986</v>
      </c>
    </row>
    <row r="10" spans="1:8" x14ac:dyDescent="0.2">
      <c r="A10" s="9">
        <v>1500</v>
      </c>
      <c r="B10" s="6" t="s">
        <v>28</v>
      </c>
      <c r="C10" s="8">
        <v>90073601.75</v>
      </c>
      <c r="D10" s="8">
        <v>-4269449.68</v>
      </c>
      <c r="E10" s="8">
        <f t="shared" si="0"/>
        <v>85804152.069999993</v>
      </c>
      <c r="F10" s="8">
        <v>60484696.710000001</v>
      </c>
      <c r="G10" s="8">
        <v>60484696.710000001</v>
      </c>
      <c r="H10" s="8">
        <f t="shared" si="1"/>
        <v>25319455.359999992</v>
      </c>
    </row>
    <row r="11" spans="1:8" x14ac:dyDescent="0.2">
      <c r="A11" s="9">
        <v>1600</v>
      </c>
      <c r="B11" s="6" t="s">
        <v>2</v>
      </c>
      <c r="C11" s="8">
        <v>0</v>
      </c>
      <c r="D11" s="8">
        <v>0</v>
      </c>
      <c r="E11" s="8">
        <f t="shared" si="0"/>
        <v>0</v>
      </c>
      <c r="F11" s="8">
        <v>0</v>
      </c>
      <c r="G11" s="8">
        <v>0</v>
      </c>
      <c r="H11" s="8">
        <f t="shared" si="1"/>
        <v>0</v>
      </c>
    </row>
    <row r="12" spans="1:8" x14ac:dyDescent="0.2">
      <c r="A12" s="9">
        <v>1700</v>
      </c>
      <c r="B12" s="6" t="s">
        <v>29</v>
      </c>
      <c r="C12" s="8">
        <v>1335934</v>
      </c>
      <c r="D12" s="8">
        <v>7019</v>
      </c>
      <c r="E12" s="8">
        <f t="shared" si="0"/>
        <v>1342953</v>
      </c>
      <c r="F12" s="8">
        <v>473814.98</v>
      </c>
      <c r="G12" s="8">
        <v>473814.98</v>
      </c>
      <c r="H12" s="8">
        <f t="shared" si="1"/>
        <v>869138.02</v>
      </c>
    </row>
    <row r="13" spans="1:8" x14ac:dyDescent="0.2">
      <c r="A13" s="10" t="s">
        <v>17</v>
      </c>
      <c r="B13" s="2"/>
      <c r="C13" s="14">
        <f>SUM(C14:C22)</f>
        <v>9194082.0800000001</v>
      </c>
      <c r="D13" s="14">
        <f>SUM(D14:D22)</f>
        <v>993102.81</v>
      </c>
      <c r="E13" s="14">
        <f t="shared" si="0"/>
        <v>10187184.890000001</v>
      </c>
      <c r="F13" s="14">
        <f>SUM(F14:F22)</f>
        <v>7219241.5899999999</v>
      </c>
      <c r="G13" s="14">
        <f>SUM(G14:G22)</f>
        <v>7219241.5899999999</v>
      </c>
      <c r="H13" s="14">
        <f>E13-F13</f>
        <v>2967943.3000000007</v>
      </c>
    </row>
    <row r="14" spans="1:8" x14ac:dyDescent="0.2">
      <c r="A14" s="9">
        <v>2100</v>
      </c>
      <c r="B14" s="6" t="s">
        <v>30</v>
      </c>
      <c r="C14" s="8">
        <v>1978403.64</v>
      </c>
      <c r="D14" s="8">
        <v>408088.84</v>
      </c>
      <c r="E14" s="8">
        <f t="shared" si="0"/>
        <v>2386492.48</v>
      </c>
      <c r="F14" s="8">
        <v>1512050.89</v>
      </c>
      <c r="G14" s="8">
        <v>1512050.89</v>
      </c>
      <c r="H14" s="8">
        <f t="shared" si="1"/>
        <v>874441.59000000008</v>
      </c>
    </row>
    <row r="15" spans="1:8" x14ac:dyDescent="0.2">
      <c r="A15" s="9">
        <v>2200</v>
      </c>
      <c r="B15" s="6" t="s">
        <v>31</v>
      </c>
      <c r="C15" s="8">
        <v>340549.35</v>
      </c>
      <c r="D15" s="8">
        <v>-26993</v>
      </c>
      <c r="E15" s="8">
        <f t="shared" si="0"/>
        <v>313556.34999999998</v>
      </c>
      <c r="F15" s="8">
        <v>206584.74</v>
      </c>
      <c r="G15" s="8">
        <v>206584.74</v>
      </c>
      <c r="H15" s="8">
        <f t="shared" si="1"/>
        <v>106971.60999999999</v>
      </c>
    </row>
    <row r="16" spans="1:8" x14ac:dyDescent="0.2">
      <c r="A16" s="9">
        <v>2300</v>
      </c>
      <c r="B16" s="6" t="s">
        <v>32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f t="shared" si="1"/>
        <v>0</v>
      </c>
    </row>
    <row r="17" spans="1:8" x14ac:dyDescent="0.2">
      <c r="A17" s="9">
        <v>2400</v>
      </c>
      <c r="B17" s="6" t="s">
        <v>33</v>
      </c>
      <c r="C17" s="8">
        <v>134232.5</v>
      </c>
      <c r="D17" s="8">
        <v>-39232.35</v>
      </c>
      <c r="E17" s="8">
        <f t="shared" si="0"/>
        <v>95000.15</v>
      </c>
      <c r="F17" s="8">
        <v>62501.47</v>
      </c>
      <c r="G17" s="8">
        <v>62501.47</v>
      </c>
      <c r="H17" s="8">
        <f t="shared" si="1"/>
        <v>32498.679999999993</v>
      </c>
    </row>
    <row r="18" spans="1:8" x14ac:dyDescent="0.2">
      <c r="A18" s="9">
        <v>2500</v>
      </c>
      <c r="B18" s="6" t="s">
        <v>34</v>
      </c>
      <c r="C18" s="8">
        <v>72100</v>
      </c>
      <c r="D18" s="8">
        <v>164484.9</v>
      </c>
      <c r="E18" s="8">
        <f t="shared" si="0"/>
        <v>236584.9</v>
      </c>
      <c r="F18" s="8">
        <v>64965.58</v>
      </c>
      <c r="G18" s="8">
        <v>64965.58</v>
      </c>
      <c r="H18" s="8">
        <f t="shared" si="1"/>
        <v>171619.32</v>
      </c>
    </row>
    <row r="19" spans="1:8" x14ac:dyDescent="0.2">
      <c r="A19" s="9">
        <v>2600</v>
      </c>
      <c r="B19" s="6" t="s">
        <v>35</v>
      </c>
      <c r="C19" s="8">
        <v>5577510.5700000003</v>
      </c>
      <c r="D19" s="8">
        <v>444509.9</v>
      </c>
      <c r="E19" s="8">
        <f t="shared" si="0"/>
        <v>6022020.4700000007</v>
      </c>
      <c r="F19" s="8">
        <v>4650455.6399999997</v>
      </c>
      <c r="G19" s="8">
        <v>4650455.6399999997</v>
      </c>
      <c r="H19" s="8">
        <f t="shared" si="1"/>
        <v>1371564.830000001</v>
      </c>
    </row>
    <row r="20" spans="1:8" x14ac:dyDescent="0.2">
      <c r="A20" s="9">
        <v>2700</v>
      </c>
      <c r="B20" s="6" t="s">
        <v>36</v>
      </c>
      <c r="C20" s="8">
        <v>820200</v>
      </c>
      <c r="D20" s="8">
        <v>69556.06</v>
      </c>
      <c r="E20" s="8">
        <f t="shared" si="0"/>
        <v>889756.06</v>
      </c>
      <c r="F20" s="8">
        <v>595064.07999999996</v>
      </c>
      <c r="G20" s="8">
        <v>595064.07999999996</v>
      </c>
      <c r="H20" s="8">
        <f t="shared" si="1"/>
        <v>294691.9800000001</v>
      </c>
    </row>
    <row r="21" spans="1:8" x14ac:dyDescent="0.2">
      <c r="A21" s="9">
        <v>2800</v>
      </c>
      <c r="B21" s="6" t="s">
        <v>37</v>
      </c>
      <c r="C21" s="8">
        <v>0</v>
      </c>
      <c r="D21" s="8">
        <v>0</v>
      </c>
      <c r="E21" s="8">
        <f t="shared" si="0"/>
        <v>0</v>
      </c>
      <c r="F21" s="8">
        <v>0</v>
      </c>
      <c r="G21" s="8">
        <v>0</v>
      </c>
      <c r="H21" s="8">
        <f t="shared" si="1"/>
        <v>0</v>
      </c>
    </row>
    <row r="22" spans="1:8" x14ac:dyDescent="0.2">
      <c r="A22" s="9">
        <v>2900</v>
      </c>
      <c r="B22" s="6" t="s">
        <v>38</v>
      </c>
      <c r="C22" s="8">
        <v>271086.02</v>
      </c>
      <c r="D22" s="8">
        <v>-27311.54</v>
      </c>
      <c r="E22" s="8">
        <f t="shared" si="0"/>
        <v>243774.48</v>
      </c>
      <c r="F22" s="8">
        <v>127619.19</v>
      </c>
      <c r="G22" s="8">
        <v>127619.19</v>
      </c>
      <c r="H22" s="8">
        <f t="shared" si="1"/>
        <v>116155.29000000001</v>
      </c>
    </row>
    <row r="23" spans="1:8" x14ac:dyDescent="0.2">
      <c r="A23" s="10" t="s">
        <v>18</v>
      </c>
      <c r="B23" s="2"/>
      <c r="C23" s="14">
        <f>SUM(C24:C32)</f>
        <v>33632228.300000004</v>
      </c>
      <c r="D23" s="14">
        <f>SUM(D24:D32)</f>
        <v>-72510.980000000214</v>
      </c>
      <c r="E23" s="14">
        <f t="shared" si="0"/>
        <v>33559717.320000008</v>
      </c>
      <c r="F23" s="14">
        <f>SUM(F24:F32)</f>
        <v>22044242.689999998</v>
      </c>
      <c r="G23" s="14">
        <f>SUM(G24:G32)</f>
        <v>22044242.689999998</v>
      </c>
      <c r="H23" s="14">
        <f t="shared" si="1"/>
        <v>11515474.63000001</v>
      </c>
    </row>
    <row r="24" spans="1:8" x14ac:dyDescent="0.2">
      <c r="A24" s="9">
        <v>3100</v>
      </c>
      <c r="B24" s="6" t="s">
        <v>39</v>
      </c>
      <c r="C24" s="8">
        <v>2201889.5499999998</v>
      </c>
      <c r="D24" s="8">
        <v>693984.41</v>
      </c>
      <c r="E24" s="8">
        <f t="shared" si="0"/>
        <v>2895873.96</v>
      </c>
      <c r="F24" s="8">
        <v>2094287.78</v>
      </c>
      <c r="G24" s="8">
        <v>2094287.78</v>
      </c>
      <c r="H24" s="8">
        <f t="shared" si="1"/>
        <v>801586.17999999993</v>
      </c>
    </row>
    <row r="25" spans="1:8" x14ac:dyDescent="0.2">
      <c r="A25" s="9">
        <v>3200</v>
      </c>
      <c r="B25" s="6" t="s">
        <v>40</v>
      </c>
      <c r="C25" s="8">
        <v>7166867.75</v>
      </c>
      <c r="D25" s="8">
        <v>494180.49</v>
      </c>
      <c r="E25" s="8">
        <f t="shared" si="0"/>
        <v>7661048.2400000002</v>
      </c>
      <c r="F25" s="8">
        <v>4840940.38</v>
      </c>
      <c r="G25" s="8">
        <v>4840940.38</v>
      </c>
      <c r="H25" s="8">
        <f t="shared" si="1"/>
        <v>2820107.8600000003</v>
      </c>
    </row>
    <row r="26" spans="1:8" x14ac:dyDescent="0.2">
      <c r="A26" s="9">
        <v>3300</v>
      </c>
      <c r="B26" s="6" t="s">
        <v>41</v>
      </c>
      <c r="C26" s="8">
        <v>6407839.8499999996</v>
      </c>
      <c r="D26" s="8">
        <v>-2491741.12</v>
      </c>
      <c r="E26" s="8">
        <f t="shared" si="0"/>
        <v>3916098.7299999995</v>
      </c>
      <c r="F26" s="8">
        <v>2315993.2200000002</v>
      </c>
      <c r="G26" s="8">
        <v>2315993.2200000002</v>
      </c>
      <c r="H26" s="8">
        <f t="shared" si="1"/>
        <v>1600105.5099999993</v>
      </c>
    </row>
    <row r="27" spans="1:8" x14ac:dyDescent="0.2">
      <c r="A27" s="9">
        <v>3400</v>
      </c>
      <c r="B27" s="6" t="s">
        <v>42</v>
      </c>
      <c r="C27" s="8">
        <v>1770441.31</v>
      </c>
      <c r="D27" s="8">
        <v>-1530328.32</v>
      </c>
      <c r="E27" s="8">
        <f t="shared" si="0"/>
        <v>240112.99</v>
      </c>
      <c r="F27" s="8">
        <v>203287.62</v>
      </c>
      <c r="G27" s="8">
        <v>203287.62</v>
      </c>
      <c r="H27" s="8">
        <f t="shared" si="1"/>
        <v>36825.369999999995</v>
      </c>
    </row>
    <row r="28" spans="1:8" x14ac:dyDescent="0.2">
      <c r="A28" s="9">
        <v>3500</v>
      </c>
      <c r="B28" s="6" t="s">
        <v>43</v>
      </c>
      <c r="C28" s="8">
        <v>5944649.0899999999</v>
      </c>
      <c r="D28" s="8">
        <v>2978789.88</v>
      </c>
      <c r="E28" s="8">
        <f t="shared" si="0"/>
        <v>8923438.9699999988</v>
      </c>
      <c r="F28" s="8">
        <v>6361417.1600000001</v>
      </c>
      <c r="G28" s="8">
        <v>6361417.1600000001</v>
      </c>
      <c r="H28" s="8">
        <f t="shared" si="1"/>
        <v>2562021.8099999987</v>
      </c>
    </row>
    <row r="29" spans="1:8" x14ac:dyDescent="0.2">
      <c r="A29" s="9">
        <v>3600</v>
      </c>
      <c r="B29" s="6" t="s">
        <v>44</v>
      </c>
      <c r="C29" s="8">
        <v>1531500</v>
      </c>
      <c r="D29" s="8">
        <v>8321.4599999999991</v>
      </c>
      <c r="E29" s="8">
        <f t="shared" si="0"/>
        <v>1539821.46</v>
      </c>
      <c r="F29" s="8">
        <v>478371.42</v>
      </c>
      <c r="G29" s="8">
        <v>478371.42</v>
      </c>
      <c r="H29" s="8">
        <f t="shared" si="1"/>
        <v>1061450.04</v>
      </c>
    </row>
    <row r="30" spans="1:8" x14ac:dyDescent="0.2">
      <c r="A30" s="9">
        <v>3700</v>
      </c>
      <c r="B30" s="6" t="s">
        <v>45</v>
      </c>
      <c r="C30" s="8">
        <v>1740959.23</v>
      </c>
      <c r="D30" s="8">
        <v>138090</v>
      </c>
      <c r="E30" s="8">
        <f t="shared" si="0"/>
        <v>1879049.23</v>
      </c>
      <c r="F30" s="8">
        <v>1316375.19</v>
      </c>
      <c r="G30" s="8">
        <v>1316375.19</v>
      </c>
      <c r="H30" s="8">
        <f t="shared" si="1"/>
        <v>562674.04</v>
      </c>
    </row>
    <row r="31" spans="1:8" x14ac:dyDescent="0.2">
      <c r="A31" s="9">
        <v>3800</v>
      </c>
      <c r="B31" s="6" t="s">
        <v>46</v>
      </c>
      <c r="C31" s="8">
        <v>828758.6</v>
      </c>
      <c r="D31" s="8">
        <v>204757</v>
      </c>
      <c r="E31" s="8">
        <f t="shared" si="0"/>
        <v>1033515.6</v>
      </c>
      <c r="F31" s="8">
        <v>942181.81</v>
      </c>
      <c r="G31" s="8">
        <v>942181.81</v>
      </c>
      <c r="H31" s="8">
        <f t="shared" si="1"/>
        <v>91333.789999999921</v>
      </c>
    </row>
    <row r="32" spans="1:8" x14ac:dyDescent="0.2">
      <c r="A32" s="9">
        <v>3900</v>
      </c>
      <c r="B32" s="6" t="s">
        <v>0</v>
      </c>
      <c r="C32" s="8">
        <v>6039322.9199999999</v>
      </c>
      <c r="D32" s="8">
        <v>-568564.78</v>
      </c>
      <c r="E32" s="8">
        <f t="shared" si="0"/>
        <v>5470758.1399999997</v>
      </c>
      <c r="F32" s="8">
        <v>3491388.11</v>
      </c>
      <c r="G32" s="8">
        <v>3491388.11</v>
      </c>
      <c r="H32" s="8">
        <f t="shared" si="1"/>
        <v>1979370.0299999998</v>
      </c>
    </row>
    <row r="33" spans="1:8" x14ac:dyDescent="0.2">
      <c r="A33" s="10" t="s">
        <v>19</v>
      </c>
      <c r="B33" s="2"/>
      <c r="C33" s="14">
        <f>SUM(C34:C42)</f>
        <v>15745068.939999999</v>
      </c>
      <c r="D33" s="14">
        <f>SUM(D34:D42)</f>
        <v>20320231.489999998</v>
      </c>
      <c r="E33" s="14">
        <f t="shared" si="0"/>
        <v>36065300.43</v>
      </c>
      <c r="F33" s="14">
        <f>SUM(F34:F42)</f>
        <v>19605620.550000001</v>
      </c>
      <c r="G33" s="14">
        <f>SUM(G34:G42)</f>
        <v>19605620.550000001</v>
      </c>
      <c r="H33" s="14">
        <f t="shared" si="1"/>
        <v>16459679.879999999</v>
      </c>
    </row>
    <row r="34" spans="1:8" x14ac:dyDescent="0.2">
      <c r="A34" s="9">
        <v>4100</v>
      </c>
      <c r="B34" s="6" t="s">
        <v>47</v>
      </c>
      <c r="C34" s="8">
        <v>0</v>
      </c>
      <c r="D34" s="8">
        <v>0</v>
      </c>
      <c r="E34" s="8">
        <f t="shared" si="0"/>
        <v>0</v>
      </c>
      <c r="F34" s="8">
        <v>0</v>
      </c>
      <c r="G34" s="8">
        <v>0</v>
      </c>
      <c r="H34" s="8">
        <f t="shared" si="1"/>
        <v>0</v>
      </c>
    </row>
    <row r="35" spans="1:8" x14ac:dyDescent="0.2">
      <c r="A35" s="9">
        <v>4200</v>
      </c>
      <c r="B35" s="6" t="s">
        <v>48</v>
      </c>
      <c r="C35" s="8">
        <v>0</v>
      </c>
      <c r="D35" s="8">
        <v>0</v>
      </c>
      <c r="E35" s="8">
        <f t="shared" si="0"/>
        <v>0</v>
      </c>
      <c r="F35" s="8">
        <v>0</v>
      </c>
      <c r="G35" s="8">
        <v>0</v>
      </c>
      <c r="H35" s="8">
        <f t="shared" si="1"/>
        <v>0</v>
      </c>
    </row>
    <row r="36" spans="1:8" x14ac:dyDescent="0.2">
      <c r="A36" s="9">
        <v>4300</v>
      </c>
      <c r="B36" s="6" t="s">
        <v>49</v>
      </c>
      <c r="C36" s="8">
        <v>0</v>
      </c>
      <c r="D36" s="8">
        <v>0</v>
      </c>
      <c r="E36" s="8">
        <f t="shared" si="0"/>
        <v>0</v>
      </c>
      <c r="F36" s="8">
        <v>0</v>
      </c>
      <c r="G36" s="8">
        <v>0</v>
      </c>
      <c r="H36" s="8">
        <f t="shared" si="1"/>
        <v>0</v>
      </c>
    </row>
    <row r="37" spans="1:8" x14ac:dyDescent="0.2">
      <c r="A37" s="9">
        <v>4400</v>
      </c>
      <c r="B37" s="6" t="s">
        <v>50</v>
      </c>
      <c r="C37" s="8">
        <v>15517068.939999999</v>
      </c>
      <c r="D37" s="8">
        <v>20248496.489999998</v>
      </c>
      <c r="E37" s="8">
        <f t="shared" si="0"/>
        <v>35765565.43</v>
      </c>
      <c r="F37" s="8">
        <v>19368977.100000001</v>
      </c>
      <c r="G37" s="8">
        <v>19368977.100000001</v>
      </c>
      <c r="H37" s="8">
        <f t="shared" si="1"/>
        <v>16396588.329999998</v>
      </c>
    </row>
    <row r="38" spans="1:8" x14ac:dyDescent="0.2">
      <c r="A38" s="9">
        <v>4500</v>
      </c>
      <c r="B38" s="6" t="s">
        <v>7</v>
      </c>
      <c r="C38" s="8">
        <v>228000</v>
      </c>
      <c r="D38" s="8">
        <v>71735</v>
      </c>
      <c r="E38" s="8">
        <f t="shared" si="0"/>
        <v>299735</v>
      </c>
      <c r="F38" s="8">
        <v>236643.45</v>
      </c>
      <c r="G38" s="8">
        <v>236643.45</v>
      </c>
      <c r="H38" s="8">
        <f t="shared" si="1"/>
        <v>63091.549999999988</v>
      </c>
    </row>
    <row r="39" spans="1:8" x14ac:dyDescent="0.2">
      <c r="A39" s="9">
        <v>4600</v>
      </c>
      <c r="B39" s="6" t="s">
        <v>51</v>
      </c>
      <c r="C39" s="8">
        <v>0</v>
      </c>
      <c r="D39" s="8">
        <v>0</v>
      </c>
      <c r="E39" s="8">
        <f t="shared" si="0"/>
        <v>0</v>
      </c>
      <c r="F39" s="8">
        <v>0</v>
      </c>
      <c r="G39" s="8">
        <v>0</v>
      </c>
      <c r="H39" s="8">
        <f t="shared" si="1"/>
        <v>0</v>
      </c>
    </row>
    <row r="40" spans="1:8" x14ac:dyDescent="0.2">
      <c r="A40" s="9">
        <v>4700</v>
      </c>
      <c r="B40" s="6" t="s">
        <v>52</v>
      </c>
      <c r="C40" s="8">
        <v>0</v>
      </c>
      <c r="D40" s="8">
        <v>0</v>
      </c>
      <c r="E40" s="8">
        <f t="shared" si="0"/>
        <v>0</v>
      </c>
      <c r="F40" s="8">
        <v>0</v>
      </c>
      <c r="G40" s="8">
        <v>0</v>
      </c>
      <c r="H40" s="8">
        <f t="shared" si="1"/>
        <v>0</v>
      </c>
    </row>
    <row r="41" spans="1:8" x14ac:dyDescent="0.2">
      <c r="A41" s="9">
        <v>4800</v>
      </c>
      <c r="B41" s="6" t="s">
        <v>3</v>
      </c>
      <c r="C41" s="8">
        <v>0</v>
      </c>
      <c r="D41" s="8">
        <v>0</v>
      </c>
      <c r="E41" s="8">
        <f t="shared" si="0"/>
        <v>0</v>
      </c>
      <c r="F41" s="8">
        <v>0</v>
      </c>
      <c r="G41" s="8">
        <v>0</v>
      </c>
      <c r="H41" s="8">
        <f t="shared" si="1"/>
        <v>0</v>
      </c>
    </row>
    <row r="42" spans="1:8" x14ac:dyDescent="0.2">
      <c r="A42" s="9">
        <v>4900</v>
      </c>
      <c r="B42" s="6" t="s">
        <v>53</v>
      </c>
      <c r="C42" s="8">
        <v>0</v>
      </c>
      <c r="D42" s="8">
        <v>0</v>
      </c>
      <c r="E42" s="8">
        <f t="shared" si="0"/>
        <v>0</v>
      </c>
      <c r="F42" s="8">
        <v>0</v>
      </c>
      <c r="G42" s="8">
        <v>0</v>
      </c>
      <c r="H42" s="8">
        <f t="shared" si="1"/>
        <v>0</v>
      </c>
    </row>
    <row r="43" spans="1:8" x14ac:dyDescent="0.2">
      <c r="A43" s="10" t="s">
        <v>20</v>
      </c>
      <c r="B43" s="2"/>
      <c r="C43" s="14">
        <f>SUM(C44:C52)</f>
        <v>0</v>
      </c>
      <c r="D43" s="14">
        <f>SUM(D44:D52)</f>
        <v>6888458.29</v>
      </c>
      <c r="E43" s="14">
        <f t="shared" si="0"/>
        <v>6888458.29</v>
      </c>
      <c r="F43" s="14">
        <f>SUM(F44:F52)</f>
        <v>5566.84</v>
      </c>
      <c r="G43" s="14">
        <f>SUM(G44:G52)</f>
        <v>5566.84</v>
      </c>
      <c r="H43" s="14">
        <f t="shared" si="1"/>
        <v>6882891.4500000002</v>
      </c>
    </row>
    <row r="44" spans="1:8" x14ac:dyDescent="0.2">
      <c r="A44" s="9">
        <v>5100</v>
      </c>
      <c r="B44" s="6" t="s">
        <v>54</v>
      </c>
      <c r="C44" s="8">
        <v>0</v>
      </c>
      <c r="D44" s="8">
        <v>609242</v>
      </c>
      <c r="E44" s="8">
        <f t="shared" si="0"/>
        <v>609242</v>
      </c>
      <c r="F44" s="8">
        <v>5566.84</v>
      </c>
      <c r="G44" s="8">
        <v>5566.84</v>
      </c>
      <c r="H44" s="8">
        <f t="shared" si="1"/>
        <v>603675.16</v>
      </c>
    </row>
    <row r="45" spans="1:8" x14ac:dyDescent="0.2">
      <c r="A45" s="9">
        <v>5200</v>
      </c>
      <c r="B45" s="6" t="s">
        <v>55</v>
      </c>
      <c r="C45" s="8">
        <v>0</v>
      </c>
      <c r="D45" s="8">
        <v>0</v>
      </c>
      <c r="E45" s="8">
        <f t="shared" si="0"/>
        <v>0</v>
      </c>
      <c r="F45" s="8">
        <v>0</v>
      </c>
      <c r="G45" s="8">
        <v>0</v>
      </c>
      <c r="H45" s="8">
        <f t="shared" si="1"/>
        <v>0</v>
      </c>
    </row>
    <row r="46" spans="1:8" x14ac:dyDescent="0.2">
      <c r="A46" s="9">
        <v>5300</v>
      </c>
      <c r="B46" s="6" t="s">
        <v>56</v>
      </c>
      <c r="C46" s="8">
        <v>0</v>
      </c>
      <c r="D46" s="8">
        <v>0</v>
      </c>
      <c r="E46" s="8">
        <f t="shared" si="0"/>
        <v>0</v>
      </c>
      <c r="F46" s="8">
        <v>0</v>
      </c>
      <c r="G46" s="8">
        <v>0</v>
      </c>
      <c r="H46" s="8">
        <f t="shared" si="1"/>
        <v>0</v>
      </c>
    </row>
    <row r="47" spans="1:8" x14ac:dyDescent="0.2">
      <c r="A47" s="9">
        <v>5400</v>
      </c>
      <c r="B47" s="6" t="s">
        <v>57</v>
      </c>
      <c r="C47" s="8">
        <v>0</v>
      </c>
      <c r="D47" s="8">
        <v>6279216.29</v>
      </c>
      <c r="E47" s="8">
        <f t="shared" si="0"/>
        <v>6279216.29</v>
      </c>
      <c r="F47" s="8">
        <v>0</v>
      </c>
      <c r="G47" s="8">
        <v>0</v>
      </c>
      <c r="H47" s="8">
        <f t="shared" si="1"/>
        <v>6279216.29</v>
      </c>
    </row>
    <row r="48" spans="1:8" x14ac:dyDescent="0.2">
      <c r="A48" s="9">
        <v>5500</v>
      </c>
      <c r="B48" s="6" t="s">
        <v>58</v>
      </c>
      <c r="C48" s="8">
        <v>0</v>
      </c>
      <c r="D48" s="8">
        <v>0</v>
      </c>
      <c r="E48" s="8">
        <f t="shared" si="0"/>
        <v>0</v>
      </c>
      <c r="F48" s="8">
        <v>0</v>
      </c>
      <c r="G48" s="8">
        <v>0</v>
      </c>
      <c r="H48" s="8">
        <f t="shared" si="1"/>
        <v>0</v>
      </c>
    </row>
    <row r="49" spans="1:8" x14ac:dyDescent="0.2">
      <c r="A49" s="9">
        <v>5600</v>
      </c>
      <c r="B49" s="6" t="s">
        <v>59</v>
      </c>
      <c r="C49" s="8">
        <v>0</v>
      </c>
      <c r="D49" s="8">
        <v>0</v>
      </c>
      <c r="E49" s="8">
        <f t="shared" si="0"/>
        <v>0</v>
      </c>
      <c r="F49" s="8">
        <v>0</v>
      </c>
      <c r="G49" s="8">
        <v>0</v>
      </c>
      <c r="H49" s="8">
        <f t="shared" si="1"/>
        <v>0</v>
      </c>
    </row>
    <row r="50" spans="1:8" x14ac:dyDescent="0.2">
      <c r="A50" s="9">
        <v>5700</v>
      </c>
      <c r="B50" s="6" t="s">
        <v>60</v>
      </c>
      <c r="C50" s="8">
        <v>0</v>
      </c>
      <c r="D50" s="8">
        <v>0</v>
      </c>
      <c r="E50" s="8">
        <f t="shared" si="0"/>
        <v>0</v>
      </c>
      <c r="F50" s="8">
        <v>0</v>
      </c>
      <c r="G50" s="8">
        <v>0</v>
      </c>
      <c r="H50" s="8">
        <f t="shared" si="1"/>
        <v>0</v>
      </c>
    </row>
    <row r="51" spans="1:8" x14ac:dyDescent="0.2">
      <c r="A51" s="9">
        <v>5800</v>
      </c>
      <c r="B51" s="6" t="s">
        <v>61</v>
      </c>
      <c r="C51" s="8">
        <v>0</v>
      </c>
      <c r="D51" s="8">
        <v>0</v>
      </c>
      <c r="E51" s="8">
        <f t="shared" si="0"/>
        <v>0</v>
      </c>
      <c r="F51" s="8">
        <v>0</v>
      </c>
      <c r="G51" s="8">
        <v>0</v>
      </c>
      <c r="H51" s="8">
        <f t="shared" si="1"/>
        <v>0</v>
      </c>
    </row>
    <row r="52" spans="1:8" x14ac:dyDescent="0.2">
      <c r="A52" s="9">
        <v>5900</v>
      </c>
      <c r="B52" s="6" t="s">
        <v>62</v>
      </c>
      <c r="C52" s="8">
        <v>0</v>
      </c>
      <c r="D52" s="8">
        <v>0</v>
      </c>
      <c r="E52" s="8">
        <f t="shared" si="0"/>
        <v>0</v>
      </c>
      <c r="F52" s="8">
        <v>0</v>
      </c>
      <c r="G52" s="8">
        <v>0</v>
      </c>
      <c r="H52" s="8">
        <f t="shared" si="1"/>
        <v>0</v>
      </c>
    </row>
    <row r="53" spans="1:8" x14ac:dyDescent="0.2">
      <c r="A53" s="10" t="s">
        <v>21</v>
      </c>
      <c r="B53" s="2"/>
      <c r="C53" s="14">
        <f>SUM(C54:C56)</f>
        <v>0</v>
      </c>
      <c r="D53" s="14">
        <f>SUM(D54:D56)</f>
        <v>0</v>
      </c>
      <c r="E53" s="14">
        <f t="shared" si="0"/>
        <v>0</v>
      </c>
      <c r="F53" s="14">
        <f>SUM(F54:F56)</f>
        <v>0</v>
      </c>
      <c r="G53" s="14">
        <f>SUM(G54:G56)</f>
        <v>0</v>
      </c>
      <c r="H53" s="14">
        <f t="shared" si="1"/>
        <v>0</v>
      </c>
    </row>
    <row r="54" spans="1:8" x14ac:dyDescent="0.2">
      <c r="A54" s="9">
        <v>6100</v>
      </c>
      <c r="B54" s="6" t="s">
        <v>63</v>
      </c>
      <c r="C54" s="8">
        <v>0</v>
      </c>
      <c r="D54" s="8">
        <v>0</v>
      </c>
      <c r="E54" s="8">
        <f t="shared" si="0"/>
        <v>0</v>
      </c>
      <c r="F54" s="8">
        <v>0</v>
      </c>
      <c r="G54" s="8">
        <v>0</v>
      </c>
      <c r="H54" s="8">
        <f t="shared" si="1"/>
        <v>0</v>
      </c>
    </row>
    <row r="55" spans="1:8" x14ac:dyDescent="0.2">
      <c r="A55" s="9">
        <v>6200</v>
      </c>
      <c r="B55" s="6" t="s">
        <v>64</v>
      </c>
      <c r="C55" s="8">
        <v>0</v>
      </c>
      <c r="D55" s="8">
        <v>0</v>
      </c>
      <c r="E55" s="8">
        <f t="shared" si="0"/>
        <v>0</v>
      </c>
      <c r="F55" s="8">
        <v>0</v>
      </c>
      <c r="G55" s="8">
        <v>0</v>
      </c>
      <c r="H55" s="8">
        <f t="shared" si="1"/>
        <v>0</v>
      </c>
    </row>
    <row r="56" spans="1:8" x14ac:dyDescent="0.2">
      <c r="A56" s="9">
        <v>6300</v>
      </c>
      <c r="B56" s="6" t="s">
        <v>65</v>
      </c>
      <c r="C56" s="8">
        <v>0</v>
      </c>
      <c r="D56" s="8">
        <v>0</v>
      </c>
      <c r="E56" s="8">
        <f t="shared" si="0"/>
        <v>0</v>
      </c>
      <c r="F56" s="8">
        <v>0</v>
      </c>
      <c r="G56" s="8">
        <v>0</v>
      </c>
      <c r="H56" s="8">
        <f t="shared" si="1"/>
        <v>0</v>
      </c>
    </row>
    <row r="57" spans="1:8" x14ac:dyDescent="0.2">
      <c r="A57" s="10" t="s">
        <v>22</v>
      </c>
      <c r="B57" s="2"/>
      <c r="C57" s="14">
        <f>SUM(C58:C64)</f>
        <v>0</v>
      </c>
      <c r="D57" s="14">
        <f>SUM(D58:D64)</f>
        <v>0</v>
      </c>
      <c r="E57" s="14">
        <f t="shared" si="0"/>
        <v>0</v>
      </c>
      <c r="F57" s="14">
        <f>SUM(F58:F64)</f>
        <v>0</v>
      </c>
      <c r="G57" s="14">
        <f>SUM(G58:G64)</f>
        <v>0</v>
      </c>
      <c r="H57" s="14">
        <f t="shared" si="1"/>
        <v>0</v>
      </c>
    </row>
    <row r="58" spans="1:8" x14ac:dyDescent="0.2">
      <c r="A58" s="9">
        <v>7100</v>
      </c>
      <c r="B58" s="6" t="s">
        <v>66</v>
      </c>
      <c r="C58" s="8">
        <v>0</v>
      </c>
      <c r="D58" s="8">
        <v>0</v>
      </c>
      <c r="E58" s="8">
        <f t="shared" si="0"/>
        <v>0</v>
      </c>
      <c r="F58" s="8">
        <v>0</v>
      </c>
      <c r="G58" s="8">
        <v>0</v>
      </c>
      <c r="H58" s="8">
        <f t="shared" si="1"/>
        <v>0</v>
      </c>
    </row>
    <row r="59" spans="1:8" x14ac:dyDescent="0.2">
      <c r="A59" s="9">
        <v>7200</v>
      </c>
      <c r="B59" s="6" t="s">
        <v>67</v>
      </c>
      <c r="C59" s="8">
        <v>0</v>
      </c>
      <c r="D59" s="8">
        <v>0</v>
      </c>
      <c r="E59" s="8">
        <f t="shared" si="0"/>
        <v>0</v>
      </c>
      <c r="F59" s="8">
        <v>0</v>
      </c>
      <c r="G59" s="8">
        <v>0</v>
      </c>
      <c r="H59" s="8">
        <f t="shared" si="1"/>
        <v>0</v>
      </c>
    </row>
    <row r="60" spans="1:8" x14ac:dyDescent="0.2">
      <c r="A60" s="9">
        <v>7300</v>
      </c>
      <c r="B60" s="6" t="s">
        <v>68</v>
      </c>
      <c r="C60" s="8">
        <v>0</v>
      </c>
      <c r="D60" s="8">
        <v>0</v>
      </c>
      <c r="E60" s="8">
        <f t="shared" si="0"/>
        <v>0</v>
      </c>
      <c r="F60" s="8">
        <v>0</v>
      </c>
      <c r="G60" s="8">
        <v>0</v>
      </c>
      <c r="H60" s="8">
        <f t="shared" si="1"/>
        <v>0</v>
      </c>
    </row>
    <row r="61" spans="1:8" x14ac:dyDescent="0.2">
      <c r="A61" s="9">
        <v>7400</v>
      </c>
      <c r="B61" s="6" t="s">
        <v>69</v>
      </c>
      <c r="C61" s="8">
        <v>0</v>
      </c>
      <c r="D61" s="8">
        <v>0</v>
      </c>
      <c r="E61" s="8">
        <f t="shared" si="0"/>
        <v>0</v>
      </c>
      <c r="F61" s="8">
        <v>0</v>
      </c>
      <c r="G61" s="8">
        <v>0</v>
      </c>
      <c r="H61" s="8">
        <f t="shared" si="1"/>
        <v>0</v>
      </c>
    </row>
    <row r="62" spans="1:8" x14ac:dyDescent="0.2">
      <c r="A62" s="9">
        <v>7500</v>
      </c>
      <c r="B62" s="6" t="s">
        <v>70</v>
      </c>
      <c r="C62" s="8">
        <v>0</v>
      </c>
      <c r="D62" s="8">
        <v>0</v>
      </c>
      <c r="E62" s="8">
        <f t="shared" si="0"/>
        <v>0</v>
      </c>
      <c r="F62" s="8">
        <v>0</v>
      </c>
      <c r="G62" s="8">
        <v>0</v>
      </c>
      <c r="H62" s="8">
        <f t="shared" si="1"/>
        <v>0</v>
      </c>
    </row>
    <row r="63" spans="1:8" x14ac:dyDescent="0.2">
      <c r="A63" s="9">
        <v>7600</v>
      </c>
      <c r="B63" s="6" t="s">
        <v>71</v>
      </c>
      <c r="C63" s="8">
        <v>0</v>
      </c>
      <c r="D63" s="8">
        <v>0</v>
      </c>
      <c r="E63" s="8">
        <f t="shared" si="0"/>
        <v>0</v>
      </c>
      <c r="F63" s="8">
        <v>0</v>
      </c>
      <c r="G63" s="8">
        <v>0</v>
      </c>
      <c r="H63" s="8">
        <f t="shared" si="1"/>
        <v>0</v>
      </c>
    </row>
    <row r="64" spans="1:8" x14ac:dyDescent="0.2">
      <c r="A64" s="9">
        <v>7900</v>
      </c>
      <c r="B64" s="6" t="s">
        <v>72</v>
      </c>
      <c r="C64" s="8">
        <v>0</v>
      </c>
      <c r="D64" s="8">
        <v>0</v>
      </c>
      <c r="E64" s="8">
        <f t="shared" si="0"/>
        <v>0</v>
      </c>
      <c r="F64" s="8">
        <v>0</v>
      </c>
      <c r="G64" s="8">
        <v>0</v>
      </c>
      <c r="H64" s="8">
        <f t="shared" si="1"/>
        <v>0</v>
      </c>
    </row>
    <row r="65" spans="1:8" x14ac:dyDescent="0.2">
      <c r="A65" s="10" t="s">
        <v>23</v>
      </c>
      <c r="B65" s="2"/>
      <c r="C65" s="14">
        <f>SUM(C66:C68)</f>
        <v>0</v>
      </c>
      <c r="D65" s="14">
        <f>SUM(D66:D68)</f>
        <v>0</v>
      </c>
      <c r="E65" s="14">
        <f t="shared" si="0"/>
        <v>0</v>
      </c>
      <c r="F65" s="14">
        <f>SUM(F66:F68)</f>
        <v>0</v>
      </c>
      <c r="G65" s="14">
        <f>SUM(G66:G68)</f>
        <v>0</v>
      </c>
      <c r="H65" s="14">
        <f t="shared" si="1"/>
        <v>0</v>
      </c>
    </row>
    <row r="66" spans="1:8" x14ac:dyDescent="0.2">
      <c r="A66" s="9">
        <v>8100</v>
      </c>
      <c r="B66" s="6" t="s">
        <v>4</v>
      </c>
      <c r="C66" s="8">
        <v>0</v>
      </c>
      <c r="D66" s="8">
        <v>0</v>
      </c>
      <c r="E66" s="8">
        <f t="shared" si="0"/>
        <v>0</v>
      </c>
      <c r="F66" s="8">
        <v>0</v>
      </c>
      <c r="G66" s="8">
        <v>0</v>
      </c>
      <c r="H66" s="8">
        <f t="shared" si="1"/>
        <v>0</v>
      </c>
    </row>
    <row r="67" spans="1:8" x14ac:dyDescent="0.2">
      <c r="A67" s="9">
        <v>8300</v>
      </c>
      <c r="B67" s="6" t="s">
        <v>5</v>
      </c>
      <c r="C67" s="8">
        <v>0</v>
      </c>
      <c r="D67" s="8">
        <v>0</v>
      </c>
      <c r="E67" s="8">
        <f t="shared" si="0"/>
        <v>0</v>
      </c>
      <c r="F67" s="8">
        <v>0</v>
      </c>
      <c r="G67" s="8">
        <v>0</v>
      </c>
      <c r="H67" s="8">
        <f t="shared" si="1"/>
        <v>0</v>
      </c>
    </row>
    <row r="68" spans="1:8" x14ac:dyDescent="0.2">
      <c r="A68" s="9">
        <v>8500</v>
      </c>
      <c r="B68" s="6" t="s">
        <v>6</v>
      </c>
      <c r="C68" s="8">
        <v>0</v>
      </c>
      <c r="D68" s="8">
        <v>0</v>
      </c>
      <c r="E68" s="8">
        <f t="shared" si="0"/>
        <v>0</v>
      </c>
      <c r="F68" s="8">
        <v>0</v>
      </c>
      <c r="G68" s="8">
        <v>0</v>
      </c>
      <c r="H68" s="8">
        <f t="shared" si="1"/>
        <v>0</v>
      </c>
    </row>
    <row r="69" spans="1:8" x14ac:dyDescent="0.2">
      <c r="A69" s="10" t="s">
        <v>24</v>
      </c>
      <c r="B69" s="2"/>
      <c r="C69" s="14">
        <f>SUM(C70:C76)</f>
        <v>0</v>
      </c>
      <c r="D69" s="14">
        <f>SUM(D70:D76)</f>
        <v>0</v>
      </c>
      <c r="E69" s="14">
        <f t="shared" si="0"/>
        <v>0</v>
      </c>
      <c r="F69" s="14">
        <f>SUM(F70:F76)</f>
        <v>0</v>
      </c>
      <c r="G69" s="14">
        <f>SUM(G70:G76)</f>
        <v>0</v>
      </c>
      <c r="H69" s="14">
        <f t="shared" si="1"/>
        <v>0</v>
      </c>
    </row>
    <row r="70" spans="1:8" x14ac:dyDescent="0.2">
      <c r="A70" s="9">
        <v>9100</v>
      </c>
      <c r="B70" s="6" t="s">
        <v>73</v>
      </c>
      <c r="C70" s="8">
        <v>0</v>
      </c>
      <c r="D70" s="8">
        <v>0</v>
      </c>
      <c r="E70" s="8">
        <f t="shared" ref="E70:E76" si="2">C70+D70</f>
        <v>0</v>
      </c>
      <c r="F70" s="8">
        <v>0</v>
      </c>
      <c r="G70" s="8">
        <v>0</v>
      </c>
      <c r="H70" s="8">
        <f t="shared" ref="H70:H76" si="3">E70-F70</f>
        <v>0</v>
      </c>
    </row>
    <row r="71" spans="1:8" x14ac:dyDescent="0.2">
      <c r="A71" s="9">
        <v>9200</v>
      </c>
      <c r="B71" s="6" t="s">
        <v>74</v>
      </c>
      <c r="C71" s="8">
        <v>0</v>
      </c>
      <c r="D71" s="8">
        <v>0</v>
      </c>
      <c r="E71" s="8">
        <f t="shared" si="2"/>
        <v>0</v>
      </c>
      <c r="F71" s="8">
        <v>0</v>
      </c>
      <c r="G71" s="8">
        <v>0</v>
      </c>
      <c r="H71" s="8">
        <f t="shared" si="3"/>
        <v>0</v>
      </c>
    </row>
    <row r="72" spans="1:8" x14ac:dyDescent="0.2">
      <c r="A72" s="9">
        <v>9300</v>
      </c>
      <c r="B72" s="6" t="s">
        <v>75</v>
      </c>
      <c r="C72" s="8">
        <v>0</v>
      </c>
      <c r="D72" s="8">
        <v>0</v>
      </c>
      <c r="E72" s="8">
        <f t="shared" si="2"/>
        <v>0</v>
      </c>
      <c r="F72" s="8">
        <v>0</v>
      </c>
      <c r="G72" s="8">
        <v>0</v>
      </c>
      <c r="H72" s="8">
        <f t="shared" si="3"/>
        <v>0</v>
      </c>
    </row>
    <row r="73" spans="1:8" x14ac:dyDescent="0.2">
      <c r="A73" s="9">
        <v>9400</v>
      </c>
      <c r="B73" s="6" t="s">
        <v>76</v>
      </c>
      <c r="C73" s="8">
        <v>0</v>
      </c>
      <c r="D73" s="8">
        <v>0</v>
      </c>
      <c r="E73" s="8">
        <f t="shared" si="2"/>
        <v>0</v>
      </c>
      <c r="F73" s="8">
        <v>0</v>
      </c>
      <c r="G73" s="8">
        <v>0</v>
      </c>
      <c r="H73" s="8">
        <f t="shared" si="3"/>
        <v>0</v>
      </c>
    </row>
    <row r="74" spans="1:8" x14ac:dyDescent="0.2">
      <c r="A74" s="9">
        <v>9500</v>
      </c>
      <c r="B74" s="6" t="s">
        <v>77</v>
      </c>
      <c r="C74" s="8">
        <v>0</v>
      </c>
      <c r="D74" s="8">
        <v>0</v>
      </c>
      <c r="E74" s="8">
        <f t="shared" si="2"/>
        <v>0</v>
      </c>
      <c r="F74" s="8">
        <v>0</v>
      </c>
      <c r="G74" s="8">
        <v>0</v>
      </c>
      <c r="H74" s="8">
        <f t="shared" si="3"/>
        <v>0</v>
      </c>
    </row>
    <row r="75" spans="1:8" x14ac:dyDescent="0.2">
      <c r="A75" s="9">
        <v>9600</v>
      </c>
      <c r="B75" s="6" t="s">
        <v>78</v>
      </c>
      <c r="C75" s="8">
        <v>0</v>
      </c>
      <c r="D75" s="8">
        <v>0</v>
      </c>
      <c r="E75" s="8">
        <f t="shared" si="2"/>
        <v>0</v>
      </c>
      <c r="F75" s="8">
        <v>0</v>
      </c>
      <c r="G75" s="8">
        <v>0</v>
      </c>
      <c r="H75" s="8">
        <f t="shared" si="3"/>
        <v>0</v>
      </c>
    </row>
    <row r="76" spans="1:8" x14ac:dyDescent="0.2">
      <c r="A76" s="12">
        <v>9900</v>
      </c>
      <c r="B76" s="7" t="s">
        <v>79</v>
      </c>
      <c r="C76" s="15">
        <v>0</v>
      </c>
      <c r="D76" s="15">
        <v>0</v>
      </c>
      <c r="E76" s="15">
        <f t="shared" si="2"/>
        <v>0</v>
      </c>
      <c r="F76" s="15">
        <v>0</v>
      </c>
      <c r="G76" s="15">
        <v>0</v>
      </c>
      <c r="H76" s="15">
        <f t="shared" si="3"/>
        <v>0</v>
      </c>
    </row>
    <row r="77" spans="1:8" x14ac:dyDescent="0.2">
      <c r="A77" s="3"/>
      <c r="B77" s="11" t="s">
        <v>8</v>
      </c>
      <c r="C77" s="16">
        <f t="shared" ref="C77:H77" si="4">SUM(C5+C13+C23+C33+C43+C53+C57+C65+C69)</f>
        <v>276292190.07000005</v>
      </c>
      <c r="D77" s="16">
        <f t="shared" si="4"/>
        <v>18739598.43</v>
      </c>
      <c r="E77" s="16">
        <f t="shared" si="4"/>
        <v>295031788.5</v>
      </c>
      <c r="F77" s="16">
        <f>SUM(F5+F13+F23+F33+F43+F53+F57+F65+F69)</f>
        <v>186015476.92000002</v>
      </c>
      <c r="G77" s="16">
        <f t="shared" si="4"/>
        <v>186015476.92000002</v>
      </c>
      <c r="H77" s="16">
        <f t="shared" si="4"/>
        <v>109016311.58</v>
      </c>
    </row>
    <row r="79" spans="1:8" x14ac:dyDescent="0.2">
      <c r="A79" s="1" t="s">
        <v>83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COG</vt:lpstr>
      <vt:lpstr>COG!Área_de_impresión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2022-10-20T03:58:27Z</cp:lastPrinted>
  <dcterms:created xsi:type="dcterms:W3CDTF">2014-02-10T03:37:14Z</dcterms:created>
  <dcterms:modified xsi:type="dcterms:W3CDTF">2022-10-20T03:58:33Z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