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640\Desktop\"/>
    </mc:Choice>
  </mc:AlternateContent>
  <xr:revisionPtr revIDLastSave="0" documentId="13_ncr:1_{86AC4EB4-FC37-48CF-ADEC-9F49ED731EF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eguimiento" sheetId="2" r:id="rId1"/>
    <sheet name="MIR 2020" sheetId="3" r:id="rId2"/>
    <sheet name="Sheet1" sheetId="5" r:id="rId3"/>
    <sheet name="Datos" sheetId="4" state="hidden" r:id="rId4"/>
  </sheets>
  <definedNames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res" hidden="1">{"'Hoja1'!$A$1:$I$70"}</definedName>
    <definedName name="_xlnm.Print_Titles" localSheetId="1">'MIR 2020'!$1:$8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2" l="1"/>
  <c r="W28" i="2"/>
  <c r="W25" i="2"/>
  <c r="W24" i="2"/>
  <c r="W23" i="2"/>
  <c r="W21" i="2"/>
  <c r="W33" i="2"/>
  <c r="W32" i="2"/>
  <c r="W31" i="2"/>
  <c r="W30" i="2"/>
  <c r="W27" i="2"/>
  <c r="W26" i="2"/>
  <c r="W22" i="2"/>
  <c r="W20" i="2"/>
  <c r="W19" i="2"/>
  <c r="W18" i="2"/>
  <c r="W17" i="2"/>
  <c r="W16" i="2"/>
  <c r="W15" i="2"/>
  <c r="W14" i="2"/>
  <c r="W13" i="2"/>
  <c r="W12" i="2"/>
  <c r="W11" i="2"/>
  <c r="W10" i="2"/>
  <c r="T24" i="2" l="1"/>
  <c r="P24" i="2"/>
  <c r="L24" i="2"/>
  <c r="J24" i="2"/>
  <c r="H24" i="2"/>
  <c r="V10" i="2" l="1"/>
  <c r="T14" i="2"/>
  <c r="T16" i="2"/>
  <c r="V16" i="2"/>
  <c r="V14" i="2"/>
  <c r="T10" i="2"/>
  <c r="V18" i="2" l="1"/>
  <c r="T12" i="2"/>
  <c r="V12" i="2" l="1"/>
  <c r="V32" i="2"/>
  <c r="T32" i="2"/>
  <c r="R32" i="2"/>
  <c r="P32" i="2"/>
  <c r="N32" i="2"/>
  <c r="L32" i="2"/>
  <c r="J32" i="2"/>
  <c r="V30" i="2"/>
  <c r="T30" i="2"/>
  <c r="R30" i="2"/>
  <c r="P30" i="2"/>
  <c r="N30" i="2"/>
  <c r="L30" i="2"/>
  <c r="J30" i="2"/>
  <c r="V28" i="2"/>
  <c r="T28" i="2"/>
  <c r="R28" i="2"/>
  <c r="P28" i="2"/>
  <c r="N28" i="2"/>
  <c r="L28" i="2"/>
  <c r="J28" i="2"/>
  <c r="V26" i="2"/>
  <c r="T26" i="2"/>
  <c r="R26" i="2"/>
  <c r="P26" i="2"/>
  <c r="N26" i="2"/>
  <c r="L26" i="2"/>
  <c r="J26" i="2"/>
  <c r="V24" i="2"/>
  <c r="R24" i="2"/>
  <c r="N24" i="2"/>
  <c r="V22" i="2"/>
  <c r="T22" i="2"/>
  <c r="R22" i="2"/>
  <c r="P22" i="2"/>
  <c r="N22" i="2"/>
  <c r="L22" i="2"/>
  <c r="J22" i="2"/>
  <c r="V20" i="2"/>
  <c r="T20" i="2"/>
  <c r="R20" i="2"/>
  <c r="P20" i="2"/>
  <c r="N20" i="2"/>
  <c r="L20" i="2"/>
  <c r="J20" i="2"/>
  <c r="T18" i="2"/>
  <c r="R18" i="2"/>
  <c r="P18" i="2"/>
  <c r="N18" i="2"/>
  <c r="L18" i="2"/>
  <c r="J18" i="2"/>
  <c r="H32" i="2" l="1"/>
  <c r="H26" i="2"/>
  <c r="H30" i="2" l="1"/>
  <c r="H28" i="2"/>
  <c r="H22" i="2" l="1"/>
  <c r="H20" i="2"/>
  <c r="H18" i="2"/>
</calcChain>
</file>

<file path=xl/sharedStrings.xml><?xml version="1.0" encoding="utf-8"?>
<sst xmlns="http://schemas.openxmlformats.org/spreadsheetml/2006/main" count="206" uniqueCount="146">
  <si>
    <t>MATRIZ DE INDICADORES PARA RESULTADOS (MIR) RAMO 33</t>
  </si>
  <si>
    <t>Nivel</t>
  </si>
  <si>
    <t>Objetivo</t>
  </si>
  <si>
    <t>No.</t>
  </si>
  <si>
    <t>Indicador</t>
  </si>
  <si>
    <t>Definición</t>
  </si>
  <si>
    <t>Método de Cálculo</t>
  </si>
  <si>
    <t>Frecuencia</t>
  </si>
  <si>
    <t>Medios de Verificación</t>
  </si>
  <si>
    <t>Fin</t>
  </si>
  <si>
    <t>Contribuir al bienestar social e igualdad mediante la prestación de servicios educativos, a población de 15 años y más, destinados a reducir el rezago educativo.</t>
  </si>
  <si>
    <t>Tasa de variación anual de la población de 15 años o más en condición de rezago educativo.</t>
  </si>
  <si>
    <t>Se mide el cambio de la población de 15 años o más que no sabe leer ni escribir o que no ha cursado o concluido la educación primaria y/o educación secundaria, respecto al año anterior.</t>
  </si>
  <si>
    <t>((Población de 15 años o más en situación de rezago educativo en t / Población de 15 años o más en situación de rezago educativo en t - 1)-1)*100</t>
  </si>
  <si>
    <t>Anual</t>
  </si>
  <si>
    <t>Población de 15 años o más en situación de rezago educativo https://www.gob.mx/inea/documentos/rezago-educativo</t>
  </si>
  <si>
    <t>Propósito</t>
  </si>
  <si>
    <t>La población de 15 años y más en condición de rezago educativo supera esta situación.</t>
  </si>
  <si>
    <t>Porcentaje de población de 15 años y más en condición de rezago educativo que concluye la etapa de alfabetización.</t>
  </si>
  <si>
    <t>Mide el porcentaje de población que logra ser Alfabetizada de 15 años y más con respecto de la población analfabeta de 15 años y más en el periodo.</t>
  </si>
  <si>
    <t>( Población de 15 años y más que fue Alfabetizada en t / Población de 15 años y más analfabeta en t-1 ) * 100)</t>
  </si>
  <si>
    <t>Población de 15 años y más que concluye la etapa de alfabetización.
https://www.gob.mx/inea/documentos/rezago-educativo
http://200.77.230.29:8084/INEANumeros/</t>
  </si>
  <si>
    <t>Porcentaje de población de 15 años y más en condición de rezago educativo que concluye el nivel de primaria.</t>
  </si>
  <si>
    <t>Mide el porcentaje de población de 15 años y más que concluyó el nivel de Primaria con respecto de la población de 15 años y más Sin Primaria en el periodo.</t>
  </si>
  <si>
    <t>(Población de 15 años y más que concluyó el nivel Primaria en t / Población de 15 años y más Sin Primaria en t-1)*100</t>
  </si>
  <si>
    <t>Población de 15 años y más que concluyo el nivel Primaria https://www.gob.mx/inea/documentos/rezago-educativo
http://200.77.230.29:8084/INEANumeros/</t>
  </si>
  <si>
    <t>Porcentaje de población de 15 años y más en condición de rezago educativo que concluye el nivel de secundaria.</t>
  </si>
  <si>
    <t>Mide el porcentaje de población de 15 años y más que concluyó el nivel de Secundaria con respecto de la población de 15 años y más Sin Secundaria en el periodo.</t>
  </si>
  <si>
    <t>( Población de 15 años y más que concluyó el nivel Secundaria en t / Población de 15 años y más Sin Secundaria en t-1 ) X 100</t>
  </si>
  <si>
    <t>Población de 15 años y más que concluyo el nivel Secundaria https://www.gob.mx/inea/documentos/rezago-educativo
http://200.77.230.29:8084/INEANumeros/</t>
  </si>
  <si>
    <t>Componente</t>
  </si>
  <si>
    <t>Niveles de educación para adultos por módulos a través de la vinculación con distintas Unidades Operativas del INEA, concluidos.</t>
  </si>
  <si>
    <t>Porcentajes de usuarios que concluyen niveles intermedio y avanzado del MEVyT vinculados a Plazas Comunitarias de atención educativa y servicios integrales.</t>
  </si>
  <si>
    <t>Mide la conclusión de los niveles intermedio (primaria) y avanzado (secundaria) de los usuarios del MEVyT que están vinculados a Plazas Comunitarias de Atención Educativa y Servicios Integrales. La conclusión de nivel a través del uso de unidades operativas implica que el usuario hizo uso de los bienes y servicios que ofrece el INEA.</t>
  </si>
  <si>
    <t>((Usuarios que concluyen nivel intermedio y avanzado del MEVyT y están vinculados a plazas comunitarias de atención educativa y servicios integrales en el periodo t)/Total usuarios que concluyen algún nivel del MEVyT en el periodo t)*100</t>
  </si>
  <si>
    <t>Trimestral</t>
  </si>
  <si>
    <t>Usuarios que concluyen niveles intermedio y avanzado del MEVyT vinculados a Plazas Comunitarias de atención educativa y servicios integrales:Página de los Institutos Estatales del INEA https://www.gob.mx/inea/documentos/delegaciones-del-inea-e-; Total de usuarios que concluyen algún nivel del MEVyT en el periodo t:Página de los Institutos Estatales del INEA https://www.gob.mx/inea/documentos/delegaciones-del-inea-e-institutos-estatales-de-educacion-para-los-adultos</t>
  </si>
  <si>
    <t>Niveles de educación para adultos por módulos en las vertientes 10-14 años; Ciegos o Débiles Visuales e Indígena Biligüe, concluidos.</t>
  </si>
  <si>
    <t>Porcentaje de usuarios que concluyen nivel educativo del grupo en condición de vulnerabilidad de atención en el Modelo Educación para la Vida y el Trabajo (MEVyT).</t>
  </si>
  <si>
    <t>Determina la proporción de los educandos que concluyen nivel en el MEVyT, vertiente atención a jóvenes 10-14 en Primaria, MEVyT para Ciegos o Débiles Visuales, así como los educandos que concluyen nivel en la población indígena de su vertiente Indígena Bilingüe (MIB) y Indígena Bilingüe Urbano (MIBU) en Alfabetización, Primaria y/o Secundaria, con respecto al total de atención de estas poblaciones. Para INEA estas poblaciones atendidas son consideradas grupos en condición de vulnerabilidad.</t>
  </si>
  <si>
    <t>((Total de educandos que concluyen nivel en la vertiente Jóvenes 10-14 en Primaria + Total de educandos que concluyen nivel en la vertiente MEVyT para Ciegos o Débiles Visuales+ Total de educandos que concluyen nivel en la Población indígena MIB y MIBU en Alfabetización, Primaria y/o Secundaria) /( Total de educandos atendidos en el MEVYT en vertiente Jóvenes 10-14 en Primaria+ Total de educandos atendidos en el nivel en la vertiente MEVyT para Ciegos o Débiles Visuales+Total de educandos atendidos en la Población indígena MIB y MIBU en Alfabetización, Primaria y/o Secundaria)) x 100</t>
  </si>
  <si>
    <t>Total de educandos atendidos en el MEVyT:Página de los Institutos Estatales del INEA https://www.gob.mx/inea/documentos/delegaciones-del-inea-e-institutos-estatales-de-educacion-para-los-adultos; Total de educandos que concluyen nivel en el MEVyT:Página de los Institutos Estatales del INEA https://www.gob.mx/inea/documentos/delegaciones-del-inea-e-institutos-estatales-de-educacion-para-los-adultos</t>
  </si>
  <si>
    <t>Niveles de educación para adultos por módulos en la vertiente Hispanohablante, concluidos.</t>
  </si>
  <si>
    <t>Porcentaje de usuarios hispanohablantes de 15 años y más que concluyen nivel en Alfabetización y/o Primaria y/o Secundaria en el Modelo de Educación para la vida y el Trabajo.</t>
  </si>
  <si>
    <t>Determina la proporción de usuarios, que con el MEVyT vertiente hispanohablante concluyen nivel Alfabetización, primaria y secundaria respecto al total de atendidos con dicha vertiente.</t>
  </si>
  <si>
    <t>((Usuarios que concluyen nivel de Alfabetización, Primaria y/o Secundaria con la vertiente Hispanohablante del Modelo Educación para la Vida y el Trabajo (MEVyT) en el periodo t )/ (Usuarios atendidos en el nivel de Alfabetización, Primaria y/o Secundaria con la vertiente Hispanohablante del Modelo Educación para la Vida y el Trabajo (MEVyT) en el periodo t))*100</t>
  </si>
  <si>
    <t>Usuarios que concluyen Alfabetización, primaria y/o secundaria con la vertiente hispanohablante del MEVyT en el periodo t:Página de los Institutos Estatales del INEA https://www.gob.mx/inea/documentos/delegaciones-del-inea-e-institutos-estatales-de-educacion-para-los-adultos; Usuarios atendidos con la vertiente Hispanohablante del MEVyT en el periodo t:Página de los Institutos Estatales del INEA https://www.gob.mx/inea/documentos/delegaciones-del-inea-e-institutos-estatales-de-educacion-para-los-adultos</t>
  </si>
  <si>
    <t>Actividad</t>
  </si>
  <si>
    <t>Vinculación de Módulos en el Sistema Automatizado de Seguimiento y Acreditación (SASA).</t>
  </si>
  <si>
    <t>Razón de módulos vinculados en el Modelo Educación para la Vida y el Trabajo (MEVyT).</t>
  </si>
  <si>
    <t>Cuantifica la relación de módulo(s) entregado(s) al educando que esta siendo atendido en el Modelo de Educación para la Vida y el Trabajo (MEVyT).</t>
  </si>
  <si>
    <t>(Educandos activos en el MEVyT con algún módulo vinculado en el periodo t) / (Educandos activos en el MEVyT en el periodo t)</t>
  </si>
  <si>
    <t>Educandos activos en el MEVyT con algún módulo vinculado en el periodo:https://www.gob.mx/inea/documentos/delegaciones-del-inea-e-institutos-estatales-de-educacion-para-los-adultos; Educandos activos en el MEVyT en el periodo t: https://www.gob.mx/inea/documentos/delegaciones-del-inea-e-institutos-estatales-de-educacion-para-los-adultos</t>
  </si>
  <si>
    <t>Porcentaje de módulos en línea o digitales vinculados en el trimestre.</t>
  </si>
  <si>
    <t>Se muestra el número de módulos en línea y digítales vinculados por cada 100 módulos vinculados en el trimestre.</t>
  </si>
  <si>
    <t>((Total de módulos en línea o digitales vinculados en el periodo t) / Total de módulos vinculados en el periodo t)*100</t>
  </si>
  <si>
    <t>Total de módulos en el periodo t:Total de módulos en línea, en portal o digitales vinculados en el periodo t:Página de los Institutos Estatales del INEA https://www.gob.mx/inea/documentos/delegaciones-del-inea-e-institutos-estatales-de-educacion-para-los-adultos; Total de módulos vinculados en el periodo t:Total de módulos vinculados en el periodo t:Página de los Institutos Estatales del INEA https://www.gob.mx/inea/documentos/delegaciones-del-inea-e-institutos-estatales-de-educacion-para-los-adultos</t>
  </si>
  <si>
    <t>Formación continua de asesores educativos.</t>
  </si>
  <si>
    <t>Porcentaje de asesores con más de un año de permanencia con formación continua acumulados al cierre del trimestre.</t>
  </si>
  <si>
    <t>Mide cuántos de los asesores con más de un año de servicio reciben formación continua.</t>
  </si>
  <si>
    <t>(Asesores con más de un año de permanencia con formación continua acumulados al cierre del periodo t / Asesores con más de un año de permanencia acumulados al cierre del periodo t)*100</t>
  </si>
  <si>
    <t>Asesores con más de un año de permanencia con formación continua acumulados al cierre del periodo t:Informe trimestral del Registro Automatizado de Formación (RAF) a cargo de la Dirección Académica del INEA; Asesores con más de un año de permanencia acumulados al cierre de periodo:Informe trimestral del Registro Automatizado de Formación (RAF) a cargo de la Dirección Académica del INEA.</t>
  </si>
  <si>
    <t>Aplicación de exámenes del Modelo de Educación para la Vida y el Trabajo (MEVyT).</t>
  </si>
  <si>
    <t>Porcentaje de exámenes en línea aplicados del MEVyT.</t>
  </si>
  <si>
    <t>Mide la proporción de exámenes aplicados en línea en el trimestre con respecto al total de exámenes aplicados en el trimestre sin importar el formato.</t>
  </si>
  <si>
    <t>Total de exámenes en línea del MEVyT aplicados en el periodo t / Total de exámenes del MEVyT aplicados en cualquier formato en el periodo t)*100</t>
  </si>
  <si>
    <t>Total de exámenes en línea aplicados en el periodo t:https://www.gob.mx/inea/documentos/delegaciones-del-inea-e-institutos-estatales-de-educacion-para-los-adultos; Total de exámenes aplicados en cualquier formato en el periodo t:https://www.gob.mx/inea/documentos/delegaciones-del-inea-e-institutos-estatales-de-educacion-para-los-adultos</t>
  </si>
  <si>
    <t>Porcentaje de exámenes impresos aplicados del MEVyT.</t>
  </si>
  <si>
    <t>Mide la proporción de exámenes impresos aplicados en el trimestre con respecto al total de exámenes aplicados en el trimestre.</t>
  </si>
  <si>
    <t>(Total de exámenes impresos del MEVyT aplicados en el periodo t / Total de exámenes del MEVyT aplicados en cualquier formato en el periodo t)*100</t>
  </si>
  <si>
    <t>Total de exámenes aplicados en cualquier formato en el periodo t:Página de los Institutos Estatales del INEA https://www.gob.mx/inea/documentos/delegaciones-del-inea-e-institutos-estatales-de-educacion-para-los-adultos; Total de exámenes impresos aplicados en el periodo t:Página de los Institutos Estatales del INEA https://www.gob.mx/inea/documentos/delegaciones-del-inea-e-institutos-estatales-de-educacion-para-los-adultos</t>
  </si>
  <si>
    <t>MATRIZ DE INDICADORES PARA RESULTADOS (MIR) 33 2020</t>
  </si>
  <si>
    <t xml:space="preserve">  Colima </t>
  </si>
  <si>
    <t>Método de cálculo</t>
  </si>
  <si>
    <t>Variables</t>
  </si>
  <si>
    <t>Periodicidad</t>
  </si>
  <si>
    <t>1er trimestre</t>
  </si>
  <si>
    <t>2do trimestre</t>
  </si>
  <si>
    <t>3er trimestre</t>
  </si>
  <si>
    <t>4to trimestre</t>
  </si>
  <si>
    <t>Total</t>
  </si>
  <si>
    <t>Valores meta</t>
  </si>
  <si>
    <t>Resultado meta</t>
  </si>
  <si>
    <t>Valores logro</t>
  </si>
  <si>
    <t>Resultado logro</t>
  </si>
  <si>
    <t>FIN</t>
  </si>
  <si>
    <t>Población de 15 años o más en situación de rezago educativo en t</t>
  </si>
  <si>
    <t>Población de 15 años o más en situación de rezago educativo en t - 1</t>
  </si>
  <si>
    <t>PROPÓSITO</t>
  </si>
  <si>
    <t>Población de 15 años y más que fue Alfabetizada en t</t>
  </si>
  <si>
    <t>Población de 15 años y más analfabeta en t-1</t>
  </si>
  <si>
    <t>Población de 15 años y más que concluyo el nivel Primaria en t</t>
  </si>
  <si>
    <t>Población de 15 años y más Sin Primaria en t-1</t>
  </si>
  <si>
    <t xml:space="preserve">Población de 15 años y más que concluyo el nivel Secundaria en t </t>
  </si>
  <si>
    <t>Población de 15 años y más Sin Secundaria en t-1</t>
  </si>
  <si>
    <t>COMPONENTE</t>
  </si>
  <si>
    <t>Porcentaje de usuarios que concluyen niveles intermedio y avanzado del MEVyT vinculados a Plazas Comunitarias de atención educativa y servicios integrales.</t>
  </si>
  <si>
    <t>Usuarios que concluyen nivel intermedio y avanzado del MEVyT y están vinculados a plazas comunitarias de atención educativa y servicios integrales en el periodo t</t>
  </si>
  <si>
    <t>Total usuarios que concluyen algún nivel del MEVyT en el periodo t</t>
  </si>
  <si>
    <t>Total de educandos que concluyen nivel en la vertiente Jóvenes 10-14 en Primaria + Total de educandos que concluyen nivel en la vertiente MEVyT para Ciegos o Débiles Visuales+ Total de educandos que concluyen nivel en la Población indígena MIB y MIBU en Alfabetización, Primaria y/o Secundaria</t>
  </si>
  <si>
    <t xml:space="preserve"> Total de educandos atendidos en el MEVYT en vertiente Jóvenes 10-14 en Primaria+ Total de educandos atendidos en el nivel en la vertiente MEVyT para Ciegos o Débiles Visuales+Total de educandos atendidos en la Población indígena MIB y MIBU en Alfabetización, Primaria y/o Secundaria</t>
  </si>
  <si>
    <t>Usuarios que concluyen nivel de Alfabetización, Primaria y/o Secundaria con la vertiente Hispanohablante del Modelo Educación para la Vida y el Trabajo (MEVyT) en el periodo t</t>
  </si>
  <si>
    <t>Usuarios atendidos en el nivel de Alfabetización, Primaria y/o Secundaria con la vertiente Hispanohablante del Modelo Educación para la Vida y el Trabajo (MEVyT) en el periodo t</t>
  </si>
  <si>
    <t>ACTIVIDAD</t>
  </si>
  <si>
    <t>Razón de módulos vinculados en el Modelo Educación para la Vida y el Trabajo (MEVyT)</t>
  </si>
  <si>
    <t>Educandos activos en el MEVyT con algún módulo vinculado en el periodo t</t>
  </si>
  <si>
    <t>Educandos activos en el MEVyT en el periodo t</t>
  </si>
  <si>
    <t>Total de módulos en línea o digitales vinculados en el periodo t</t>
  </si>
  <si>
    <t>Total de módulos vinculados en el periodo t</t>
  </si>
  <si>
    <t>Asesores que tienen más de un año de servicio que reciben formación continua en t</t>
  </si>
  <si>
    <t>Total de asesores Asesores con más de un año de permanencia acumulados al cierre del periodo t</t>
  </si>
  <si>
    <t>Total de exámenes en línea del MEVyT aplicados en el periodo t</t>
  </si>
  <si>
    <t>Total de exámenes del MEVyT aplicados en cualquier formato en el periodo t</t>
  </si>
  <si>
    <t xml:space="preserve">Total de exámenes impresos del MEVyT aplicados en el periodo t </t>
  </si>
  <si>
    <t>SELECCIONAR ENTIDAD</t>
  </si>
  <si>
    <t xml:space="preserve">  Aguascalientes </t>
  </si>
  <si>
    <t xml:space="preserve">  Baja California </t>
  </si>
  <si>
    <t xml:space="preserve">  Baja California Sur </t>
  </si>
  <si>
    <t xml:space="preserve">  Campeche </t>
  </si>
  <si>
    <t xml:space="preserve">  Coahuila </t>
  </si>
  <si>
    <t xml:space="preserve">  Chiapas </t>
  </si>
  <si>
    <t xml:space="preserve">  Chihuahua </t>
  </si>
  <si>
    <t>Ciudad de México</t>
  </si>
  <si>
    <t xml:space="preserve">  Durango </t>
  </si>
  <si>
    <t xml:space="preserve">  Guanajuato </t>
  </si>
  <si>
    <t xml:space="preserve">  Guerrero</t>
  </si>
  <si>
    <t xml:space="preserve">  Hidalgo </t>
  </si>
  <si>
    <t xml:space="preserve">  Jalisco </t>
  </si>
  <si>
    <t xml:space="preserve">  México </t>
  </si>
  <si>
    <t xml:space="preserve">  Michoacán </t>
  </si>
  <si>
    <t xml:space="preserve">  Morelos </t>
  </si>
  <si>
    <t xml:space="preserve">  Nayarit </t>
  </si>
  <si>
    <t xml:space="preserve">  Nuevo León </t>
  </si>
  <si>
    <t xml:space="preserve">  Oaxaca </t>
  </si>
  <si>
    <t xml:space="preserve">  Puebla </t>
  </si>
  <si>
    <t xml:space="preserve">  Querétaro </t>
  </si>
  <si>
    <t xml:space="preserve">  Quintana Roo </t>
  </si>
  <si>
    <t xml:space="preserve">  San Luís Potosí </t>
  </si>
  <si>
    <t xml:space="preserve">  Sinaloa </t>
  </si>
  <si>
    <t xml:space="preserve">  Sonora </t>
  </si>
  <si>
    <t xml:space="preserve">  Tabasco </t>
  </si>
  <si>
    <t xml:space="preserve">  Tamaulipas </t>
  </si>
  <si>
    <t xml:space="preserve">  Tlaxcala </t>
  </si>
  <si>
    <t xml:space="preserve">  Veracruz </t>
  </si>
  <si>
    <t xml:space="preserve">  Yucatán </t>
  </si>
  <si>
    <t xml:space="preserve">  Zacatecas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</si>
</sst>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Montserrat"/>
    </font>
    <font>
      <b/>
      <sz val="14"/>
      <color theme="0"/>
      <name val="Montserrat"/>
    </font>
    <font>
      <b/>
      <sz val="14"/>
      <color theme="1"/>
      <name val="Montserrat"/>
    </font>
    <font>
      <b/>
      <sz val="18"/>
      <color theme="1"/>
      <name val="Montserrat"/>
    </font>
    <font>
      <sz val="18"/>
      <color theme="1"/>
      <name val="Montserrat"/>
    </font>
    <font>
      <sz val="12"/>
      <color theme="1"/>
      <name val="Montserrat"/>
    </font>
    <font>
      <b/>
      <sz val="15"/>
      <color theme="1"/>
      <name val="Montserrat"/>
    </font>
    <font>
      <sz val="15"/>
      <color theme="1"/>
      <name val="Montserrat"/>
    </font>
    <font>
      <b/>
      <sz val="13"/>
      <color theme="0"/>
      <name val="Montserrat"/>
    </font>
    <font>
      <sz val="13"/>
      <color theme="1"/>
      <name val="Montserrat"/>
    </font>
    <font>
      <b/>
      <sz val="12"/>
      <color theme="0"/>
      <name val="Montserrat"/>
    </font>
    <font>
      <sz val="12"/>
      <name val="Montserrat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ontserrat"/>
    </font>
    <font>
      <sz val="14"/>
      <name val="Montserrat"/>
    </font>
    <font>
      <b/>
      <sz val="14"/>
      <name val="Montserrat"/>
    </font>
    <font>
      <sz val="11"/>
      <color theme="1"/>
      <name val="Montserrat"/>
    </font>
    <font>
      <sz val="10"/>
      <name val="Arial"/>
      <family val="2"/>
    </font>
    <font>
      <sz val="14"/>
      <color rgb="FF000000"/>
      <name val="Montserrat"/>
    </font>
    <font>
      <b/>
      <sz val="14"/>
      <color rgb="FF000000"/>
      <name val="Montserrat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theme="9"/>
      </patternFill>
    </fill>
    <fill>
      <patternFill patternType="solid">
        <fgColor theme="5" tint="-0.249977111117893"/>
        <bgColor theme="9"/>
      </patternFill>
    </fill>
    <fill>
      <patternFill patternType="solid">
        <fgColor theme="0"/>
        <bgColor theme="0" tint="-0.34998626667073579"/>
      </patternFill>
    </fill>
    <fill>
      <patternFill patternType="gray0625">
        <fgColor theme="0" tint="-0.34998626667073579"/>
        <bgColor theme="0"/>
      </patternFill>
    </fill>
    <fill>
      <patternFill patternType="gray0625">
        <fgColor theme="0" tint="-0.24994659260841701"/>
        <bgColor indexed="65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indexed="64"/>
      </right>
      <top style="medium">
        <color theme="0" tint="-0.499984740745262"/>
      </top>
      <bottom/>
      <diagonal/>
    </border>
    <border>
      <left/>
      <right style="thin">
        <color indexed="64"/>
      </right>
      <top/>
      <bottom style="medium">
        <color theme="0" tint="-0.499984740745262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1" fillId="0" borderId="0"/>
    <xf numFmtId="9" fontId="21" fillId="0" borderId="0" applyFont="0" applyFill="0" applyBorder="0" applyAlignment="0" applyProtection="0"/>
    <xf numFmtId="0" fontId="2" fillId="0" borderId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 applyProtection="1">
      <alignment horizontal="justify" vertical="center" wrapText="1"/>
    </xf>
    <xf numFmtId="0" fontId="3" fillId="0" borderId="29" xfId="0" applyFont="1" applyFill="1" applyBorder="1" applyAlignment="1" applyProtection="1">
      <alignment horizontal="center" vertical="center" wrapText="1"/>
    </xf>
    <xf numFmtId="0" fontId="3" fillId="0" borderId="30" xfId="0" applyFont="1" applyFill="1" applyBorder="1" applyAlignment="1" applyProtection="1">
      <alignment horizontal="justify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justify" vertical="center" wrapText="1"/>
    </xf>
    <xf numFmtId="0" fontId="3" fillId="0" borderId="35" xfId="0" applyFont="1" applyFill="1" applyBorder="1" applyAlignment="1">
      <alignment horizontal="justify" vertical="center" wrapText="1"/>
    </xf>
    <xf numFmtId="0" fontId="3" fillId="0" borderId="26" xfId="0" applyFont="1" applyFill="1" applyBorder="1" applyAlignment="1" applyProtection="1">
      <alignment horizontal="justify" vertical="center" wrapText="1"/>
    </xf>
    <xf numFmtId="0" fontId="3" fillId="0" borderId="37" xfId="0" applyFont="1" applyFill="1" applyBorder="1" applyAlignment="1" applyProtection="1">
      <alignment horizontal="justify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 applyProtection="1">
      <alignment horizontal="justify" vertical="center" wrapText="1"/>
    </xf>
    <xf numFmtId="0" fontId="3" fillId="0" borderId="39" xfId="0" applyFont="1" applyFill="1" applyBorder="1" applyAlignment="1">
      <alignment horizontal="justify" vertical="center" wrapText="1"/>
    </xf>
    <xf numFmtId="0" fontId="3" fillId="0" borderId="41" xfId="0" applyFont="1" applyFill="1" applyBorder="1" applyAlignment="1">
      <alignment horizontal="justify" vertical="center" wrapText="1"/>
    </xf>
    <xf numFmtId="0" fontId="3" fillId="0" borderId="34" xfId="0" applyFont="1" applyFill="1" applyBorder="1" applyAlignment="1" applyProtection="1">
      <alignment horizontal="justify" vertical="center" wrapText="1"/>
    </xf>
    <xf numFmtId="0" fontId="3" fillId="0" borderId="34" xfId="0" applyFont="1" applyFill="1" applyBorder="1" applyAlignment="1" applyProtection="1">
      <alignment horizontal="center" vertical="center" wrapText="1"/>
    </xf>
    <xf numFmtId="0" fontId="3" fillId="0" borderId="35" xfId="0" applyFont="1" applyFill="1" applyBorder="1" applyAlignment="1" applyProtection="1">
      <alignment horizontal="justify" vertical="center" wrapText="1"/>
    </xf>
    <xf numFmtId="0" fontId="3" fillId="0" borderId="26" xfId="0" applyFont="1" applyFill="1" applyBorder="1" applyAlignment="1">
      <alignment horizontal="justify" vertical="center" wrapText="1"/>
    </xf>
    <xf numFmtId="0" fontId="3" fillId="0" borderId="37" xfId="0" applyFont="1" applyFill="1" applyBorder="1" applyAlignment="1">
      <alignment horizontal="justify" vertical="center" wrapText="1"/>
    </xf>
    <xf numFmtId="0" fontId="3" fillId="0" borderId="39" xfId="0" applyFont="1" applyFill="1" applyBorder="1" applyAlignment="1" applyProtection="1">
      <alignment horizontal="center" vertical="center" wrapText="1"/>
    </xf>
    <xf numFmtId="0" fontId="3" fillId="0" borderId="41" xfId="0" applyFont="1" applyFill="1" applyBorder="1" applyAlignment="1" applyProtection="1">
      <alignment horizontal="justify" vertical="center" wrapText="1"/>
    </xf>
    <xf numFmtId="0" fontId="3" fillId="0" borderId="29" xfId="0" applyFont="1" applyFill="1" applyBorder="1" applyAlignment="1">
      <alignment horizontal="justify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justify" vertical="center" wrapText="1"/>
    </xf>
    <xf numFmtId="0" fontId="3" fillId="0" borderId="27" xfId="0" applyFont="1" applyFill="1" applyBorder="1" applyAlignment="1" applyProtection="1">
      <alignment horizontal="justify" vertical="center" wrapText="1"/>
    </xf>
    <xf numFmtId="0" fontId="3" fillId="0" borderId="42" xfId="0" applyFont="1" applyFill="1" applyBorder="1" applyAlignment="1" applyProtection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5" fillId="0" borderId="24" xfId="2" applyFont="1" applyFill="1" applyBorder="1" applyAlignment="1">
      <alignment vertical="center"/>
    </xf>
    <xf numFmtId="0" fontId="16" fillId="0" borderId="24" xfId="0" applyFont="1" applyBorder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20" fillId="0" borderId="17" xfId="0" applyFont="1" applyFill="1" applyBorder="1" applyAlignment="1" applyProtection="1">
      <alignment horizontal="center" vertical="center" wrapText="1"/>
      <protection locked="0"/>
    </xf>
    <xf numFmtId="3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vertical="center"/>
      <protection locked="0"/>
    </xf>
    <xf numFmtId="0" fontId="20" fillId="0" borderId="6" xfId="0" applyFont="1" applyFill="1" applyBorder="1" applyAlignment="1" applyProtection="1">
      <alignment horizontal="center" vertical="center" wrapText="1"/>
      <protection locked="0"/>
    </xf>
    <xf numFmtId="3" fontId="18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" fontId="18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3" fontId="18" fillId="0" borderId="5" xfId="0" applyNumberFormat="1" applyFont="1" applyBorder="1" applyAlignment="1" applyProtection="1">
      <alignment horizontal="center" vertical="center" wrapText="1"/>
      <protection locked="0"/>
    </xf>
    <xf numFmtId="3" fontId="18" fillId="0" borderId="3" xfId="0" applyNumberFormat="1" applyFont="1" applyBorder="1" applyAlignment="1" applyProtection="1">
      <alignment horizontal="center" vertical="center" wrapText="1"/>
      <protection locked="0"/>
    </xf>
    <xf numFmtId="3" fontId="22" fillId="8" borderId="3" xfId="0" applyNumberFormat="1" applyFont="1" applyFill="1" applyBorder="1" applyAlignment="1" applyProtection="1">
      <alignment horizontal="center" vertical="center" wrapText="1"/>
      <protection locked="0"/>
    </xf>
    <xf numFmtId="3" fontId="22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1" xfId="0" applyFont="1" applyFill="1" applyBorder="1" applyAlignment="1" applyProtection="1">
      <alignment horizontal="justify" vertical="center" wrapText="1"/>
    </xf>
    <xf numFmtId="0" fontId="3" fillId="0" borderId="40" xfId="0" applyFont="1" applyFill="1" applyBorder="1" applyAlignment="1" applyProtection="1">
      <alignment horizontal="justify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31" xfId="0" applyFont="1" applyFill="1" applyBorder="1" applyAlignment="1">
      <alignment horizontal="justify" vertical="center" wrapText="1"/>
    </xf>
    <xf numFmtId="0" fontId="3" fillId="0" borderId="32" xfId="0" applyFont="1" applyFill="1" applyBorder="1" applyAlignment="1">
      <alignment horizontal="justify" vertical="center" wrapText="1"/>
    </xf>
    <xf numFmtId="0" fontId="3" fillId="0" borderId="40" xfId="0" applyFont="1" applyFill="1" applyBorder="1" applyAlignment="1">
      <alignment horizontal="justify" vertical="center" wrapText="1"/>
    </xf>
    <xf numFmtId="0" fontId="5" fillId="0" borderId="33" xfId="0" applyFont="1" applyFill="1" applyBorder="1" applyAlignment="1" applyProtection="1">
      <alignment horizontal="center" vertical="center" wrapText="1"/>
    </xf>
    <xf numFmtId="0" fontId="5" fillId="0" borderId="36" xfId="0" applyFont="1" applyFill="1" applyBorder="1" applyAlignment="1" applyProtection="1">
      <alignment horizontal="center" vertical="center" wrapText="1"/>
    </xf>
    <xf numFmtId="0" fontId="5" fillId="0" borderId="38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9" fontId="19" fillId="6" borderId="4" xfId="0" applyNumberFormat="1" applyFont="1" applyFill="1" applyBorder="1" applyAlignment="1" applyProtection="1">
      <alignment horizontal="center" vertical="center" wrapText="1"/>
    </xf>
    <xf numFmtId="9" fontId="19" fillId="6" borderId="7" xfId="0" applyNumberFormat="1" applyFont="1" applyFill="1" applyBorder="1" applyAlignment="1" applyProtection="1">
      <alignment horizontal="center" vertical="center" wrapText="1"/>
    </xf>
    <xf numFmtId="164" fontId="19" fillId="6" borderId="4" xfId="0" applyNumberFormat="1" applyFont="1" applyFill="1" applyBorder="1" applyAlignment="1" applyProtection="1">
      <alignment horizontal="center" vertical="center" wrapText="1"/>
    </xf>
    <xf numFmtId="164" fontId="19" fillId="6" borderId="7" xfId="0" applyNumberFormat="1" applyFont="1" applyFill="1" applyBorder="1" applyAlignment="1" applyProtection="1">
      <alignment horizontal="center" vertical="center" wrapText="1"/>
    </xf>
    <xf numFmtId="4" fontId="19" fillId="7" borderId="4" xfId="0" applyNumberFormat="1" applyFont="1" applyFill="1" applyBorder="1" applyAlignment="1" applyProtection="1">
      <alignment horizontal="center" vertical="center" wrapText="1"/>
      <protection locked="0"/>
    </xf>
    <xf numFmtId="4" fontId="19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3" xfId="0" applyFont="1" applyFill="1" applyBorder="1" applyAlignment="1" applyProtection="1">
      <alignment horizontal="center" vertical="center" wrapText="1"/>
      <protection locked="0"/>
    </xf>
    <xf numFmtId="0" fontId="11" fillId="4" borderId="46" xfId="0" applyFont="1" applyFill="1" applyBorder="1" applyAlignment="1" applyProtection="1">
      <alignment horizontal="center" vertical="center" wrapText="1"/>
      <protection locked="0"/>
    </xf>
    <xf numFmtId="0" fontId="14" fillId="5" borderId="25" xfId="0" applyFont="1" applyFill="1" applyBorder="1" applyAlignment="1" applyProtection="1">
      <alignment horizontal="center" vertical="center" wrapText="1"/>
      <protection locked="0"/>
    </xf>
    <xf numFmtId="0" fontId="14" fillId="5" borderId="10" xfId="0" applyFont="1" applyFill="1" applyBorder="1" applyAlignment="1" applyProtection="1">
      <alignment horizontal="center" vertical="center" wrapText="1"/>
      <protection locked="0"/>
    </xf>
    <xf numFmtId="0" fontId="14" fillId="5" borderId="43" xfId="0" applyFont="1" applyFill="1" applyBorder="1" applyAlignment="1" applyProtection="1">
      <alignment horizontal="center" vertical="center" wrapText="1"/>
      <protection locked="0"/>
    </xf>
    <xf numFmtId="0" fontId="14" fillId="5" borderId="1" xfId="0" applyFont="1" applyFill="1" applyBorder="1" applyAlignment="1" applyProtection="1">
      <alignment horizontal="center" vertical="center" wrapText="1"/>
      <protection locked="0"/>
    </xf>
    <xf numFmtId="9" fontId="19" fillId="6" borderId="4" xfId="0" applyNumberFormat="1" applyFont="1" applyFill="1" applyBorder="1" applyAlignment="1">
      <alignment horizontal="center" vertical="center" wrapText="1"/>
    </xf>
    <xf numFmtId="9" fontId="19" fillId="6" borderId="7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 applyProtection="1">
      <alignment horizontal="justify" vertical="center" wrapText="1"/>
      <protection locked="0"/>
    </xf>
    <xf numFmtId="0" fontId="8" fillId="0" borderId="6" xfId="0" applyFont="1" applyFill="1" applyBorder="1" applyAlignment="1" applyProtection="1">
      <alignment horizontal="justify" vertical="center" wrapText="1"/>
      <protection locked="0"/>
    </xf>
    <xf numFmtId="9" fontId="23" fillId="8" borderId="4" xfId="0" applyNumberFormat="1" applyFont="1" applyFill="1" applyBorder="1" applyAlignment="1">
      <alignment horizontal="center" vertical="center" wrapText="1"/>
    </xf>
    <xf numFmtId="9" fontId="23" fillId="8" borderId="7" xfId="0" applyNumberFormat="1" applyFont="1" applyFill="1" applyBorder="1" applyAlignment="1">
      <alignment horizontal="center" vertical="center" wrapText="1"/>
    </xf>
    <xf numFmtId="164" fontId="23" fillId="8" borderId="4" xfId="0" applyNumberFormat="1" applyFont="1" applyFill="1" applyBorder="1" applyAlignment="1">
      <alignment horizontal="center" vertical="center" wrapText="1"/>
    </xf>
    <xf numFmtId="164" fontId="23" fillId="8" borderId="7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 applyProtection="1">
      <alignment horizontal="justify" vertical="center" wrapText="1"/>
      <protection locked="0"/>
    </xf>
    <xf numFmtId="10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10" fontId="8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 wrapText="1"/>
      <protection locked="0"/>
    </xf>
    <xf numFmtId="0" fontId="8" fillId="0" borderId="9" xfId="0" applyFont="1" applyFill="1" applyBorder="1" applyAlignment="1" applyProtection="1">
      <alignment horizontal="justify" vertical="center" wrapText="1"/>
      <protection locked="0"/>
    </xf>
    <xf numFmtId="0" fontId="8" fillId="0" borderId="12" xfId="0" applyFont="1" applyFill="1" applyBorder="1" applyAlignment="1" applyProtection="1">
      <alignment horizontal="justify" vertical="center" wrapText="1"/>
      <protection locked="0"/>
    </xf>
    <xf numFmtId="164" fontId="8" fillId="0" borderId="17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justify" vertical="center" wrapText="1"/>
      <protection locked="0"/>
    </xf>
    <xf numFmtId="0" fontId="8" fillId="0" borderId="15" xfId="0" applyFont="1" applyFill="1" applyBorder="1" applyAlignment="1" applyProtection="1">
      <alignment horizontal="justify" vertical="center" wrapText="1"/>
      <protection locked="0"/>
    </xf>
    <xf numFmtId="0" fontId="8" fillId="0" borderId="21" xfId="0" applyFont="1" applyFill="1" applyBorder="1" applyAlignment="1" applyProtection="1">
      <alignment horizontal="justify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horizontal="center" vertical="center" wrapText="1"/>
      <protection locked="0"/>
    </xf>
    <xf numFmtId="0" fontId="17" fillId="0" borderId="13" xfId="0" applyFont="1" applyFill="1" applyBorder="1" applyAlignment="1" applyProtection="1">
      <alignment horizontal="center" vertical="center" wrapText="1"/>
      <protection locked="0"/>
    </xf>
    <xf numFmtId="0" fontId="11" fillId="4" borderId="44" xfId="0" applyFont="1" applyFill="1" applyBorder="1" applyAlignment="1" applyProtection="1">
      <alignment horizontal="center" vertical="center" wrapText="1"/>
      <protection locked="0"/>
    </xf>
    <xf numFmtId="0" fontId="11" fillId="4" borderId="45" xfId="0" applyFont="1" applyFill="1" applyBorder="1" applyAlignment="1" applyProtection="1">
      <alignment horizontal="center" vertical="center" wrapText="1"/>
      <protection locked="0"/>
    </xf>
    <xf numFmtId="0" fontId="13" fillId="4" borderId="13" xfId="0" applyFont="1" applyFill="1" applyBorder="1" applyAlignment="1" applyProtection="1">
      <alignment horizontal="center" vertical="center" wrapText="1"/>
      <protection locked="0"/>
    </xf>
    <xf numFmtId="0" fontId="13" fillId="4" borderId="11" xfId="0" applyFont="1" applyFill="1" applyBorder="1" applyAlignment="1" applyProtection="1">
      <alignment horizontal="center" vertical="center" wrapText="1"/>
      <protection locked="0"/>
    </xf>
    <xf numFmtId="0" fontId="13" fillId="4" borderId="8" xfId="0" applyFont="1" applyFill="1" applyBorder="1" applyAlignment="1" applyProtection="1">
      <alignment horizontal="center" vertical="center" wrapText="1"/>
      <protection locked="0"/>
    </xf>
    <xf numFmtId="0" fontId="11" fillId="4" borderId="8" xfId="0" applyFont="1" applyFill="1" applyBorder="1" applyAlignment="1" applyProtection="1">
      <alignment horizontal="center" vertical="center" wrapText="1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locked="0"/>
    </xf>
    <xf numFmtId="0" fontId="17" fillId="0" borderId="11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Fill="1" applyBorder="1" applyAlignment="1" applyProtection="1">
      <alignment horizontal="justify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justify" vertical="center" wrapText="1"/>
      <protection locked="0"/>
    </xf>
    <xf numFmtId="0" fontId="8" fillId="2" borderId="15" xfId="0" applyFont="1" applyFill="1" applyBorder="1" applyAlignment="1" applyProtection="1">
      <alignment horizontal="justify" vertical="center" wrapText="1"/>
      <protection locked="0"/>
    </xf>
    <xf numFmtId="3" fontId="18" fillId="0" borderId="47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48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49" xfId="0" applyFont="1" applyFill="1" applyBorder="1" applyAlignment="1" applyProtection="1">
      <alignment horizontal="center" vertical="center" wrapText="1"/>
      <protection locked="0"/>
    </xf>
    <xf numFmtId="0" fontId="14" fillId="5" borderId="50" xfId="0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5" xr:uid="{00000000-0005-0000-0000-000001000000}"/>
    <cellStyle name="Normal 3" xfId="2" xr:uid="{00000000-0005-0000-0000-000002000000}"/>
    <cellStyle name="Normal 3 2" xfId="3" xr:uid="{00000000-0005-0000-0000-000003000000}"/>
    <cellStyle name="Porcentaje" xfId="1" builtinId="5"/>
    <cellStyle name="Porcentaje 3" xfId="4" xr:uid="{00000000-0005-0000-0000-000005000000}"/>
  </cellStyles>
  <dxfs count="88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E5E7"/>
      <color rgb="FFFFE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94443</xdr:rowOff>
    </xdr:from>
    <xdr:to>
      <xdr:col>25</xdr:col>
      <xdr:colOff>335494</xdr:colOff>
      <xdr:row>3</xdr:row>
      <xdr:rowOff>155334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4045" y="94443"/>
          <a:ext cx="1998039" cy="788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2878404</xdr:colOff>
      <xdr:row>3</xdr:row>
      <xdr:rowOff>45330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610678" cy="749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3779846</xdr:colOff>
      <xdr:row>0</xdr:row>
      <xdr:rowOff>40821</xdr:rowOff>
    </xdr:from>
    <xdr:to>
      <xdr:col>7</xdr:col>
      <xdr:colOff>6014357</xdr:colOff>
      <xdr:row>3</xdr:row>
      <xdr:rowOff>82510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6453" y="40821"/>
          <a:ext cx="2234511" cy="858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80684</xdr:rowOff>
    </xdr:from>
    <xdr:to>
      <xdr:col>3</xdr:col>
      <xdr:colOff>201964</xdr:colOff>
      <xdr:row>3</xdr:row>
      <xdr:rowOff>13607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80684"/>
          <a:ext cx="4583464" cy="790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6:W35"/>
  <sheetViews>
    <sheetView tabSelected="1" topLeftCell="A7" zoomScale="80" zoomScaleNormal="80" workbookViewId="0">
      <pane xSplit="6" ySplit="3" topLeftCell="K18" activePane="bottomRight" state="frozen"/>
      <selection activeCell="A7" sqref="A7"/>
      <selection pane="topRight" activeCell="G7" sqref="G7"/>
      <selection pane="bottomLeft" activeCell="A10" sqref="A10"/>
      <selection pane="bottomRight" activeCell="X20" sqref="X20"/>
    </sheetView>
  </sheetViews>
  <sheetFormatPr baseColWidth="10" defaultColWidth="11" defaultRowHeight="15"/>
  <cols>
    <col min="1" max="1" width="16.875" style="45" customWidth="1"/>
    <col min="2" max="2" width="6" style="45" customWidth="1"/>
    <col min="3" max="3" width="40.125" style="45" customWidth="1"/>
    <col min="4" max="4" width="52.875" style="45" hidden="1" customWidth="1"/>
    <col min="5" max="5" width="52" style="51" customWidth="1"/>
    <col min="6" max="6" width="15.25" style="45" hidden="1" customWidth="1"/>
    <col min="7" max="11" width="16" style="45" customWidth="1"/>
    <col min="12" max="14" width="15.875" style="45" customWidth="1"/>
    <col min="15" max="15" width="15.875" style="45" hidden="1" customWidth="1"/>
    <col min="16" max="23" width="16" style="45" hidden="1" customWidth="1"/>
    <col min="24" max="16384" width="11" style="45"/>
  </cols>
  <sheetData>
    <row r="6" spans="1:23" s="38" customFormat="1" ht="36" customHeight="1">
      <c r="A6" s="104" t="s">
        <v>71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53"/>
    </row>
    <row r="7" spans="1:23" s="41" customFormat="1" ht="20.25" thickBot="1">
      <c r="A7" s="39"/>
      <c r="B7" s="39"/>
      <c r="C7" s="40"/>
      <c r="D7" s="35"/>
      <c r="E7" s="35"/>
      <c r="F7" s="39"/>
      <c r="G7" s="39"/>
      <c r="H7" s="39"/>
      <c r="I7" s="39"/>
      <c r="J7" s="39"/>
      <c r="K7" s="39"/>
      <c r="L7" s="39"/>
      <c r="M7" s="39"/>
      <c r="N7" s="39"/>
    </row>
    <row r="8" spans="1:23" s="42" customFormat="1" ht="39" customHeight="1" thickBot="1">
      <c r="A8" s="112" t="s">
        <v>1</v>
      </c>
      <c r="B8" s="107" t="s">
        <v>3</v>
      </c>
      <c r="C8" s="96" t="s">
        <v>4</v>
      </c>
      <c r="D8" s="79" t="s">
        <v>73</v>
      </c>
      <c r="E8" s="79" t="s">
        <v>74</v>
      </c>
      <c r="F8" s="79" t="s">
        <v>75</v>
      </c>
      <c r="G8" s="79" t="s">
        <v>76</v>
      </c>
      <c r="H8" s="79"/>
      <c r="I8" s="79"/>
      <c r="J8" s="79"/>
      <c r="K8" s="79" t="s">
        <v>77</v>
      </c>
      <c r="L8" s="79"/>
      <c r="M8" s="79"/>
      <c r="N8" s="79"/>
      <c r="O8" s="79" t="s">
        <v>78</v>
      </c>
      <c r="P8" s="79"/>
      <c r="Q8" s="79"/>
      <c r="R8" s="79"/>
      <c r="S8" s="79" t="s">
        <v>79</v>
      </c>
      <c r="T8" s="79"/>
      <c r="U8" s="79"/>
      <c r="V8" s="80"/>
      <c r="W8" s="70" t="s">
        <v>80</v>
      </c>
    </row>
    <row r="9" spans="1:23" s="42" customFormat="1" ht="64.5" customHeight="1" thickBot="1">
      <c r="A9" s="113"/>
      <c r="B9" s="108"/>
      <c r="C9" s="96"/>
      <c r="D9" s="79"/>
      <c r="E9" s="79"/>
      <c r="F9" s="79"/>
      <c r="G9" s="52" t="s">
        <v>81</v>
      </c>
      <c r="H9" s="52" t="s">
        <v>82</v>
      </c>
      <c r="I9" s="52" t="s">
        <v>83</v>
      </c>
      <c r="J9" s="52" t="s">
        <v>84</v>
      </c>
      <c r="K9" s="52" t="s">
        <v>81</v>
      </c>
      <c r="L9" s="52" t="s">
        <v>82</v>
      </c>
      <c r="M9" s="52" t="s">
        <v>83</v>
      </c>
      <c r="N9" s="52" t="s">
        <v>84</v>
      </c>
      <c r="O9" s="52" t="s">
        <v>81</v>
      </c>
      <c r="P9" s="52" t="s">
        <v>82</v>
      </c>
      <c r="Q9" s="52" t="s">
        <v>83</v>
      </c>
      <c r="R9" s="52" t="s">
        <v>84</v>
      </c>
      <c r="S9" s="52" t="s">
        <v>81</v>
      </c>
      <c r="T9" s="52" t="s">
        <v>82</v>
      </c>
      <c r="U9" s="52" t="s">
        <v>83</v>
      </c>
      <c r="V9" s="52" t="s">
        <v>84</v>
      </c>
      <c r="W9" s="116"/>
    </row>
    <row r="10" spans="1:23" ht="48.75" customHeight="1" thickBot="1">
      <c r="A10" s="106" t="s">
        <v>85</v>
      </c>
      <c r="B10" s="109">
        <v>1</v>
      </c>
      <c r="C10" s="103" t="s">
        <v>11</v>
      </c>
      <c r="D10" s="93" t="s">
        <v>13</v>
      </c>
      <c r="E10" s="43" t="s">
        <v>86</v>
      </c>
      <c r="F10" s="99" t="s">
        <v>14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121"/>
      <c r="S10" s="119">
        <v>1427259</v>
      </c>
      <c r="T10" s="75">
        <f>IFERROR(((S10/S11)-1),"")</f>
        <v>-1.7719140677423639E-2</v>
      </c>
      <c r="U10" s="44"/>
      <c r="V10" s="75" t="str">
        <f>IFERROR(((U10/U11)-1),"")</f>
        <v/>
      </c>
      <c r="W10" s="44">
        <f t="shared" ref="W10:W17" si="0">S10</f>
        <v>1427259</v>
      </c>
    </row>
    <row r="11" spans="1:23" ht="48.75" customHeight="1" thickBot="1">
      <c r="A11" s="114"/>
      <c r="B11" s="110"/>
      <c r="C11" s="98"/>
      <c r="D11" s="88"/>
      <c r="E11" s="46" t="s">
        <v>87</v>
      </c>
      <c r="F11" s="100"/>
      <c r="G11" s="83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122"/>
      <c r="S11" s="120">
        <v>1453005</v>
      </c>
      <c r="T11" s="76"/>
      <c r="U11" s="47"/>
      <c r="V11" s="76"/>
      <c r="W11" s="44">
        <f t="shared" si="0"/>
        <v>1453005</v>
      </c>
    </row>
    <row r="12" spans="1:23" ht="48.75" customHeight="1" thickBot="1">
      <c r="A12" s="105" t="s">
        <v>88</v>
      </c>
      <c r="B12" s="111">
        <v>2</v>
      </c>
      <c r="C12" s="97" t="s">
        <v>18</v>
      </c>
      <c r="D12" s="87" t="s">
        <v>20</v>
      </c>
      <c r="E12" s="48" t="s">
        <v>89</v>
      </c>
      <c r="F12" s="99" t="s">
        <v>14</v>
      </c>
      <c r="G12" s="81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119">
        <v>6430</v>
      </c>
      <c r="T12" s="75">
        <f>IFERROR((S12/S13),"")</f>
        <v>3.2920335859103013E-2</v>
      </c>
      <c r="U12" s="44"/>
      <c r="V12" s="75" t="str">
        <f>IFERROR((U12/U13),"")</f>
        <v/>
      </c>
      <c r="W12" s="44">
        <f t="shared" si="0"/>
        <v>6430</v>
      </c>
    </row>
    <row r="13" spans="1:23" ht="48.75" customHeight="1" thickBot="1">
      <c r="A13" s="106"/>
      <c r="B13" s="109"/>
      <c r="C13" s="98"/>
      <c r="D13" s="88"/>
      <c r="E13" s="46" t="s">
        <v>90</v>
      </c>
      <c r="F13" s="100"/>
      <c r="G13" s="83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122"/>
      <c r="S13" s="120">
        <v>195320</v>
      </c>
      <c r="T13" s="76"/>
      <c r="U13" s="47"/>
      <c r="V13" s="76"/>
      <c r="W13" s="44">
        <f t="shared" si="0"/>
        <v>195320</v>
      </c>
    </row>
    <row r="14" spans="1:23" ht="48.75" customHeight="1" thickBot="1">
      <c r="A14" s="106"/>
      <c r="B14" s="109">
        <v>3</v>
      </c>
      <c r="C14" s="97" t="s">
        <v>22</v>
      </c>
      <c r="D14" s="87" t="s">
        <v>24</v>
      </c>
      <c r="E14" s="48" t="s">
        <v>91</v>
      </c>
      <c r="F14" s="99" t="s">
        <v>14</v>
      </c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121"/>
      <c r="S14" s="119">
        <v>10460</v>
      </c>
      <c r="T14" s="75">
        <f>IFERROR((S14/S15),"")</f>
        <v>2.2641917852697657E-2</v>
      </c>
      <c r="U14" s="44"/>
      <c r="V14" s="75" t="str">
        <f>IFERROR((U14/U15),"")</f>
        <v/>
      </c>
      <c r="W14" s="44">
        <f t="shared" si="0"/>
        <v>10460</v>
      </c>
    </row>
    <row r="15" spans="1:23" ht="48.75" customHeight="1" thickBot="1">
      <c r="A15" s="106"/>
      <c r="B15" s="109"/>
      <c r="C15" s="98"/>
      <c r="D15" s="88"/>
      <c r="E15" s="46" t="s">
        <v>92</v>
      </c>
      <c r="F15" s="100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122"/>
      <c r="S15" s="120">
        <v>461975</v>
      </c>
      <c r="T15" s="76"/>
      <c r="U15" s="47"/>
      <c r="V15" s="76"/>
      <c r="W15" s="44">
        <f t="shared" si="0"/>
        <v>461975</v>
      </c>
    </row>
    <row r="16" spans="1:23" ht="48.75" customHeight="1" thickBot="1">
      <c r="A16" s="106"/>
      <c r="B16" s="109">
        <v>4</v>
      </c>
      <c r="C16" s="97" t="s">
        <v>26</v>
      </c>
      <c r="D16" s="87" t="s">
        <v>28</v>
      </c>
      <c r="E16" s="48" t="s">
        <v>93</v>
      </c>
      <c r="F16" s="99" t="s">
        <v>14</v>
      </c>
      <c r="G16" s="81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121"/>
      <c r="S16" s="119">
        <v>29610</v>
      </c>
      <c r="T16" s="75">
        <f>IFERROR((S16/S17),"")</f>
        <v>3.7212049616066153E-2</v>
      </c>
      <c r="U16" s="44"/>
      <c r="V16" s="75" t="str">
        <f>IFERROR((U16/U17),"")</f>
        <v/>
      </c>
      <c r="W16" s="44">
        <f t="shared" si="0"/>
        <v>29610</v>
      </c>
    </row>
    <row r="17" spans="1:23" ht="48.75" customHeight="1" thickBot="1">
      <c r="A17" s="106"/>
      <c r="B17" s="110"/>
      <c r="C17" s="98"/>
      <c r="D17" s="88"/>
      <c r="E17" s="46" t="s">
        <v>94</v>
      </c>
      <c r="F17" s="100"/>
      <c r="G17" s="83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122"/>
      <c r="S17" s="120">
        <v>795710</v>
      </c>
      <c r="T17" s="76"/>
      <c r="U17" s="47"/>
      <c r="V17" s="76"/>
      <c r="W17" s="44">
        <f t="shared" si="0"/>
        <v>795710</v>
      </c>
    </row>
    <row r="18" spans="1:23" ht="74.25" customHeight="1" thickBot="1">
      <c r="A18" s="105" t="s">
        <v>95</v>
      </c>
      <c r="B18" s="109">
        <v>5</v>
      </c>
      <c r="C18" s="97" t="s">
        <v>96</v>
      </c>
      <c r="D18" s="87" t="s">
        <v>34</v>
      </c>
      <c r="E18" s="48" t="s">
        <v>97</v>
      </c>
      <c r="F18" s="94" t="s">
        <v>35</v>
      </c>
      <c r="G18" s="49">
        <v>2400</v>
      </c>
      <c r="H18" s="73">
        <f>IFERROR((G18/G19),"")</f>
        <v>0.29747149231531977</v>
      </c>
      <c r="I18" s="49">
        <v>2897</v>
      </c>
      <c r="J18" s="75">
        <f t="shared" ref="J18" si="1">IFERROR((I18/I19),"")</f>
        <v>0.48372015361496074</v>
      </c>
      <c r="K18" s="49">
        <v>3200</v>
      </c>
      <c r="L18" s="73">
        <f t="shared" ref="L18" si="2">IFERROR((K18/K19),"")</f>
        <v>0.26283367556468173</v>
      </c>
      <c r="M18" s="49">
        <v>6</v>
      </c>
      <c r="N18" s="73">
        <f t="shared" ref="N18" si="3">IFERROR((M18/M19),"")</f>
        <v>0.75</v>
      </c>
      <c r="O18" s="49">
        <v>6450</v>
      </c>
      <c r="P18" s="73">
        <f t="shared" ref="P18" si="4">IFERROR((O18/O19),"")</f>
        <v>0.53620417324798408</v>
      </c>
      <c r="Q18" s="49"/>
      <c r="R18" s="75" t="str">
        <f t="shared" ref="R18" si="5">IFERROR((Q18/Q19),"")</f>
        <v/>
      </c>
      <c r="S18" s="49">
        <v>3924</v>
      </c>
      <c r="T18" s="75">
        <f t="shared" ref="T18" si="6">IFERROR((S18/S19),"")</f>
        <v>0.50320595024365222</v>
      </c>
      <c r="U18" s="49"/>
      <c r="V18" s="75" t="str">
        <f t="shared" ref="V18" si="7">IFERROR((U18/U19),"")</f>
        <v/>
      </c>
      <c r="W18" s="44">
        <f>G18+K18+O18+S18</f>
        <v>15974</v>
      </c>
    </row>
    <row r="19" spans="1:23" ht="74.25" customHeight="1" thickBot="1">
      <c r="A19" s="106"/>
      <c r="B19" s="110"/>
      <c r="C19" s="98"/>
      <c r="D19" s="88"/>
      <c r="E19" s="46" t="s">
        <v>98</v>
      </c>
      <c r="F19" s="95"/>
      <c r="G19" s="47">
        <v>8068</v>
      </c>
      <c r="H19" s="74"/>
      <c r="I19" s="47">
        <v>5989</v>
      </c>
      <c r="J19" s="76"/>
      <c r="K19" s="47">
        <v>12175</v>
      </c>
      <c r="L19" s="74"/>
      <c r="M19" s="47">
        <v>8</v>
      </c>
      <c r="N19" s="74"/>
      <c r="O19" s="47">
        <v>12029</v>
      </c>
      <c r="P19" s="74"/>
      <c r="Q19" s="47"/>
      <c r="R19" s="76"/>
      <c r="S19" s="47">
        <v>7798</v>
      </c>
      <c r="T19" s="76"/>
      <c r="U19" s="47"/>
      <c r="V19" s="76"/>
      <c r="W19" s="44">
        <f>G19+K19+O19+S19</f>
        <v>40070</v>
      </c>
    </row>
    <row r="20" spans="1:23" ht="144" customHeight="1" thickBot="1">
      <c r="A20" s="106"/>
      <c r="B20" s="109">
        <v>6</v>
      </c>
      <c r="C20" s="97" t="s">
        <v>38</v>
      </c>
      <c r="D20" s="87" t="s">
        <v>40</v>
      </c>
      <c r="E20" s="48" t="s">
        <v>99</v>
      </c>
      <c r="F20" s="94" t="s">
        <v>35</v>
      </c>
      <c r="G20" s="49">
        <v>34</v>
      </c>
      <c r="H20" s="75">
        <f>IFERROR((G20/G21),"")</f>
        <v>8.0378250591016553E-2</v>
      </c>
      <c r="I20" s="49">
        <v>142</v>
      </c>
      <c r="J20" s="75">
        <f t="shared" ref="J20" si="8">IFERROR((I20/I21),"")</f>
        <v>5.7513163223977322E-2</v>
      </c>
      <c r="K20" s="49">
        <v>17</v>
      </c>
      <c r="L20" s="85">
        <f t="shared" ref="L20" si="9">IFERROR((K20/K21),"")</f>
        <v>4.0189125295508277E-2</v>
      </c>
      <c r="M20" s="55">
        <v>0</v>
      </c>
      <c r="N20" s="85">
        <f t="shared" ref="N20" si="10">IFERROR((M20/M21),"")</f>
        <v>0</v>
      </c>
      <c r="O20" s="56">
        <v>17</v>
      </c>
      <c r="P20" s="89">
        <f t="shared" ref="P20" si="11">IFERROR((O20/O21),"")</f>
        <v>4.0189125295508277E-2</v>
      </c>
      <c r="Q20" s="56"/>
      <c r="R20" s="91" t="str">
        <f t="shared" ref="R20" si="12">IFERROR((Q20/Q21),"")</f>
        <v/>
      </c>
      <c r="S20" s="56">
        <v>17</v>
      </c>
      <c r="T20" s="75">
        <f t="shared" ref="T20" si="13">IFERROR((S20/S21),"")</f>
        <v>4.0189125295508277E-2</v>
      </c>
      <c r="U20" s="49"/>
      <c r="V20" s="75" t="str">
        <f t="shared" ref="V20" si="14">IFERROR((U20/U21),"")</f>
        <v/>
      </c>
      <c r="W20" s="44">
        <f t="shared" ref="W20:W33" si="15">G20+K20+O20+S20</f>
        <v>85</v>
      </c>
    </row>
    <row r="21" spans="1:23" ht="144" customHeight="1" thickBot="1">
      <c r="A21" s="106"/>
      <c r="B21" s="110"/>
      <c r="C21" s="98"/>
      <c r="D21" s="88"/>
      <c r="E21" s="46" t="s">
        <v>100</v>
      </c>
      <c r="F21" s="95"/>
      <c r="G21" s="47">
        <v>423</v>
      </c>
      <c r="H21" s="76"/>
      <c r="I21" s="47">
        <v>2469</v>
      </c>
      <c r="J21" s="76"/>
      <c r="K21" s="47">
        <v>423</v>
      </c>
      <c r="L21" s="86"/>
      <c r="M21" s="54">
        <v>2470</v>
      </c>
      <c r="N21" s="86"/>
      <c r="O21" s="57">
        <v>423</v>
      </c>
      <c r="P21" s="90"/>
      <c r="Q21" s="57"/>
      <c r="R21" s="92"/>
      <c r="S21" s="57">
        <v>423</v>
      </c>
      <c r="T21" s="76"/>
      <c r="U21" s="47"/>
      <c r="V21" s="76"/>
      <c r="W21" s="44">
        <f>S21</f>
        <v>423</v>
      </c>
    </row>
    <row r="22" spans="1:23" ht="99" customHeight="1" thickBot="1">
      <c r="A22" s="106"/>
      <c r="B22" s="109">
        <v>7</v>
      </c>
      <c r="C22" s="101" t="s">
        <v>43</v>
      </c>
      <c r="D22" s="87" t="s">
        <v>45</v>
      </c>
      <c r="E22" s="48" t="s">
        <v>101</v>
      </c>
      <c r="F22" s="94" t="s">
        <v>35</v>
      </c>
      <c r="G22" s="49">
        <v>5900</v>
      </c>
      <c r="H22" s="75">
        <f>IFERROR((G22/G23),"")</f>
        <v>7.9301075268817203E-2</v>
      </c>
      <c r="I22" s="49">
        <v>6619</v>
      </c>
      <c r="J22" s="75">
        <f t="shared" ref="J22" si="16">IFERROR((I22/I23),"")</f>
        <v>0.15406279822172567</v>
      </c>
      <c r="K22" s="49">
        <v>10000</v>
      </c>
      <c r="L22" s="73">
        <f t="shared" ref="L22" si="17">IFERROR((K22/K23),"")</f>
        <v>0.13440860215053763</v>
      </c>
      <c r="M22" s="49">
        <v>9</v>
      </c>
      <c r="N22" s="73">
        <f t="shared" ref="N22" si="18">IFERROR((M22/M23),"")</f>
        <v>2.1551208064940974E-4</v>
      </c>
      <c r="O22" s="49">
        <v>62</v>
      </c>
      <c r="P22" s="73">
        <f t="shared" ref="P22" si="19">IFERROR((O22/O23),"")</f>
        <v>8.3333333333333339E-4</v>
      </c>
      <c r="Q22" s="49"/>
      <c r="R22" s="75" t="str">
        <f t="shared" ref="R22" si="20">IFERROR((Q22/Q23),"")</f>
        <v/>
      </c>
      <c r="S22" s="49">
        <v>12321</v>
      </c>
      <c r="T22" s="75">
        <f t="shared" ref="T22" si="21">IFERROR((S22/S23),"")</f>
        <v>0.16560483870967743</v>
      </c>
      <c r="U22" s="49"/>
      <c r="V22" s="75" t="str">
        <f t="shared" ref="V22" si="22">IFERROR((U22/U23),"")</f>
        <v/>
      </c>
      <c r="W22" s="44">
        <f t="shared" si="15"/>
        <v>28283</v>
      </c>
    </row>
    <row r="23" spans="1:23" ht="99" customHeight="1" thickBot="1">
      <c r="A23" s="106"/>
      <c r="B23" s="110"/>
      <c r="C23" s="102"/>
      <c r="D23" s="88"/>
      <c r="E23" s="46" t="s">
        <v>102</v>
      </c>
      <c r="F23" s="95"/>
      <c r="G23" s="47">
        <v>74400</v>
      </c>
      <c r="H23" s="76"/>
      <c r="I23" s="47">
        <v>42963</v>
      </c>
      <c r="J23" s="76"/>
      <c r="K23" s="47">
        <v>74400</v>
      </c>
      <c r="L23" s="74"/>
      <c r="M23" s="47">
        <v>41761</v>
      </c>
      <c r="N23" s="74"/>
      <c r="O23" s="47">
        <v>74400</v>
      </c>
      <c r="P23" s="74"/>
      <c r="Q23" s="47"/>
      <c r="R23" s="76"/>
      <c r="S23" s="47">
        <v>74400</v>
      </c>
      <c r="T23" s="76"/>
      <c r="U23" s="47"/>
      <c r="V23" s="76"/>
      <c r="W23" s="44">
        <f>S23</f>
        <v>74400</v>
      </c>
    </row>
    <row r="24" spans="1:23" ht="59.25" customHeight="1" thickBot="1">
      <c r="A24" s="105" t="s">
        <v>103</v>
      </c>
      <c r="B24" s="109">
        <v>8</v>
      </c>
      <c r="C24" s="101" t="s">
        <v>104</v>
      </c>
      <c r="D24" s="87" t="s">
        <v>51</v>
      </c>
      <c r="E24" s="48" t="s">
        <v>105</v>
      </c>
      <c r="F24" s="94" t="s">
        <v>35</v>
      </c>
      <c r="G24" s="49">
        <v>26000</v>
      </c>
      <c r="H24" s="77">
        <f>IFERROR((G24/G25),"")</f>
        <v>0.63414634146341464</v>
      </c>
      <c r="I24" s="49">
        <v>26205</v>
      </c>
      <c r="J24" s="77">
        <f>IFERROR((I24/I25),"")</f>
        <v>0.63332286052637943</v>
      </c>
      <c r="K24" s="49">
        <v>24050</v>
      </c>
      <c r="L24" s="77">
        <f>IFERROR((K24/K25),"")</f>
        <v>0.65</v>
      </c>
      <c r="M24" s="49">
        <v>4222</v>
      </c>
      <c r="N24" s="73">
        <f t="shared" ref="N24" si="23">IFERROR((M24/M25),"")</f>
        <v>0.10108942894768347</v>
      </c>
      <c r="O24" s="49">
        <v>24700</v>
      </c>
      <c r="P24" s="77">
        <f>IFERROR((O24/O25),"")</f>
        <v>0.65</v>
      </c>
      <c r="Q24" s="49"/>
      <c r="R24" s="75" t="str">
        <f t="shared" ref="R24" si="24">IFERROR((Q24/Q25),"")</f>
        <v/>
      </c>
      <c r="S24" s="49">
        <v>24050</v>
      </c>
      <c r="T24" s="77">
        <f>IFERROR((S24/S25),"")</f>
        <v>0.65</v>
      </c>
      <c r="U24" s="49"/>
      <c r="V24" s="75" t="str">
        <f t="shared" ref="V24" si="25">IFERROR((U24/U25),"")</f>
        <v/>
      </c>
      <c r="W24" s="44">
        <f>S24</f>
        <v>24050</v>
      </c>
    </row>
    <row r="25" spans="1:23" ht="59.25" customHeight="1" thickBot="1">
      <c r="A25" s="106"/>
      <c r="B25" s="110"/>
      <c r="C25" s="102"/>
      <c r="D25" s="88"/>
      <c r="E25" s="46" t="s">
        <v>106</v>
      </c>
      <c r="F25" s="95"/>
      <c r="G25" s="47">
        <v>41000</v>
      </c>
      <c r="H25" s="78"/>
      <c r="I25" s="47">
        <v>41377</v>
      </c>
      <c r="J25" s="78"/>
      <c r="K25" s="47">
        <v>37000</v>
      </c>
      <c r="L25" s="78"/>
      <c r="M25" s="47">
        <v>41765</v>
      </c>
      <c r="N25" s="74"/>
      <c r="O25" s="47">
        <v>38000</v>
      </c>
      <c r="P25" s="78"/>
      <c r="Q25" s="47"/>
      <c r="R25" s="76"/>
      <c r="S25" s="47">
        <v>37000</v>
      </c>
      <c r="T25" s="78"/>
      <c r="U25" s="47"/>
      <c r="V25" s="76"/>
      <c r="W25" s="44">
        <f>S25</f>
        <v>37000</v>
      </c>
    </row>
    <row r="26" spans="1:23" ht="59.25" customHeight="1" thickBot="1">
      <c r="A26" s="106"/>
      <c r="B26" s="109">
        <v>9</v>
      </c>
      <c r="C26" s="101" t="s">
        <v>53</v>
      </c>
      <c r="D26" s="87" t="s">
        <v>55</v>
      </c>
      <c r="E26" s="48" t="s">
        <v>107</v>
      </c>
      <c r="F26" s="94" t="s">
        <v>35</v>
      </c>
      <c r="G26" s="49">
        <v>1484</v>
      </c>
      <c r="H26" s="75">
        <f>IFERROR((G26/G27),"")</f>
        <v>4.4969696969696972E-2</v>
      </c>
      <c r="I26" s="49">
        <v>2327</v>
      </c>
      <c r="J26" s="75">
        <f t="shared" ref="J26" si="26">IFERROR((I26/I27),"")</f>
        <v>6.9468907663372839E-2</v>
      </c>
      <c r="K26" s="49">
        <v>2386</v>
      </c>
      <c r="L26" s="73">
        <f t="shared" ref="L26" si="27">IFERROR((K26/K27),"")</f>
        <v>7.9533333333333331E-2</v>
      </c>
      <c r="M26" s="49">
        <v>677</v>
      </c>
      <c r="N26" s="73">
        <f t="shared" ref="N26" si="28">IFERROR((M26/M27),"")</f>
        <v>0.12345003646973013</v>
      </c>
      <c r="O26" s="49">
        <v>2466</v>
      </c>
      <c r="P26" s="73">
        <f t="shared" ref="P26" si="29">IFERROR((O26/O27),"")</f>
        <v>7.4727272727272726E-2</v>
      </c>
      <c r="Q26" s="49"/>
      <c r="R26" s="75" t="str">
        <f t="shared" ref="R26" si="30">IFERROR((Q26/Q27),"")</f>
        <v/>
      </c>
      <c r="S26" s="49">
        <v>1584</v>
      </c>
      <c r="T26" s="73">
        <f t="shared" ref="T26" si="31">IFERROR((S26/S27),"")</f>
        <v>5.28E-2</v>
      </c>
      <c r="U26" s="49"/>
      <c r="V26" s="75" t="str">
        <f t="shared" ref="V26" si="32">IFERROR((U26/U27),"")</f>
        <v/>
      </c>
      <c r="W26" s="44">
        <f t="shared" si="15"/>
        <v>7920</v>
      </c>
    </row>
    <row r="27" spans="1:23" ht="59.25" customHeight="1" thickBot="1">
      <c r="A27" s="106"/>
      <c r="B27" s="110"/>
      <c r="C27" s="102"/>
      <c r="D27" s="115"/>
      <c r="E27" s="46" t="s">
        <v>108</v>
      </c>
      <c r="F27" s="95"/>
      <c r="G27" s="47">
        <v>33000</v>
      </c>
      <c r="H27" s="76"/>
      <c r="I27" s="47">
        <v>33497</v>
      </c>
      <c r="J27" s="76"/>
      <c r="K27" s="47">
        <v>30000</v>
      </c>
      <c r="L27" s="74"/>
      <c r="M27" s="47">
        <v>5484</v>
      </c>
      <c r="N27" s="74"/>
      <c r="O27" s="47">
        <v>33000</v>
      </c>
      <c r="P27" s="74"/>
      <c r="Q27" s="47"/>
      <c r="R27" s="76"/>
      <c r="S27" s="47">
        <v>30000</v>
      </c>
      <c r="T27" s="74"/>
      <c r="U27" s="47"/>
      <c r="V27" s="76"/>
      <c r="W27" s="44">
        <f t="shared" si="15"/>
        <v>126000</v>
      </c>
    </row>
    <row r="28" spans="1:23" ht="59.25" customHeight="1" thickBot="1">
      <c r="A28" s="106"/>
      <c r="B28" s="109">
        <v>10</v>
      </c>
      <c r="C28" s="101" t="s">
        <v>58</v>
      </c>
      <c r="D28" s="87" t="s">
        <v>60</v>
      </c>
      <c r="E28" s="43" t="s">
        <v>109</v>
      </c>
      <c r="F28" s="94" t="s">
        <v>35</v>
      </c>
      <c r="G28" s="49">
        <v>491</v>
      </c>
      <c r="H28" s="75">
        <f>IFERROR((G28/G29),"")</f>
        <v>0.84509466437177283</v>
      </c>
      <c r="I28" s="49">
        <v>861</v>
      </c>
      <c r="J28" s="75">
        <f t="shared" ref="J28" si="33">IFERROR((I28/I29),"")</f>
        <v>1.1328947368421052</v>
      </c>
      <c r="K28" s="49">
        <v>550</v>
      </c>
      <c r="L28" s="73">
        <f t="shared" ref="L28" si="34">IFERROR((K28/K29),"")</f>
        <v>0.87301587301587302</v>
      </c>
      <c r="M28" s="49">
        <v>1811</v>
      </c>
      <c r="N28" s="73">
        <f t="shared" ref="N28" si="35">IFERROR((M28/M29),"")</f>
        <v>2.044018058690745</v>
      </c>
      <c r="O28" s="49">
        <v>600</v>
      </c>
      <c r="P28" s="73">
        <f t="shared" ref="P28" si="36">IFERROR((O28/O29),"")</f>
        <v>0.88235294117647056</v>
      </c>
      <c r="Q28" s="49"/>
      <c r="R28" s="75" t="str">
        <f t="shared" ref="R28" si="37">IFERROR((Q28/Q29),"")</f>
        <v/>
      </c>
      <c r="S28" s="49">
        <v>650</v>
      </c>
      <c r="T28" s="75">
        <f t="shared" ref="T28" si="38">IFERROR((S28/S29),"")</f>
        <v>0.8904109589041096</v>
      </c>
      <c r="U28" s="49"/>
      <c r="V28" s="75" t="str">
        <f t="shared" ref="V28" si="39">IFERROR((U28/U29),"")</f>
        <v/>
      </c>
      <c r="W28" s="44">
        <f>S28</f>
        <v>650</v>
      </c>
    </row>
    <row r="29" spans="1:23" ht="59.25" customHeight="1" thickBot="1">
      <c r="A29" s="106"/>
      <c r="B29" s="110"/>
      <c r="C29" s="102"/>
      <c r="D29" s="88"/>
      <c r="E29" s="46" t="s">
        <v>110</v>
      </c>
      <c r="F29" s="95"/>
      <c r="G29" s="47">
        <v>581</v>
      </c>
      <c r="H29" s="76"/>
      <c r="I29" s="47">
        <v>760</v>
      </c>
      <c r="J29" s="76"/>
      <c r="K29" s="47">
        <v>630</v>
      </c>
      <c r="L29" s="74"/>
      <c r="M29" s="47">
        <v>886</v>
      </c>
      <c r="N29" s="74"/>
      <c r="O29" s="47">
        <v>680</v>
      </c>
      <c r="P29" s="74"/>
      <c r="Q29" s="47"/>
      <c r="R29" s="76"/>
      <c r="S29" s="47">
        <v>730</v>
      </c>
      <c r="T29" s="76"/>
      <c r="U29" s="47"/>
      <c r="V29" s="76"/>
      <c r="W29" s="44">
        <f>S29</f>
        <v>730</v>
      </c>
    </row>
    <row r="30" spans="1:23" ht="59.25" customHeight="1" thickBot="1">
      <c r="A30" s="106"/>
      <c r="B30" s="109">
        <v>11</v>
      </c>
      <c r="C30" s="117" t="s">
        <v>63</v>
      </c>
      <c r="D30" s="87" t="s">
        <v>65</v>
      </c>
      <c r="E30" s="48" t="s">
        <v>111</v>
      </c>
      <c r="F30" s="94" t="s">
        <v>35</v>
      </c>
      <c r="G30" s="49">
        <v>8888</v>
      </c>
      <c r="H30" s="75">
        <f>IFERROR((G30/G31),"")</f>
        <v>0.22220000000000001</v>
      </c>
      <c r="I30" s="49">
        <v>18255</v>
      </c>
      <c r="J30" s="75">
        <f t="shared" ref="J30" si="40">IFERROR((I30/I31),"")</f>
        <v>0.44449584845016921</v>
      </c>
      <c r="K30" s="49">
        <v>13338</v>
      </c>
      <c r="L30" s="73">
        <f t="shared" ref="L30" si="41">IFERROR((K30/K31),"")</f>
        <v>0.32531707317073172</v>
      </c>
      <c r="M30" s="49">
        <v>0</v>
      </c>
      <c r="N30" s="73">
        <f t="shared" ref="N30" si="42">IFERROR((M30/M31),"")</f>
        <v>0</v>
      </c>
      <c r="O30" s="49">
        <v>13338</v>
      </c>
      <c r="P30" s="73">
        <f t="shared" ref="P30" si="43">IFERROR((O30/O31),"")</f>
        <v>0.26676</v>
      </c>
      <c r="Q30" s="49"/>
      <c r="R30" s="75" t="str">
        <f t="shared" ref="R30" si="44">IFERROR((Q30/Q31),"")</f>
        <v/>
      </c>
      <c r="S30" s="49">
        <v>8892</v>
      </c>
      <c r="T30" s="75">
        <f t="shared" ref="T30" si="45">IFERROR((S30/S31),"")</f>
        <v>0.2223</v>
      </c>
      <c r="U30" s="49"/>
      <c r="V30" s="75" t="str">
        <f t="shared" ref="V30" si="46">IFERROR((U30/U31),"")</f>
        <v/>
      </c>
      <c r="W30" s="44">
        <f t="shared" si="15"/>
        <v>44456</v>
      </c>
    </row>
    <row r="31" spans="1:23" ht="59.25" customHeight="1" thickBot="1">
      <c r="A31" s="106"/>
      <c r="B31" s="110"/>
      <c r="C31" s="118"/>
      <c r="D31" s="88"/>
      <c r="E31" s="46" t="s">
        <v>112</v>
      </c>
      <c r="F31" s="95"/>
      <c r="G31" s="47">
        <v>40000</v>
      </c>
      <c r="H31" s="76"/>
      <c r="I31" s="47">
        <v>41069</v>
      </c>
      <c r="J31" s="76"/>
      <c r="K31" s="47">
        <v>41000</v>
      </c>
      <c r="L31" s="74"/>
      <c r="M31" s="47">
        <v>29</v>
      </c>
      <c r="N31" s="74"/>
      <c r="O31" s="47">
        <v>50000</v>
      </c>
      <c r="P31" s="74"/>
      <c r="Q31" s="47"/>
      <c r="R31" s="76"/>
      <c r="S31" s="47">
        <v>40000</v>
      </c>
      <c r="T31" s="76"/>
      <c r="U31" s="47"/>
      <c r="V31" s="76"/>
      <c r="W31" s="44">
        <f t="shared" si="15"/>
        <v>171000</v>
      </c>
    </row>
    <row r="32" spans="1:23" ht="59.25" customHeight="1" thickBot="1">
      <c r="A32" s="106"/>
      <c r="B32" s="109">
        <v>12</v>
      </c>
      <c r="C32" s="101" t="s">
        <v>67</v>
      </c>
      <c r="D32" s="87" t="s">
        <v>69</v>
      </c>
      <c r="E32" s="48" t="s">
        <v>113</v>
      </c>
      <c r="F32" s="94" t="s">
        <v>35</v>
      </c>
      <c r="G32" s="49">
        <v>31112</v>
      </c>
      <c r="H32" s="75">
        <f>IFERROR((G32/G33),"")</f>
        <v>0.77780000000000005</v>
      </c>
      <c r="I32" s="49">
        <v>22814</v>
      </c>
      <c r="J32" s="75">
        <f t="shared" ref="J32" si="47">IFERROR((I32/I33),"")</f>
        <v>0.55550415154983079</v>
      </c>
      <c r="K32" s="49">
        <v>27662</v>
      </c>
      <c r="L32" s="73">
        <f t="shared" ref="L32" si="48">IFERROR((K32/K33),"")</f>
        <v>0.67468292682926834</v>
      </c>
      <c r="M32" s="49">
        <v>29</v>
      </c>
      <c r="N32" s="73">
        <f t="shared" ref="N32" si="49">IFERROR((M32/M33),"")</f>
        <v>1</v>
      </c>
      <c r="O32" s="49">
        <v>36662</v>
      </c>
      <c r="P32" s="73">
        <f t="shared" ref="P32" si="50">IFERROR((O32/O33),"")</f>
        <v>0.73324</v>
      </c>
      <c r="Q32" s="49"/>
      <c r="R32" s="75" t="str">
        <f t="shared" ref="R32" si="51">IFERROR((Q32/Q33),"")</f>
        <v/>
      </c>
      <c r="S32" s="49">
        <v>31108</v>
      </c>
      <c r="T32" s="75">
        <f t="shared" ref="T32" si="52">IFERROR((S32/S33),"")</f>
        <v>0.77769999999999995</v>
      </c>
      <c r="U32" s="49"/>
      <c r="V32" s="75" t="str">
        <f t="shared" ref="V32" si="53">IFERROR((U32/U33),"")</f>
        <v/>
      </c>
      <c r="W32" s="44">
        <f t="shared" si="15"/>
        <v>126544</v>
      </c>
    </row>
    <row r="33" spans="1:23" ht="59.25" customHeight="1" thickBot="1">
      <c r="A33" s="114"/>
      <c r="B33" s="110"/>
      <c r="C33" s="102"/>
      <c r="D33" s="88"/>
      <c r="E33" s="50" t="s">
        <v>112</v>
      </c>
      <c r="F33" s="95"/>
      <c r="G33" s="47">
        <v>40000</v>
      </c>
      <c r="H33" s="76"/>
      <c r="I33" s="47">
        <v>41069</v>
      </c>
      <c r="J33" s="76"/>
      <c r="K33" s="47">
        <v>41000</v>
      </c>
      <c r="L33" s="74"/>
      <c r="M33" s="47">
        <v>29</v>
      </c>
      <c r="N33" s="74"/>
      <c r="O33" s="47">
        <v>50000</v>
      </c>
      <c r="P33" s="74"/>
      <c r="Q33" s="47"/>
      <c r="R33" s="76"/>
      <c r="S33" s="47">
        <v>40000</v>
      </c>
      <c r="T33" s="76"/>
      <c r="U33" s="47"/>
      <c r="V33" s="76"/>
      <c r="W33" s="44">
        <f t="shared" si="15"/>
        <v>171000</v>
      </c>
    </row>
    <row r="35" spans="1:23" ht="34.5" customHeight="1">
      <c r="A35" s="71"/>
      <c r="B35" s="72"/>
      <c r="C35" s="72"/>
      <c r="D35" s="72"/>
    </row>
  </sheetData>
  <sheetProtection formatCells="0" formatColumns="0" formatRows="0"/>
  <protectedRanges>
    <protectedRange sqref="T14:T15" name="Rango1_3_15_4"/>
    <protectedRange sqref="T10:T11 V10:W11 W12:W33" name="Rango1_3_2_1_4"/>
    <protectedRange sqref="T16:T17 V14:V17" name="Rango1_3_4_1_4"/>
  </protectedRanges>
  <mergeCells count="141">
    <mergeCell ref="W8:W9"/>
    <mergeCell ref="V30:V31"/>
    <mergeCell ref="V32:V33"/>
    <mergeCell ref="V28:V29"/>
    <mergeCell ref="C32:C33"/>
    <mergeCell ref="D32:D33"/>
    <mergeCell ref="F32:F33"/>
    <mergeCell ref="H32:H33"/>
    <mergeCell ref="J32:J33"/>
    <mergeCell ref="L32:L33"/>
    <mergeCell ref="N32:N33"/>
    <mergeCell ref="N30:N31"/>
    <mergeCell ref="H30:H31"/>
    <mergeCell ref="C28:C29"/>
    <mergeCell ref="D28:D29"/>
    <mergeCell ref="C30:C31"/>
    <mergeCell ref="D30:D31"/>
    <mergeCell ref="F30:F31"/>
    <mergeCell ref="J30:J31"/>
    <mergeCell ref="J26:J27"/>
    <mergeCell ref="F28:F29"/>
    <mergeCell ref="H28:H29"/>
    <mergeCell ref="J28:J29"/>
    <mergeCell ref="L30:L31"/>
    <mergeCell ref="A18:A23"/>
    <mergeCell ref="C18:C19"/>
    <mergeCell ref="F18:F19"/>
    <mergeCell ref="H18:H19"/>
    <mergeCell ref="A24:A33"/>
    <mergeCell ref="D26:D27"/>
    <mergeCell ref="D24:D25"/>
    <mergeCell ref="N24:N25"/>
    <mergeCell ref="N26:N27"/>
    <mergeCell ref="B24:B25"/>
    <mergeCell ref="B26:B27"/>
    <mergeCell ref="B28:B29"/>
    <mergeCell ref="B30:B31"/>
    <mergeCell ref="B32:B33"/>
    <mergeCell ref="B18:B19"/>
    <mergeCell ref="B20:B21"/>
    <mergeCell ref="J18:J19"/>
    <mergeCell ref="L28:L29"/>
    <mergeCell ref="N28:N29"/>
    <mergeCell ref="C26:C27"/>
    <mergeCell ref="F26:F27"/>
    <mergeCell ref="H26:H27"/>
    <mergeCell ref="L26:L27"/>
    <mergeCell ref="B22:B23"/>
    <mergeCell ref="A6:V6"/>
    <mergeCell ref="V10:V11"/>
    <mergeCell ref="V12:V13"/>
    <mergeCell ref="V14:V15"/>
    <mergeCell ref="V16:V17"/>
    <mergeCell ref="V18:V19"/>
    <mergeCell ref="V20:V21"/>
    <mergeCell ref="A12:A17"/>
    <mergeCell ref="G14:R15"/>
    <mergeCell ref="G16:R17"/>
    <mergeCell ref="G10:R11"/>
    <mergeCell ref="B8:B9"/>
    <mergeCell ref="B10:B11"/>
    <mergeCell ref="B12:B13"/>
    <mergeCell ref="B14:B15"/>
    <mergeCell ref="B16:B17"/>
    <mergeCell ref="N18:N19"/>
    <mergeCell ref="R18:R19"/>
    <mergeCell ref="A8:A9"/>
    <mergeCell ref="F8:F9"/>
    <mergeCell ref="A10:A11"/>
    <mergeCell ref="D16:D17"/>
    <mergeCell ref="D14:D15"/>
    <mergeCell ref="C14:C15"/>
    <mergeCell ref="C8:C9"/>
    <mergeCell ref="D8:D9"/>
    <mergeCell ref="E8:E9"/>
    <mergeCell ref="C16:C17"/>
    <mergeCell ref="F16:F17"/>
    <mergeCell ref="J22:J23"/>
    <mergeCell ref="G8:J8"/>
    <mergeCell ref="K8:N8"/>
    <mergeCell ref="C24:C25"/>
    <mergeCell ref="F24:F25"/>
    <mergeCell ref="H24:H25"/>
    <mergeCell ref="L24:L25"/>
    <mergeCell ref="J24:J25"/>
    <mergeCell ref="C10:C11"/>
    <mergeCell ref="F10:F11"/>
    <mergeCell ref="C12:C13"/>
    <mergeCell ref="D12:D13"/>
    <mergeCell ref="C22:C23"/>
    <mergeCell ref="F22:F23"/>
    <mergeCell ref="H22:H23"/>
    <mergeCell ref="F12:F13"/>
    <mergeCell ref="C20:C21"/>
    <mergeCell ref="D22:D23"/>
    <mergeCell ref="F14:F15"/>
    <mergeCell ref="S8:V8"/>
    <mergeCell ref="O8:R8"/>
    <mergeCell ref="G12:R13"/>
    <mergeCell ref="N22:N23"/>
    <mergeCell ref="L20:L21"/>
    <mergeCell ref="D20:D21"/>
    <mergeCell ref="D18:D19"/>
    <mergeCell ref="P20:P21"/>
    <mergeCell ref="T20:T21"/>
    <mergeCell ref="R20:R21"/>
    <mergeCell ref="P18:P19"/>
    <mergeCell ref="T18:T19"/>
    <mergeCell ref="D10:D11"/>
    <mergeCell ref="F20:F21"/>
    <mergeCell ref="H20:H21"/>
    <mergeCell ref="P22:P23"/>
    <mergeCell ref="T22:T23"/>
    <mergeCell ref="L18:L19"/>
    <mergeCell ref="J20:J21"/>
    <mergeCell ref="N20:N21"/>
    <mergeCell ref="L22:L23"/>
    <mergeCell ref="T10:T11"/>
    <mergeCell ref="T14:T15"/>
    <mergeCell ref="V22:V23"/>
    <mergeCell ref="V24:V25"/>
    <mergeCell ref="T16:T17"/>
    <mergeCell ref="R22:R23"/>
    <mergeCell ref="A35:D35"/>
    <mergeCell ref="P30:P31"/>
    <mergeCell ref="P28:P29"/>
    <mergeCell ref="R28:R29"/>
    <mergeCell ref="P32:P33"/>
    <mergeCell ref="R32:R33"/>
    <mergeCell ref="R30:R31"/>
    <mergeCell ref="T30:T31"/>
    <mergeCell ref="T28:T29"/>
    <mergeCell ref="T32:T33"/>
    <mergeCell ref="V26:V27"/>
    <mergeCell ref="P26:P27"/>
    <mergeCell ref="P24:P25"/>
    <mergeCell ref="R24:R25"/>
    <mergeCell ref="R26:R27"/>
    <mergeCell ref="T26:T27"/>
    <mergeCell ref="T24:T25"/>
    <mergeCell ref="T12:T13"/>
  </mergeCells>
  <conditionalFormatting sqref="F10 F18">
    <cfRule type="cellIs" dxfId="87" priority="891" operator="equal">
      <formula>#REF!</formula>
    </cfRule>
  </conditionalFormatting>
  <conditionalFormatting sqref="F20">
    <cfRule type="cellIs" dxfId="86" priority="854" operator="equal">
      <formula>#REF!</formula>
    </cfRule>
  </conditionalFormatting>
  <conditionalFormatting sqref="G18:G19">
    <cfRule type="cellIs" dxfId="85" priority="837" operator="equal">
      <formula>#REF!</formula>
    </cfRule>
  </conditionalFormatting>
  <conditionalFormatting sqref="F22">
    <cfRule type="cellIs" dxfId="84" priority="847" operator="equal">
      <formula>#REF!</formula>
    </cfRule>
  </conditionalFormatting>
  <conditionalFormatting sqref="F12">
    <cfRule type="cellIs" dxfId="83" priority="429" operator="equal">
      <formula>#REF!</formula>
    </cfRule>
  </conditionalFormatting>
  <conditionalFormatting sqref="F14">
    <cfRule type="cellIs" dxfId="82" priority="428" operator="equal">
      <formula>#REF!</formula>
    </cfRule>
  </conditionalFormatting>
  <conditionalFormatting sqref="F16">
    <cfRule type="cellIs" dxfId="81" priority="427" operator="equal">
      <formula>#REF!</formula>
    </cfRule>
  </conditionalFormatting>
  <conditionalFormatting sqref="F24">
    <cfRule type="cellIs" dxfId="80" priority="426" operator="equal">
      <formula>#REF!</formula>
    </cfRule>
  </conditionalFormatting>
  <conditionalFormatting sqref="F26">
    <cfRule type="cellIs" dxfId="79" priority="425" operator="equal">
      <formula>#REF!</formula>
    </cfRule>
  </conditionalFormatting>
  <conditionalFormatting sqref="F28">
    <cfRule type="cellIs" dxfId="78" priority="424" operator="equal">
      <formula>#REF!</formula>
    </cfRule>
  </conditionalFormatting>
  <conditionalFormatting sqref="F30">
    <cfRule type="cellIs" dxfId="77" priority="423" operator="equal">
      <formula>#REF!</formula>
    </cfRule>
  </conditionalFormatting>
  <conditionalFormatting sqref="F32">
    <cfRule type="cellIs" dxfId="76" priority="422" operator="equal">
      <formula>#REF!</formula>
    </cfRule>
  </conditionalFormatting>
  <conditionalFormatting sqref="H18 H20 H22 H26 H28 H30 H32">
    <cfRule type="cellIs" dxfId="75" priority="255" operator="equal">
      <formula>#REF!</formula>
    </cfRule>
  </conditionalFormatting>
  <conditionalFormatting sqref="J18 J20 J22 J26 J28 J30 J32">
    <cfRule type="cellIs" dxfId="74" priority="254" operator="equal">
      <formula>#REF!</formula>
    </cfRule>
  </conditionalFormatting>
  <conditionalFormatting sqref="L18 L20 L22 L26 L28 L30 L32">
    <cfRule type="cellIs" dxfId="73" priority="253" operator="equal">
      <formula>#REF!</formula>
    </cfRule>
  </conditionalFormatting>
  <conditionalFormatting sqref="N18">
    <cfRule type="cellIs" dxfId="72" priority="252" operator="equal">
      <formula>#REF!</formula>
    </cfRule>
  </conditionalFormatting>
  <conditionalFormatting sqref="N20 N22 N24 N26 N28 N30 N32">
    <cfRule type="cellIs" dxfId="71" priority="251" operator="equal">
      <formula>#REF!</formula>
    </cfRule>
  </conditionalFormatting>
  <conditionalFormatting sqref="P18">
    <cfRule type="cellIs" dxfId="70" priority="250" operator="equal">
      <formula>#REF!</formula>
    </cfRule>
  </conditionalFormatting>
  <conditionalFormatting sqref="P20 P22 P26 P28 P30 P32">
    <cfRule type="cellIs" dxfId="69" priority="249" operator="equal">
      <formula>#REF!</formula>
    </cfRule>
  </conditionalFormatting>
  <conditionalFormatting sqref="R18">
    <cfRule type="cellIs" dxfId="68" priority="248" operator="equal">
      <formula>#REF!</formula>
    </cfRule>
  </conditionalFormatting>
  <conditionalFormatting sqref="R20 R22 R24 R26 R28 R30 R32">
    <cfRule type="cellIs" dxfId="67" priority="247" operator="equal">
      <formula>#REF!</formula>
    </cfRule>
  </conditionalFormatting>
  <conditionalFormatting sqref="T28">
    <cfRule type="cellIs" dxfId="66" priority="246" operator="equal">
      <formula>#REF!</formula>
    </cfRule>
  </conditionalFormatting>
  <conditionalFormatting sqref="T14 T30 T32 T18 T20 T22 T26">
    <cfRule type="cellIs" dxfId="65" priority="245" operator="equal">
      <formula>#REF!</formula>
    </cfRule>
  </conditionalFormatting>
  <conditionalFormatting sqref="V12 V14 V16 V18 V20 V22 V24 V26 V28 V30 V32">
    <cfRule type="cellIs" dxfId="64" priority="244" operator="equal">
      <formula>#REF!</formula>
    </cfRule>
  </conditionalFormatting>
  <conditionalFormatting sqref="T10">
    <cfRule type="cellIs" dxfId="63" priority="243" operator="equal">
      <formula>#REF!</formula>
    </cfRule>
  </conditionalFormatting>
  <conditionalFormatting sqref="V10">
    <cfRule type="cellIs" dxfId="62" priority="242" operator="equal">
      <formula>#REF!</formula>
    </cfRule>
  </conditionalFormatting>
  <conditionalFormatting sqref="T12">
    <cfRule type="cellIs" dxfId="61" priority="236" operator="equal">
      <formula>#REF!</formula>
    </cfRule>
  </conditionalFormatting>
  <conditionalFormatting sqref="S12:S13">
    <cfRule type="cellIs" dxfId="60" priority="232" operator="equal">
      <formula>#REF!</formula>
    </cfRule>
  </conditionalFormatting>
  <conditionalFormatting sqref="U12:U13">
    <cfRule type="cellIs" dxfId="59" priority="231" operator="equal">
      <formula>#REF!</formula>
    </cfRule>
  </conditionalFormatting>
  <conditionalFormatting sqref="U10:U11">
    <cfRule type="cellIs" dxfId="58" priority="230" operator="equal">
      <formula>#REF!</formula>
    </cfRule>
  </conditionalFormatting>
  <conditionalFormatting sqref="S10:S11">
    <cfRule type="cellIs" dxfId="57" priority="229" operator="equal">
      <formula>#REF!</formula>
    </cfRule>
  </conditionalFormatting>
  <conditionalFormatting sqref="S14:S15">
    <cfRule type="cellIs" dxfId="56" priority="228" operator="equal">
      <formula>#REF!</formula>
    </cfRule>
  </conditionalFormatting>
  <conditionalFormatting sqref="U14:U15">
    <cfRule type="cellIs" dxfId="55" priority="227" operator="equal">
      <formula>#REF!</formula>
    </cfRule>
  </conditionalFormatting>
  <conditionalFormatting sqref="S16:S17">
    <cfRule type="cellIs" dxfId="54" priority="226" operator="equal">
      <formula>#REF!</formula>
    </cfRule>
  </conditionalFormatting>
  <conditionalFormatting sqref="U16:U17">
    <cfRule type="cellIs" dxfId="53" priority="225" operator="equal">
      <formula>#REF!</formula>
    </cfRule>
  </conditionalFormatting>
  <conditionalFormatting sqref="G20:G33">
    <cfRule type="cellIs" dxfId="52" priority="224" operator="equal">
      <formula>#REF!</formula>
    </cfRule>
  </conditionalFormatting>
  <conditionalFormatting sqref="I18:I19">
    <cfRule type="cellIs" dxfId="51" priority="223" operator="equal">
      <formula>#REF!</formula>
    </cfRule>
  </conditionalFormatting>
  <conditionalFormatting sqref="I20:I33">
    <cfRule type="cellIs" dxfId="50" priority="222" operator="equal">
      <formula>#REF!</formula>
    </cfRule>
  </conditionalFormatting>
  <conditionalFormatting sqref="K18:K19">
    <cfRule type="cellIs" dxfId="49" priority="221" operator="equal">
      <formula>#REF!</formula>
    </cfRule>
  </conditionalFormatting>
  <conditionalFormatting sqref="K20:K33">
    <cfRule type="cellIs" dxfId="48" priority="220" operator="equal">
      <formula>#REF!</formula>
    </cfRule>
  </conditionalFormatting>
  <conditionalFormatting sqref="M18:M19">
    <cfRule type="cellIs" dxfId="47" priority="219" operator="equal">
      <formula>#REF!</formula>
    </cfRule>
  </conditionalFormatting>
  <conditionalFormatting sqref="M20:M33">
    <cfRule type="cellIs" dxfId="46" priority="218" operator="equal">
      <formula>#REF!</formula>
    </cfRule>
  </conditionalFormatting>
  <conditionalFormatting sqref="O18:O19">
    <cfRule type="cellIs" dxfId="45" priority="217" operator="equal">
      <formula>#REF!</formula>
    </cfRule>
  </conditionalFormatting>
  <conditionalFormatting sqref="O20:O33">
    <cfRule type="cellIs" dxfId="44" priority="216" operator="equal">
      <formula>#REF!</formula>
    </cfRule>
  </conditionalFormatting>
  <conditionalFormatting sqref="Q18:Q19">
    <cfRule type="cellIs" dxfId="43" priority="215" operator="equal">
      <formula>#REF!</formula>
    </cfRule>
  </conditionalFormatting>
  <conditionalFormatting sqref="Q20:Q33">
    <cfRule type="cellIs" dxfId="42" priority="214" operator="equal">
      <formula>#REF!</formula>
    </cfRule>
  </conditionalFormatting>
  <conditionalFormatting sqref="S18:S19">
    <cfRule type="cellIs" dxfId="41" priority="213" operator="equal">
      <formula>#REF!</formula>
    </cfRule>
  </conditionalFormatting>
  <conditionalFormatting sqref="S20:S33">
    <cfRule type="cellIs" dxfId="40" priority="212" operator="equal">
      <formula>#REF!</formula>
    </cfRule>
  </conditionalFormatting>
  <conditionalFormatting sqref="U18:U19">
    <cfRule type="cellIs" dxfId="39" priority="211" operator="equal">
      <formula>#REF!</formula>
    </cfRule>
  </conditionalFormatting>
  <conditionalFormatting sqref="U20:U33">
    <cfRule type="cellIs" dxfId="38" priority="210" operator="equal">
      <formula>#REF!</formula>
    </cfRule>
  </conditionalFormatting>
  <conditionalFormatting sqref="G18:G33 K18:K33 O18:O33 S10:S33 W22:W33">
    <cfRule type="cellIs" dxfId="37" priority="209" operator="equal">
      <formula>#REF!</formula>
    </cfRule>
  </conditionalFormatting>
  <conditionalFormatting sqref="I18:I33">
    <cfRule type="cellIs" dxfId="36" priority="208" operator="equal">
      <formula>$M$47</formula>
    </cfRule>
  </conditionalFormatting>
  <conditionalFormatting sqref="T16">
    <cfRule type="cellIs" dxfId="35" priority="147" operator="equal">
      <formula>#REF!</formula>
    </cfRule>
  </conditionalFormatting>
  <conditionalFormatting sqref="H24">
    <cfRule type="cellIs" dxfId="34" priority="146" operator="equal">
      <formula>#REF!</formula>
    </cfRule>
  </conditionalFormatting>
  <conditionalFormatting sqref="H24">
    <cfRule type="cellIs" dxfId="33" priority="145" operator="equal">
      <formula>#REF!</formula>
    </cfRule>
  </conditionalFormatting>
  <conditionalFormatting sqref="J24">
    <cfRule type="cellIs" dxfId="32" priority="144" operator="equal">
      <formula>#REF!</formula>
    </cfRule>
  </conditionalFormatting>
  <conditionalFormatting sqref="J24">
    <cfRule type="cellIs" dxfId="31" priority="143" operator="equal">
      <formula>#REF!</formula>
    </cfRule>
  </conditionalFormatting>
  <conditionalFormatting sqref="L24">
    <cfRule type="cellIs" dxfId="30" priority="142" operator="equal">
      <formula>#REF!</formula>
    </cfRule>
  </conditionalFormatting>
  <conditionalFormatting sqref="L24">
    <cfRule type="cellIs" dxfId="29" priority="141" operator="equal">
      <formula>#REF!</formula>
    </cfRule>
  </conditionalFormatting>
  <conditionalFormatting sqref="P24">
    <cfRule type="cellIs" dxfId="28" priority="140" operator="equal">
      <formula>#REF!</formula>
    </cfRule>
  </conditionalFormatting>
  <conditionalFormatting sqref="P24">
    <cfRule type="cellIs" dxfId="27" priority="139" operator="equal">
      <formula>#REF!</formula>
    </cfRule>
  </conditionalFormatting>
  <conditionalFormatting sqref="T24">
    <cfRule type="cellIs" dxfId="26" priority="138" operator="equal">
      <formula>#REF!</formula>
    </cfRule>
  </conditionalFormatting>
  <conditionalFormatting sqref="T24">
    <cfRule type="cellIs" dxfId="25" priority="137" operator="equal">
      <formula>#REF!</formula>
    </cfRule>
  </conditionalFormatting>
  <conditionalFormatting sqref="W10">
    <cfRule type="cellIs" dxfId="24" priority="60" operator="equal">
      <formula>#REF!</formula>
    </cfRule>
  </conditionalFormatting>
  <conditionalFormatting sqref="W10">
    <cfRule type="cellIs" dxfId="23" priority="59" operator="equal">
      <formula>#REF!</formula>
    </cfRule>
  </conditionalFormatting>
  <conditionalFormatting sqref="W11">
    <cfRule type="cellIs" dxfId="22" priority="58" operator="equal">
      <formula>#REF!</formula>
    </cfRule>
  </conditionalFormatting>
  <conditionalFormatting sqref="W11">
    <cfRule type="cellIs" dxfId="21" priority="57" operator="equal">
      <formula>#REF!</formula>
    </cfRule>
  </conditionalFormatting>
  <conditionalFormatting sqref="W12">
    <cfRule type="cellIs" dxfId="20" priority="56" operator="equal">
      <formula>#REF!</formula>
    </cfRule>
  </conditionalFormatting>
  <conditionalFormatting sqref="W12">
    <cfRule type="cellIs" dxfId="19" priority="55" operator="equal">
      <formula>#REF!</formula>
    </cfRule>
  </conditionalFormatting>
  <conditionalFormatting sqref="W13">
    <cfRule type="cellIs" dxfId="18" priority="54" operator="equal">
      <formula>#REF!</formula>
    </cfRule>
  </conditionalFormatting>
  <conditionalFormatting sqref="W13">
    <cfRule type="cellIs" dxfId="17" priority="53" operator="equal">
      <formula>#REF!</formula>
    </cfRule>
  </conditionalFormatting>
  <conditionalFormatting sqref="W14">
    <cfRule type="cellIs" dxfId="16" priority="52" operator="equal">
      <formula>#REF!</formula>
    </cfRule>
  </conditionalFormatting>
  <conditionalFormatting sqref="W14">
    <cfRule type="cellIs" dxfId="15" priority="51" operator="equal">
      <formula>#REF!</formula>
    </cfRule>
  </conditionalFormatting>
  <conditionalFormatting sqref="W15">
    <cfRule type="cellIs" dxfId="14" priority="50" operator="equal">
      <formula>#REF!</formula>
    </cfRule>
  </conditionalFormatting>
  <conditionalFormatting sqref="W15">
    <cfRule type="cellIs" dxfId="13" priority="49" operator="equal">
      <formula>#REF!</formula>
    </cfRule>
  </conditionalFormatting>
  <conditionalFormatting sqref="W16">
    <cfRule type="cellIs" dxfId="12" priority="48" operator="equal">
      <formula>#REF!</formula>
    </cfRule>
  </conditionalFormatting>
  <conditionalFormatting sqref="W16">
    <cfRule type="cellIs" dxfId="11" priority="47" operator="equal">
      <formula>#REF!</formula>
    </cfRule>
  </conditionalFormatting>
  <conditionalFormatting sqref="W17">
    <cfRule type="cellIs" dxfId="10" priority="46" operator="equal">
      <formula>#REF!</formula>
    </cfRule>
  </conditionalFormatting>
  <conditionalFormatting sqref="W17">
    <cfRule type="cellIs" dxfId="9" priority="45" operator="equal">
      <formula>#REF!</formula>
    </cfRule>
  </conditionalFormatting>
  <conditionalFormatting sqref="W18">
    <cfRule type="cellIs" dxfId="8" priority="44" operator="equal">
      <formula>#REF!</formula>
    </cfRule>
  </conditionalFormatting>
  <conditionalFormatting sqref="W18">
    <cfRule type="cellIs" dxfId="7" priority="43" operator="equal">
      <formula>#REF!</formula>
    </cfRule>
  </conditionalFormatting>
  <conditionalFormatting sqref="W19">
    <cfRule type="cellIs" dxfId="6" priority="42" operator="equal">
      <formula>#REF!</formula>
    </cfRule>
  </conditionalFormatting>
  <conditionalFormatting sqref="W19">
    <cfRule type="cellIs" dxfId="5" priority="41" operator="equal">
      <formula>#REF!</formula>
    </cfRule>
  </conditionalFormatting>
  <conditionalFormatting sqref="W20 W22 W24 W26 W28 W30 W32">
    <cfRule type="cellIs" dxfId="4" priority="40" operator="equal">
      <formula>#REF!</formula>
    </cfRule>
  </conditionalFormatting>
  <conditionalFormatting sqref="W20">
    <cfRule type="cellIs" dxfId="3" priority="39" operator="equal">
      <formula>#REF!</formula>
    </cfRule>
  </conditionalFormatting>
  <conditionalFormatting sqref="W21 W23 W25 W27 W29 W31 W33">
    <cfRule type="cellIs" dxfId="2" priority="38" operator="equal">
      <formula>#REF!</formula>
    </cfRule>
  </conditionalFormatting>
  <conditionalFormatting sqref="W21">
    <cfRule type="cellIs" dxfId="1" priority="37" operator="equal">
      <formula>#REF!</formula>
    </cfRule>
  </conditionalFormatting>
  <pageMargins left="0.7" right="0.7" top="0.75" bottom="0.75" header="0.3" footer="0.3"/>
  <pageSetup paperSize="9" scale="13" fitToHeight="0" orientation="landscape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Datos!$A$1:$A$33</xm:f>
          </x14:formula1>
          <xm:sqref>D7:E7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H20"/>
  <sheetViews>
    <sheetView zoomScale="50" zoomScaleNormal="50" zoomScaleSheetLayoutView="70" workbookViewId="0">
      <pane ySplit="8" topLeftCell="A9" activePane="bottomLeft" state="frozen"/>
      <selection pane="bottomLeft" activeCell="F18" sqref="F18"/>
    </sheetView>
  </sheetViews>
  <sheetFormatPr baseColWidth="10" defaultColWidth="34.5" defaultRowHeight="18"/>
  <cols>
    <col min="1" max="1" width="18.125" style="5" customWidth="1"/>
    <col min="2" max="2" width="34.5" style="7"/>
    <col min="3" max="3" width="7.625" style="1" customWidth="1"/>
    <col min="4" max="4" width="34.5" style="7"/>
    <col min="5" max="6" width="49.5" style="7" customWidth="1"/>
    <col min="7" max="7" width="21.5" style="1" customWidth="1"/>
    <col min="8" max="8" width="81.125" style="7" customWidth="1"/>
    <col min="9" max="16384" width="34.5" style="7"/>
  </cols>
  <sheetData>
    <row r="5" spans="1:8" s="34" customFormat="1" ht="23.25">
      <c r="A5" s="63" t="s">
        <v>0</v>
      </c>
      <c r="B5" s="63"/>
      <c r="C5" s="63"/>
      <c r="D5" s="63"/>
      <c r="E5" s="63"/>
      <c r="F5" s="63"/>
      <c r="G5" s="63"/>
      <c r="H5" s="63"/>
    </row>
    <row r="7" spans="1:8" ht="18.75" thickBot="1"/>
    <row r="8" spans="1:8" s="1" customFormat="1" ht="18.75" thickBot="1">
      <c r="A8" s="2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9" t="s">
        <v>8</v>
      </c>
    </row>
    <row r="9" spans="1:8" ht="108.75" thickBot="1">
      <c r="A9" s="6" t="s">
        <v>9</v>
      </c>
      <c r="B9" s="10" t="s">
        <v>10</v>
      </c>
      <c r="C9" s="11">
        <v>1</v>
      </c>
      <c r="D9" s="10" t="s">
        <v>11</v>
      </c>
      <c r="E9" s="10" t="s">
        <v>12</v>
      </c>
      <c r="F9" s="10" t="s">
        <v>13</v>
      </c>
      <c r="G9" s="11" t="s">
        <v>14</v>
      </c>
      <c r="H9" s="12" t="s">
        <v>15</v>
      </c>
    </row>
    <row r="10" spans="1:8" ht="90">
      <c r="A10" s="60" t="s">
        <v>16</v>
      </c>
      <c r="B10" s="64" t="s">
        <v>17</v>
      </c>
      <c r="C10" s="13">
        <v>2</v>
      </c>
      <c r="D10" s="14" t="s">
        <v>18</v>
      </c>
      <c r="E10" s="14" t="s">
        <v>19</v>
      </c>
      <c r="F10" s="14" t="s">
        <v>20</v>
      </c>
      <c r="G10" s="13" t="s">
        <v>14</v>
      </c>
      <c r="H10" s="15" t="s">
        <v>21</v>
      </c>
    </row>
    <row r="11" spans="1:8" ht="72">
      <c r="A11" s="61"/>
      <c r="B11" s="65"/>
      <c r="C11" s="4">
        <v>3</v>
      </c>
      <c r="D11" s="16" t="s">
        <v>22</v>
      </c>
      <c r="E11" s="16" t="s">
        <v>23</v>
      </c>
      <c r="F11" s="16" t="s">
        <v>24</v>
      </c>
      <c r="G11" s="4" t="s">
        <v>14</v>
      </c>
      <c r="H11" s="17" t="s">
        <v>25</v>
      </c>
    </row>
    <row r="12" spans="1:8" ht="138" customHeight="1" thickBot="1">
      <c r="A12" s="62"/>
      <c r="B12" s="66"/>
      <c r="C12" s="18">
        <v>4</v>
      </c>
      <c r="D12" s="19" t="s">
        <v>26</v>
      </c>
      <c r="E12" s="20" t="s">
        <v>27</v>
      </c>
      <c r="F12" s="20" t="s">
        <v>28</v>
      </c>
      <c r="G12" s="18" t="s">
        <v>14</v>
      </c>
      <c r="H12" s="21" t="s">
        <v>29</v>
      </c>
    </row>
    <row r="13" spans="1:8" ht="238.5" customHeight="1">
      <c r="A13" s="67" t="s">
        <v>30</v>
      </c>
      <c r="B13" s="22" t="s">
        <v>31</v>
      </c>
      <c r="C13" s="23">
        <v>5</v>
      </c>
      <c r="D13" s="22" t="s">
        <v>32</v>
      </c>
      <c r="E13" s="22" t="s">
        <v>33</v>
      </c>
      <c r="F13" s="22" t="s">
        <v>34</v>
      </c>
      <c r="G13" s="23" t="s">
        <v>35</v>
      </c>
      <c r="H13" s="24" t="s">
        <v>36</v>
      </c>
    </row>
    <row r="14" spans="1:8" ht="288">
      <c r="A14" s="68"/>
      <c r="B14" s="25" t="s">
        <v>37</v>
      </c>
      <c r="C14" s="4">
        <v>6</v>
      </c>
      <c r="D14" s="25" t="s">
        <v>38</v>
      </c>
      <c r="E14" s="25" t="s">
        <v>39</v>
      </c>
      <c r="F14" s="25" t="s">
        <v>40</v>
      </c>
      <c r="G14" s="4" t="s">
        <v>35</v>
      </c>
      <c r="H14" s="26" t="s">
        <v>41</v>
      </c>
    </row>
    <row r="15" spans="1:8" ht="313.5" customHeight="1" thickBot="1">
      <c r="A15" s="69"/>
      <c r="B15" s="19" t="s">
        <v>42</v>
      </c>
      <c r="C15" s="27">
        <v>7</v>
      </c>
      <c r="D15" s="19" t="s">
        <v>43</v>
      </c>
      <c r="E15" s="19" t="s">
        <v>44</v>
      </c>
      <c r="F15" s="19" t="s">
        <v>45</v>
      </c>
      <c r="G15" s="27" t="s">
        <v>35</v>
      </c>
      <c r="H15" s="28" t="s">
        <v>46</v>
      </c>
    </row>
    <row r="16" spans="1:8" ht="145.5" customHeight="1">
      <c r="A16" s="60" t="s">
        <v>47</v>
      </c>
      <c r="B16" s="64" t="s">
        <v>48</v>
      </c>
      <c r="C16" s="23">
        <v>8</v>
      </c>
      <c r="D16" s="14" t="s">
        <v>49</v>
      </c>
      <c r="E16" s="14" t="s">
        <v>50</v>
      </c>
      <c r="F16" s="14" t="s">
        <v>51</v>
      </c>
      <c r="G16" s="13" t="s">
        <v>35</v>
      </c>
      <c r="H16" s="15" t="s">
        <v>52</v>
      </c>
    </row>
    <row r="17" spans="1:8" ht="195" customHeight="1" thickBot="1">
      <c r="A17" s="61"/>
      <c r="B17" s="66"/>
      <c r="C17" s="27">
        <v>9</v>
      </c>
      <c r="D17" s="19" t="s">
        <v>53</v>
      </c>
      <c r="E17" s="19" t="s">
        <v>54</v>
      </c>
      <c r="F17" s="19" t="s">
        <v>55</v>
      </c>
      <c r="G17" s="27" t="s">
        <v>35</v>
      </c>
      <c r="H17" s="28" t="s">
        <v>56</v>
      </c>
    </row>
    <row r="18" spans="1:8" ht="177" customHeight="1" thickBot="1">
      <c r="A18" s="61"/>
      <c r="B18" s="29" t="s">
        <v>57</v>
      </c>
      <c r="C18" s="11">
        <v>10</v>
      </c>
      <c r="D18" s="29" t="s">
        <v>58</v>
      </c>
      <c r="E18" s="29" t="s">
        <v>59</v>
      </c>
      <c r="F18" s="29" t="s">
        <v>60</v>
      </c>
      <c r="G18" s="30" t="s">
        <v>35</v>
      </c>
      <c r="H18" s="31" t="s">
        <v>61</v>
      </c>
    </row>
    <row r="19" spans="1:8" ht="176.25" customHeight="1">
      <c r="A19" s="61"/>
      <c r="B19" s="58" t="s">
        <v>62</v>
      </c>
      <c r="C19" s="3">
        <v>11</v>
      </c>
      <c r="D19" s="32" t="s">
        <v>63</v>
      </c>
      <c r="E19" s="32" t="s">
        <v>64</v>
      </c>
      <c r="F19" s="32" t="s">
        <v>65</v>
      </c>
      <c r="G19" s="3" t="s">
        <v>35</v>
      </c>
      <c r="H19" s="33" t="s">
        <v>66</v>
      </c>
    </row>
    <row r="20" spans="1:8" ht="180" customHeight="1" thickBot="1">
      <c r="A20" s="62"/>
      <c r="B20" s="59"/>
      <c r="C20" s="18">
        <v>12</v>
      </c>
      <c r="D20" s="20" t="s">
        <v>67</v>
      </c>
      <c r="E20" s="20" t="s">
        <v>68</v>
      </c>
      <c r="F20" s="20" t="s">
        <v>69</v>
      </c>
      <c r="G20" s="18" t="s">
        <v>35</v>
      </c>
      <c r="H20" s="21" t="s">
        <v>70</v>
      </c>
    </row>
  </sheetData>
  <mergeCells count="7">
    <mergeCell ref="B19:B20"/>
    <mergeCell ref="A16:A20"/>
    <mergeCell ref="A5:H5"/>
    <mergeCell ref="A10:A12"/>
    <mergeCell ref="B10:B12"/>
    <mergeCell ref="A13:A15"/>
    <mergeCell ref="B16:B17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4" fitToHeight="0" orientation="landscape" horizontalDpi="4294967294" verticalDpi="4294967294" r:id="rId1"/>
  <rowBreaks count="2" manualBreakCount="2">
    <brk id="12" max="7" man="1"/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3"/>
  <sheetViews>
    <sheetView topLeftCell="A14" workbookViewId="0">
      <selection activeCell="B9" sqref="B9"/>
    </sheetView>
  </sheetViews>
  <sheetFormatPr baseColWidth="10" defaultColWidth="11" defaultRowHeight="15.75"/>
  <cols>
    <col min="1" max="1" width="23.125" customWidth="1"/>
  </cols>
  <sheetData>
    <row r="1" spans="1:1">
      <c r="A1" s="37" t="s">
        <v>114</v>
      </c>
    </row>
    <row r="2" spans="1:1">
      <c r="A2" s="36" t="s">
        <v>115</v>
      </c>
    </row>
    <row r="3" spans="1:1">
      <c r="A3" s="36" t="s">
        <v>116</v>
      </c>
    </row>
    <row r="4" spans="1:1">
      <c r="A4" s="36" t="s">
        <v>117</v>
      </c>
    </row>
    <row r="5" spans="1:1">
      <c r="A5" s="36" t="s">
        <v>118</v>
      </c>
    </row>
    <row r="6" spans="1:1">
      <c r="A6" s="36" t="s">
        <v>119</v>
      </c>
    </row>
    <row r="7" spans="1:1">
      <c r="A7" s="36" t="s">
        <v>72</v>
      </c>
    </row>
    <row r="8" spans="1:1">
      <c r="A8" s="36" t="s">
        <v>120</v>
      </c>
    </row>
    <row r="9" spans="1:1">
      <c r="A9" s="36" t="s">
        <v>121</v>
      </c>
    </row>
    <row r="10" spans="1:1">
      <c r="A10" s="36" t="s">
        <v>122</v>
      </c>
    </row>
    <row r="11" spans="1:1">
      <c r="A11" s="36" t="s">
        <v>123</v>
      </c>
    </row>
    <row r="12" spans="1:1">
      <c r="A12" s="36" t="s">
        <v>124</v>
      </c>
    </row>
    <row r="13" spans="1:1">
      <c r="A13" s="36" t="s">
        <v>125</v>
      </c>
    </row>
    <row r="14" spans="1:1">
      <c r="A14" s="36" t="s">
        <v>126</v>
      </c>
    </row>
    <row r="15" spans="1:1">
      <c r="A15" s="36" t="s">
        <v>127</v>
      </c>
    </row>
    <row r="16" spans="1:1">
      <c r="A16" s="36" t="s">
        <v>128</v>
      </c>
    </row>
    <row r="17" spans="1:1">
      <c r="A17" s="36" t="s">
        <v>129</v>
      </c>
    </row>
    <row r="18" spans="1:1">
      <c r="A18" s="36" t="s">
        <v>130</v>
      </c>
    </row>
    <row r="19" spans="1:1">
      <c r="A19" s="36" t="s">
        <v>131</v>
      </c>
    </row>
    <row r="20" spans="1:1">
      <c r="A20" s="36" t="s">
        <v>132</v>
      </c>
    </row>
    <row r="21" spans="1:1">
      <c r="A21" s="36" t="s">
        <v>133</v>
      </c>
    </row>
    <row r="22" spans="1:1">
      <c r="A22" s="36" t="s">
        <v>134</v>
      </c>
    </row>
    <row r="23" spans="1:1">
      <c r="A23" s="36" t="s">
        <v>135</v>
      </c>
    </row>
    <row r="24" spans="1:1">
      <c r="A24" s="36" t="s">
        <v>136</v>
      </c>
    </row>
    <row r="25" spans="1:1">
      <c r="A25" s="36" t="s">
        <v>137</v>
      </c>
    </row>
    <row r="26" spans="1:1">
      <c r="A26" s="36" t="s">
        <v>138</v>
      </c>
    </row>
    <row r="27" spans="1:1">
      <c r="A27" s="36" t="s">
        <v>139</v>
      </c>
    </row>
    <row r="28" spans="1:1">
      <c r="A28" s="36" t="s">
        <v>140</v>
      </c>
    </row>
    <row r="29" spans="1:1">
      <c r="A29" s="36" t="s">
        <v>141</v>
      </c>
    </row>
    <row r="30" spans="1:1">
      <c r="A30" s="36" t="s">
        <v>142</v>
      </c>
    </row>
    <row r="31" spans="1:1">
      <c r="A31" s="36" t="s">
        <v>143</v>
      </c>
    </row>
    <row r="32" spans="1:1">
      <c r="A32" s="36" t="s">
        <v>144</v>
      </c>
    </row>
    <row r="33" spans="1:1">
      <c r="A33" s="3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Seguimiento</vt:lpstr>
      <vt:lpstr>MIR 2020</vt:lpstr>
      <vt:lpstr>Sheet1</vt:lpstr>
      <vt:lpstr>Datos</vt:lpstr>
      <vt:lpstr>'MIR 2020'!Títulos_a_imprimir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cp:keywords/>
  <dc:description/>
  <cp:lastModifiedBy>HP 640</cp:lastModifiedBy>
  <cp:revision/>
  <dcterms:created xsi:type="dcterms:W3CDTF">2019-03-29T17:53:20Z</dcterms:created>
  <dcterms:modified xsi:type="dcterms:W3CDTF">2020-07-11T01:45:52Z</dcterms:modified>
  <cp:category/>
  <cp:contentStatus/>
</cp:coreProperties>
</file>