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1AF4D47C-3963-4DA3-B01E-FF84771437D2}" xr6:coauthVersionLast="41" xr6:coauthVersionMax="41" xr10:uidLastSave="{00000000-0000-0000-0000-000000000000}"/>
  <bookViews>
    <workbookView xWindow="-120" yWindow="-120" windowWidth="29040" windowHeight="15840" firstSheet="12" activeTab="13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7" r:id="rId19"/>
    <sheet name="Deudas" sheetId="6" r:id="rId20"/>
    <sheet name="Jazz" sheetId="19" r:id="rId21"/>
    <sheet name="Laptop" sheetId="20" r:id="rId22"/>
    <sheet name="AT&amp;T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7" l="1"/>
  <c r="E18" i="27" s="1"/>
  <c r="H10" i="27"/>
  <c r="B10" i="27"/>
  <c r="E9" i="27"/>
  <c r="B23" i="26"/>
  <c r="E18" i="26" s="1"/>
  <c r="H10" i="26"/>
  <c r="B10" i="26"/>
  <c r="E9" i="26"/>
  <c r="B23" i="25"/>
  <c r="E18" i="25" s="1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2" l="1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<sst xmlns="http://schemas.openxmlformats.org/spreadsheetml/2006/main" count="692" uniqueCount="114">
  <si>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</si>
  <si>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</si>
  <si>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</si>
  <si>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</si>
  <si>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</si>
  <si>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</si>
  <si>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</si>
  <si>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</si>
  <si>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</si>
  <si>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</si>
  <si>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</si>
  <si>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</si>
  <si>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</si>
  <si>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</si>
  <si>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</si>
  <si>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</si>
  <si>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</si>
  <si>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</si>
  <si>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</si>
  <si>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</si>
  <si>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</si>
  <si>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</si>
  <si>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</si>
  <si>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</si>
  <si>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</si>
  <si>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</si>
  <si>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</si>
  <si>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</si>
  <si>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</si>
  <si>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</si>
  <si>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</si>
  <si>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</si>
  <si>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</si>
  <si>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</si>
  <si>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</si>
  <si>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</si>
  <si>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</si>
  <si>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</si>
  <si>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</si>
  <si>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</si>
  <si>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</si>
  <si>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</si>
  <si>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</si>
  <si>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</si>
  <si>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</si>
  <si>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</si>
  <si>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</si>
  <si>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</si>
  <si>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</si>
  <si>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</si>
  <si>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</si>
  <si>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</si>
  <si>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</si>
  <si>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</si>
  <si>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</si>
  <si>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</si>
  <si>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</si>
  <si>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</si>
  <si>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</si>
  <si>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</si>
  <si>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</si>
  <si>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</si>
  <si>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</si>
  <si>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</si>
  <si>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</si>
  <si>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</si>
  <si>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</si>
  <si>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</si>
  <si>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</si>
  <si>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</si>
  <si>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</si>
  <si>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</si>
  <si>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</si>
  <si>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</si>
  <si>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</si>
  <si>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</si>
  <si>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</si>
  <si>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</si>
  <si>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</si>
  <si>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</si>
  <si>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</si>
  <si>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</si>
  <si>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</si>
  <si>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</si>
  <si>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</si>
  <si>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</si>
  <si>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</si>
  <si>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</si>
  <si>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</si>
  <si>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</si>
  <si>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</si>
  <si>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</si>
  <si>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</si>
  <si>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</si>
  <si>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</si>
  <si>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</si>
  <si>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</si>
  <si>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</si>
  <si>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</si>
  <si>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</si>
  <si>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</si>
  <si>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</si>
  <si>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</si>
  <si>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</si>
  <si>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</si>
  <si>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</si>
  <si>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</si>
  <si>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</si>
  <si>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</si>
  <si>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</si>
  <si>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Samborns/Banorte</t>
  </si>
  <si>
    <t>Guadalajara</t>
  </si>
  <si>
    <t>Deuda Miri</t>
  </si>
  <si>
    <t>Deuda 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</si>
</sst>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51" dataDxfId="50">
  <autoFilter ref="E17:E18" xr:uid="{8665EA2E-65C6-43BA-9A71-4634D14F02DB}"/>
  <tableColumns count="1">
    <tableColumn id="1" xr3:uid="{CE9482A1-3934-4F51-997A-9EFBA1863710}" name="Restante" dataDxfId="49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48" dataDxfId="47">
  <autoFilter ref="E17:E18" xr:uid="{8665EA2E-65C6-43BA-9A71-4634D14F02DB}"/>
  <tableColumns count="1">
    <tableColumn id="1" xr3:uid="{17B47C4D-B270-4929-9F44-5483826CC1AE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45" dataDxfId="44">
  <autoFilter ref="E17:E18" xr:uid="{8665EA2E-65C6-43BA-9A71-4634D14F02DB}"/>
  <tableColumns count="1">
    <tableColumn id="1" xr3:uid="{84805B74-C396-407D-B3EF-AA50F3B88793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42" dataDxfId="41">
  <autoFilter ref="E17:E18" xr:uid="{8665EA2E-65C6-43BA-9A71-4634D14F02DB}"/>
  <tableColumns count="1">
    <tableColumn id="1" xr3:uid="{7FE38D7A-746A-4B78-86EA-E6C48DDBB8A0}" name="Restante" dataDxfId="40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39" dataDxfId="38">
  <autoFilter ref="E17:E18" xr:uid="{8665EA2E-65C6-43BA-9A71-4634D14F02DB}"/>
  <tableColumns count="1">
    <tableColumn id="1" xr3:uid="{291FFC4C-53BF-4611-8650-189C4CE99ED2}" name="Restante" dataDxfId="37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36" dataDxfId="35">
  <autoFilter ref="E17:E18" xr:uid="{8665EA2E-65C6-43BA-9A71-4634D14F02DB}"/>
  <tableColumns count="1">
    <tableColumn id="1" xr3:uid="{6A83FD00-1A49-4187-B78E-59E702BF0D8C}" name="Restante" dataDxfId="34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57" dataDxfId="56">
  <autoFilter ref="F14:F15" xr:uid="{8665EA2E-65C6-43BA-9A71-4634D14F02DB}"/>
  <tableColumns count="1">
    <tableColumn id="1" xr3:uid="{4A560B8E-4A45-4A34-80BB-77B5C3912F5F}" name="Restante" dataDxfId="55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33" dataDxfId="32">
  <autoFilter ref="E17:E18" xr:uid="{8665EA2E-65C6-43BA-9A71-4634D14F02DB}"/>
  <tableColumns count="1">
    <tableColumn id="1" xr3:uid="{C983AC74-910C-462A-A5AC-E4E7D8251DD7}" name="Restante" dataDxfId="31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0" dataDxfId="29">
  <autoFilter ref="E17:E18" xr:uid="{8665EA2E-65C6-43BA-9A71-4634D14F02DB}"/>
  <tableColumns count="1">
    <tableColumn id="1" xr3:uid="{01FC21D7-E33E-4541-80CD-10112E5DAD8E}" name="Restante" dataDxfId="28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27" dataDxfId="26">
  <autoFilter ref="E17:E18" xr:uid="{8665EA2E-65C6-43BA-9A71-4634D14F02DB}"/>
  <tableColumns count="1">
    <tableColumn id="1" xr3:uid="{3E662EAE-9351-4FAF-8E50-D47E45AE97AC}" name="Restante" dataDxfId="25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24" dataDxfId="23">
  <autoFilter ref="E17:E18" xr:uid="{8665EA2E-65C6-43BA-9A71-4634D14F02DB}"/>
  <tableColumns count="1">
    <tableColumn id="1" xr3:uid="{FB468390-A346-49F3-B226-62B380F4E00B}" name="Restante" dataDxfId="2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21" dataDxfId="20">
  <autoFilter ref="E17:E18" xr:uid="{8665EA2E-65C6-43BA-9A71-4634D14F02DB}"/>
  <tableColumns count="1">
    <tableColumn id="1" xr3:uid="{015756F4-B40A-45B4-A6BD-967346B724AB}" name="Restante" dataDxfId="1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18" dataDxfId="17">
  <autoFilter ref="E17:E18" xr:uid="{8665EA2E-65C6-43BA-9A71-4634D14F02DB}"/>
  <tableColumns count="1">
    <tableColumn id="1" xr3:uid="{36023DA8-4FE9-47DD-B333-A9AFE4EB7204}" name="Restante" dataDxfId="1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15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14" dataDxfId="13">
  <autoFilter ref="E17:E18" xr:uid="{8665EA2E-65C6-43BA-9A71-4634D14F02DB}"/>
  <tableColumns count="1">
    <tableColumn id="1" xr3:uid="{22311529-0E6B-4E18-B7B7-AABA36467ADA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54" dataDxfId="53">
  <autoFilter ref="F17:F18" xr:uid="{8665EA2E-65C6-43BA-9A71-4634D14F02DB}"/>
  <tableColumns count="1">
    <tableColumn id="1" xr3:uid="{02ABE55D-D08A-4FAB-9216-A7A6F25790A3}" name="Restante" dataDxfId="52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11" dataDxfId="10">
  <autoFilter ref="E17:E18" xr:uid="{8665EA2E-65C6-43BA-9A71-4634D14F02DB}"/>
  <tableColumns count="1">
    <tableColumn id="1" xr3:uid="{823C011F-989F-468A-98EA-B63D69D1F99D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8" dataDxfId="7">
  <autoFilter ref="E17:E18" xr:uid="{8665EA2E-65C6-43BA-9A71-4634D14F02DB}"/>
  <tableColumns count="1">
    <tableColumn id="1" xr3:uid="{0F94546F-7898-45CB-A1C2-350CAAC13463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5" dataDxfId="4">
  <autoFilter ref="E17:E18" xr:uid="{8665EA2E-65C6-43BA-9A71-4634D14F02DB}"/>
  <tableColumns count="1">
    <tableColumn id="1" xr3:uid="{2D06AE74-1328-4E8B-B2E7-CA17A939DF7F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ADF6EFBA-AA5A-4C79-B19D-B8F0242E42FD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A4FA0F68-BF71-4067-B140-F27B90F42B22}" name="Concepto"/>
    <tableColumn id="2" xr3:uid="{CD9EEF64-3DF0-4BB2-9E84-674401926A41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C8DBBA6-9F20-4A9F-BC5E-A75E92FC79F0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3D1DFFB2-A009-4594-BA69-BF2EF28FF89F}" name="Concepto"/>
    <tableColumn id="2" xr3:uid="{28B587F0-60CB-4D6E-B7FA-C82E8D3331EC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8BB7237-32D3-4BDF-8A6B-A9A8C5650002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44D9BAC0-DF75-491D-8A2D-999A53DE2B9D}" name="Concepto"/>
    <tableColumn id="2" xr3:uid="{B251A6E3-6A91-4F46-BB50-0DBAC36111BA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AD3CCEB1-E354-45E3-B47F-633D9475C54A}" name="Table813172226303438425560657082889499104109" displayName="Table813172226303438425560657082889499104109" ref="E17:E18" totalsRowShown="0" headerRowDxfId="2" dataDxfId="1">
  <autoFilter ref="E17:E18" xr:uid="{8665EA2E-65C6-43BA-9A71-4634D14F02DB}"/>
  <tableColumns count="1">
    <tableColumn id="1" xr3:uid="{A39615FF-A392-4D07-8E00-5132D1C1E906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9532B31-38CF-4102-B8B1-F56FAEEE52BE}" name="Table4345464748495156616671838995100105110" displayName="Table4345464748495156616671838995100105110" ref="D2:E9" totalsRowShown="0">
  <autoFilter ref="D2:E9" xr:uid="{35909676-23EE-45B1-96DF-AD227C9C3285}"/>
  <tableColumns count="2">
    <tableColumn id="1" xr3:uid="{E21673A3-DCF0-42F3-B8B6-8350410FFC3D}" name="Concepto"/>
    <tableColumn id="2" xr3:uid="{2739CA90-B76A-4552-BC95-53CE79CC42AB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6" t="s">
        <v>19</v>
      </c>
      <c r="B13" s="16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111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112</v>
      </c>
      <c r="B7" s="6">
        <v>300</v>
      </c>
      <c r="G7" t="s">
        <v>24</v>
      </c>
      <c r="H7" s="6">
        <v>600</v>
      </c>
    </row>
    <row r="8" spans="1:8" x14ac:dyDescent="0.25">
      <c r="A8" t="s">
        <v>113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400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</row>
    <row r="5" spans="1:9" x14ac:dyDescent="0.25">
      <c r="A5" t="s">
        <v>7</v>
      </c>
      <c r="B5">
        <v>2000</v>
      </c>
      <c r="G5" t="s">
        <v>14</v>
      </c>
    </row>
    <row r="6" spans="1:9" x14ac:dyDescent="0.25">
      <c r="A6" t="s">
        <v>18</v>
      </c>
      <c r="B6">
        <v>700</v>
      </c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400</v>
      </c>
      <c r="G9" t="s">
        <v>73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5600</v>
      </c>
    </row>
    <row r="15" spans="1:9" x14ac:dyDescent="0.25">
      <c r="H15" s="16" t="s">
        <v>107</v>
      </c>
      <c r="I15" s="16"/>
    </row>
    <row r="16" spans="1:9" x14ac:dyDescent="0.25">
      <c r="A16" s="16" t="s">
        <v>19</v>
      </c>
      <c r="B16" s="16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13000</v>
      </c>
      <c r="E18" s="13">
        <f>B23-B10-H10-E9</f>
        <v>2000</v>
      </c>
      <c r="H18">
        <v>3400</v>
      </c>
      <c r="I18">
        <f>(H18*I17)/H17</f>
        <v>4681.9672131147545</v>
      </c>
    </row>
    <row r="19" spans="1:9" x14ac:dyDescent="0.25">
      <c r="A19" t="s">
        <v>7</v>
      </c>
    </row>
    <row r="23" spans="1:9" x14ac:dyDescent="0.25">
      <c r="A23" t="s">
        <v>5</v>
      </c>
      <c r="B23">
        <f>SUM(B18:B22)</f>
        <v>13000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1600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18</v>
      </c>
      <c r="G5" t="s">
        <v>14</v>
      </c>
      <c r="H5">
        <v>600</v>
      </c>
    </row>
    <row r="6" spans="1:9" x14ac:dyDescent="0.25">
      <c r="A6" t="s">
        <v>7</v>
      </c>
      <c r="B6">
        <v>6000</v>
      </c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1600</v>
      </c>
      <c r="G9" t="s">
        <v>73</v>
      </c>
    </row>
    <row r="10" spans="1:9" x14ac:dyDescent="0.25">
      <c r="A10" t="s">
        <v>5</v>
      </c>
      <c r="B10">
        <f>SUM(B3:B9)</f>
        <v>8300</v>
      </c>
      <c r="G10" t="s">
        <v>5</v>
      </c>
      <c r="H10">
        <f>SUM(H3:H9)</f>
        <v>6500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19" spans="1:5" x14ac:dyDescent="0.25">
      <c r="A19" t="s">
        <v>7</v>
      </c>
      <c r="B19">
        <v>3400</v>
      </c>
    </row>
    <row r="23" spans="1:5" x14ac:dyDescent="0.25">
      <c r="A23" t="s">
        <v>5</v>
      </c>
      <c r="B23">
        <f>SUM(B18:B22)</f>
        <v>18400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950</v>
      </c>
      <c r="G3" t="s">
        <v>11</v>
      </c>
      <c r="H3">
        <v>2000</v>
      </c>
    </row>
    <row r="4" spans="1:9" x14ac:dyDescent="0.25">
      <c r="A4" t="s">
        <v>7</v>
      </c>
      <c r="B4">
        <v>4100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1500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950</v>
      </c>
      <c r="G9" t="s">
        <v>73</v>
      </c>
    </row>
    <row r="10" spans="1:9" x14ac:dyDescent="0.25">
      <c r="A10" t="s">
        <v>5</v>
      </c>
      <c r="B10">
        <f>SUM(B3:B9)</f>
        <v>5550</v>
      </c>
      <c r="G10" t="s">
        <v>5</v>
      </c>
      <c r="H10">
        <f>SUM(H3:H9)</f>
        <v>6500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110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F478-A579-4D4D-8C17-E927C389ADC0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6" t="s">
        <v>19</v>
      </c>
      <c r="B16" s="16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activeCell="C5" sqref="C5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5" t="s">
        <v>9</v>
      </c>
      <c r="B1" s="15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1670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9975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12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>
        <v>11</v>
      </c>
      <c r="C12" t="s">
        <v>78</v>
      </c>
      <c r="D12">
        <v>835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1670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6" t="s">
        <v>45</v>
      </c>
      <c r="H16" s="16"/>
    </row>
    <row r="17" spans="1:8" x14ac:dyDescent="0.25">
      <c r="A17" s="16" t="s">
        <v>19</v>
      </c>
      <c r="B17" s="16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6" t="s">
        <v>19</v>
      </c>
      <c r="B16" s="16"/>
      <c r="G16" s="16" t="s">
        <v>45</v>
      </c>
      <c r="H16" s="16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6" t="s">
        <v>91</v>
      </c>
      <c r="H14" s="16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6" t="s">
        <v>19</v>
      </c>
      <c r="B16" s="16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6" t="s">
        <v>94</v>
      </c>
      <c r="E21" s="16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Deudas</vt:lpstr>
      <vt:lpstr>Jazz</vt:lpstr>
      <vt:lpstr>Laptop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2019-08-21T19:23:52Z</dcterms:modified>
</cp:coreProperties>
</file>