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develop\MicroPython-Bootcamp\documentation\"/>
    </mc:Choice>
  </mc:AlternateContent>
  <xr:revisionPtr revIDLastSave="0" documentId="13_ncr:1_{9D3C583A-5B7C-47D1-B896-211F73E6E546}" xr6:coauthVersionLast="41" xr6:coauthVersionMax="41" xr10:uidLastSave="{00000000-0000-0000-0000-000000000000}"/>
  <bookViews>
    <workbookView xWindow="-120" yWindow="-120" windowWidth="38640" windowHeight="21240" xr2:uid="{68BFD62C-9DB5-479A-B1EF-293A0F0D0E8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9" i="1" l="1"/>
  <c r="N16" i="1"/>
  <c r="N15" i="1"/>
  <c r="N25" i="1"/>
  <c r="N12" i="1"/>
  <c r="N10" i="1"/>
  <c r="N9" i="1"/>
  <c r="N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 Verlinde</author>
  </authors>
  <commentList>
    <comment ref="P25" authorId="0" shapeId="0" xr:uid="{C15478D1-C34A-4057-BED6-969D1002BF9A}">
      <text>
        <r>
          <rPr>
            <b/>
            <sz val="9"/>
            <color indexed="81"/>
            <rFont val="Tahoma"/>
            <family val="2"/>
          </rPr>
          <t>Jos Verlinde:</t>
        </r>
        <r>
          <rPr>
            <sz val="9"/>
            <color indexed="81"/>
            <rFont val="Tahoma"/>
            <family val="2"/>
          </rPr>
          <t xml:space="preserve">
Input Only Pins: 34-39
Pins 34, 35, 36, 37, 38 and 39 cannot be configured as outputs, but they can be used as either digital inputs, analog inputs, or for other unique purposes. Also note that they do not have internal pull-up or pull-down resistors, like the other I/O pins.</t>
        </r>
      </text>
    </comment>
  </commentList>
</comments>
</file>

<file path=xl/sharedStrings.xml><?xml version="1.0" encoding="utf-8"?>
<sst xmlns="http://schemas.openxmlformats.org/spreadsheetml/2006/main" count="293" uniqueCount="167">
  <si>
    <t>Left</t>
  </si>
  <si>
    <t>Right</t>
  </si>
  <si>
    <t>Top</t>
  </si>
  <si>
    <t>Bottom</t>
  </si>
  <si>
    <t>ESP32</t>
  </si>
  <si>
    <t>Device</t>
  </si>
  <si>
    <t>Function</t>
  </si>
  <si>
    <t>Devices</t>
  </si>
  <si>
    <t>Free/Usable</t>
  </si>
  <si>
    <t>CONSTANT</t>
  </si>
  <si>
    <t>Base Pinout</t>
  </si>
  <si>
    <t>M5 BUS</t>
  </si>
  <si>
    <t>BusName</t>
  </si>
  <si>
    <t>M5Bus #</t>
  </si>
  <si>
    <t>ESP322</t>
  </si>
  <si>
    <t>RST</t>
  </si>
  <si>
    <t>EN</t>
  </si>
  <si>
    <t>RESET</t>
  </si>
  <si>
    <t>No</t>
  </si>
  <si>
    <t>Yes</t>
  </si>
  <si>
    <t>Reset</t>
  </si>
  <si>
    <t>GPIO 00</t>
  </si>
  <si>
    <t>IO11/IIS_MCLCK_BOOT</t>
  </si>
  <si>
    <t>Touch</t>
  </si>
  <si>
    <t>T0</t>
  </si>
  <si>
    <t>GPIO 01</t>
  </si>
  <si>
    <t>Serial/USB</t>
  </si>
  <si>
    <t>TXD1</t>
  </si>
  <si>
    <t>UART0</t>
  </si>
  <si>
    <t>Conflict with USB</t>
  </si>
  <si>
    <t>IO1/TXD1</t>
  </si>
  <si>
    <t>G2</t>
  </si>
  <si>
    <t>GPIO 02</t>
  </si>
  <si>
    <t>Yes, Touch</t>
  </si>
  <si>
    <t>IO6</t>
  </si>
  <si>
    <t>R0</t>
  </si>
  <si>
    <t>GPIO 03</t>
  </si>
  <si>
    <t>RXD1</t>
  </si>
  <si>
    <t>IO0/RXD1</t>
  </si>
  <si>
    <t>GPIO 04</t>
  </si>
  <si>
    <t>SPI - SD Card</t>
  </si>
  <si>
    <t>CS - SD Card</t>
  </si>
  <si>
    <t>TFCARD</t>
  </si>
  <si>
    <t>n/a</t>
  </si>
  <si>
    <t>5</t>
  </si>
  <si>
    <t>G5</t>
  </si>
  <si>
    <t>GPIO 05</t>
  </si>
  <si>
    <t>IO7</t>
  </si>
  <si>
    <t>GPIO 12</t>
  </si>
  <si>
    <t>IO8/IIS_SCLK</t>
  </si>
  <si>
    <t>IIS_SCLK</t>
  </si>
  <si>
    <t>GPIO 13</t>
  </si>
  <si>
    <t>IO9/IIS_WS</t>
  </si>
  <si>
    <t>IIS_WS</t>
  </si>
  <si>
    <t>GPIO 14</t>
  </si>
  <si>
    <t>Display</t>
  </si>
  <si>
    <t>CS - Display</t>
  </si>
  <si>
    <t>ILI9341</t>
  </si>
  <si>
    <t>TFT_CS_PIN</t>
  </si>
  <si>
    <t>GPIO 15</t>
  </si>
  <si>
    <t>IO10/IIS_OUT</t>
  </si>
  <si>
    <t>IIS_OUT</t>
  </si>
  <si>
    <t>R2</t>
  </si>
  <si>
    <t>GPIO 16</t>
  </si>
  <si>
    <t>SPI-RAM</t>
  </si>
  <si>
    <t>Not with SPI RAM</t>
  </si>
  <si>
    <t>IO2/RXD2</t>
  </si>
  <si>
    <t>T2</t>
  </si>
  <si>
    <t>GPIO 17</t>
  </si>
  <si>
    <t>IO3/TXD2</t>
  </si>
  <si>
    <t>18</t>
  </si>
  <si>
    <t>SCK</t>
  </si>
  <si>
    <t>GPIO 18</t>
  </si>
  <si>
    <t>SPI - SD Card, Display</t>
  </si>
  <si>
    <t>TFCARD, ILI9341</t>
  </si>
  <si>
    <t>Conflict SPI bus</t>
  </si>
  <si>
    <t>TFT_CLK_PIN</t>
  </si>
  <si>
    <t>19</t>
  </si>
  <si>
    <t>MI</t>
  </si>
  <si>
    <t>GPIO 19</t>
  </si>
  <si>
    <t>MISO</t>
  </si>
  <si>
    <t>TFT_MISO_PIN</t>
  </si>
  <si>
    <t>21</t>
  </si>
  <si>
    <t>SDA</t>
  </si>
  <si>
    <t>GPIO 21</t>
  </si>
  <si>
    <t>I2C Bus,MPU9250,Grove</t>
  </si>
  <si>
    <t>Data SDA</t>
  </si>
  <si>
    <t>MPU9250 / GROVE</t>
  </si>
  <si>
    <t>for I2C bus</t>
  </si>
  <si>
    <t>IO4/SDA</t>
  </si>
  <si>
    <t>22</t>
  </si>
  <si>
    <t>SCL</t>
  </si>
  <si>
    <t>GPIO 22</t>
  </si>
  <si>
    <t>Clock SCL</t>
  </si>
  <si>
    <t>IO4/SCL</t>
  </si>
  <si>
    <t>23</t>
  </si>
  <si>
    <t>MO</t>
  </si>
  <si>
    <t>GPIO 23</t>
  </si>
  <si>
    <t>MOSI</t>
  </si>
  <si>
    <t>TFT_MOSI_PIN</t>
  </si>
  <si>
    <t>25</t>
  </si>
  <si>
    <t>DA</t>
  </si>
  <si>
    <t>GPIO 25</t>
  </si>
  <si>
    <t>Internal Speaker</t>
  </si>
  <si>
    <t>DAC1</t>
  </si>
  <si>
    <t>Digital -&gt; Analog</t>
  </si>
  <si>
    <t>Usable as Input</t>
  </si>
  <si>
    <t>SPEAKER_PIN</t>
  </si>
  <si>
    <t>DAC0/AUDIO_L</t>
  </si>
  <si>
    <t>26</t>
  </si>
  <si>
    <t>GPIO 26</t>
  </si>
  <si>
    <t>DAC2</t>
  </si>
  <si>
    <t>DAC1/AUDIO_R</t>
  </si>
  <si>
    <t>GPIO 27</t>
  </si>
  <si>
    <t>Data/Command</t>
  </si>
  <si>
    <t>Conflict with Display</t>
  </si>
  <si>
    <t>TFT_DC_PIN</t>
  </si>
  <si>
    <t>GPIO 32</t>
  </si>
  <si>
    <t>Backlight</t>
  </si>
  <si>
    <t>TFT_LED_PIN</t>
  </si>
  <si>
    <t>GPIO 33</t>
  </si>
  <si>
    <t>GPIO 34</t>
  </si>
  <si>
    <t>ADC0/IIS_IN</t>
  </si>
  <si>
    <t>ADC0</t>
  </si>
  <si>
    <t>IIS_IN</t>
  </si>
  <si>
    <t>Input only</t>
  </si>
  <si>
    <t>35</t>
  </si>
  <si>
    <t>AD</t>
  </si>
  <si>
    <t>GPIO 35</t>
  </si>
  <si>
    <t>Analog -&gt; Digital</t>
  </si>
  <si>
    <t>ADC1</t>
  </si>
  <si>
    <t>36</t>
  </si>
  <si>
    <t>GPIO 36</t>
  </si>
  <si>
    <t>ADC2</t>
  </si>
  <si>
    <t>GPIO 37</t>
  </si>
  <si>
    <t>Button C</t>
  </si>
  <si>
    <t>ADC3</t>
  </si>
  <si>
    <t>BUTTON C</t>
  </si>
  <si>
    <t>BUTTON_C_PIN</t>
  </si>
  <si>
    <t>GPIO 38</t>
  </si>
  <si>
    <t>Button B</t>
  </si>
  <si>
    <t>ADC4</t>
  </si>
  <si>
    <t>BUTTON B</t>
  </si>
  <si>
    <t>BUTTON_B_PIN</t>
  </si>
  <si>
    <t>GPIO 39</t>
  </si>
  <si>
    <t>Button A</t>
  </si>
  <si>
    <t>ADC5</t>
  </si>
  <si>
    <t>BUTTON A</t>
  </si>
  <si>
    <t>BUTTON_A_PIN</t>
  </si>
  <si>
    <t>3V3</t>
  </si>
  <si>
    <t>3.3 volt</t>
  </si>
  <si>
    <t>3.3v</t>
  </si>
  <si>
    <t>5V</t>
  </si>
  <si>
    <t>5 volt</t>
  </si>
  <si>
    <t>G</t>
  </si>
  <si>
    <t>Ground</t>
  </si>
  <si>
    <t>GND</t>
  </si>
  <si>
    <t>1,3,5</t>
  </si>
  <si>
    <t>BAT</t>
  </si>
  <si>
    <t>Battery</t>
  </si>
  <si>
    <t>BATTERY</t>
  </si>
  <si>
    <t>B</t>
  </si>
  <si>
    <t>A popo</t>
  </si>
  <si>
    <t>A pogo</t>
  </si>
  <si>
    <t>UART2/SPI-RAM</t>
  </si>
  <si>
    <t>C</t>
  </si>
  <si>
    <t xml:space="preserve">Groove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</si>
</sst>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9"/>
      <color indexed="81"/>
      <name val="Tahoma"/>
      <family val="2"/>
    </font>
    <font>
      <b/>
      <sz val="9"/>
      <color indexed="81"/>
      <name val="Tahoma"/>
      <family val="2"/>
    </font>
    <font>
      <b/>
      <sz val="11"/>
      <color rgb="FFCC3300"/>
      <name val="Arial Black"/>
      <family val="2"/>
    </font>
    <font>
      <b/>
      <sz val="11"/>
      <color theme="1"/>
      <name val="Arial Black"/>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59999389629810485"/>
        <bgColor indexed="65"/>
      </patternFill>
    </fill>
    <fill>
      <patternFill patternType="solid">
        <fgColor theme="6" tint="0.59999389629810485"/>
        <bgColor indexed="65"/>
      </patternFill>
    </fill>
    <fill>
      <patternFill patternType="solid">
        <fgColor rgb="FF8EAADB"/>
        <bgColor indexed="64"/>
      </patternFill>
    </fill>
    <fill>
      <patternFill patternType="solid">
        <fgColor rgb="FFFFFF00"/>
        <bgColor indexed="64"/>
      </patternFill>
    </fill>
    <fill>
      <patternFill patternType="solid">
        <fgColor rgb="FFE63700"/>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theme="0" tint="-0.34998626667073579"/>
        <bgColor indexed="64"/>
      </patternFill>
    </fill>
    <fill>
      <patternFill patternType="solid">
        <fgColor theme="5"/>
        <bgColor indexed="64"/>
      </patternFill>
    </fill>
    <fill>
      <patternFill patternType="solid">
        <fgColor theme="1" tint="0.34998626667073579"/>
        <bgColor indexed="64"/>
      </patternFill>
    </fill>
    <fill>
      <patternFill patternType="solid">
        <fgColor rgb="FFFF9999"/>
        <bgColor indexed="64"/>
      </patternFill>
    </fill>
  </fills>
  <borders count="19">
    <border>
      <left/>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79">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49" fontId="0" fillId="12" borderId="4" xfId="0" applyNumberFormat="1" applyFill="1" applyBorder="1" applyAlignment="1">
      <alignment horizontal="center" vertical="center" wrapText="1"/>
    </xf>
    <xf numFmtId="49" fontId="0" fillId="0" borderId="4" xfId="0" applyNumberFormat="1" applyBorder="1" applyAlignment="1">
      <alignment horizontal="center" vertical="center" wrapText="1"/>
    </xf>
    <xf numFmtId="0" fontId="0" fillId="12" borderId="4" xfId="0" applyFill="1" applyBorder="1" applyAlignment="1">
      <alignment vertical="center" wrapText="1"/>
    </xf>
    <xf numFmtId="0" fontId="0" fillId="12" borderId="4" xfId="0" applyFill="1" applyBorder="1" applyAlignment="1">
      <alignment horizontal="center" vertical="center" wrapText="1"/>
    </xf>
    <xf numFmtId="49" fontId="0" fillId="0" borderId="4" xfId="0" applyNumberFormat="1" applyBorder="1" applyAlignment="1">
      <alignment horizontal="left" vertical="center" wrapText="1"/>
    </xf>
    <xf numFmtId="49" fontId="0" fillId="11" borderId="4" xfId="0" applyNumberFormat="1" applyFill="1" applyBorder="1" applyAlignment="1">
      <alignment horizontal="center" vertical="center" wrapText="1"/>
    </xf>
    <xf numFmtId="0" fontId="0" fillId="11" borderId="4" xfId="0" applyFill="1" applyBorder="1" applyAlignment="1">
      <alignment vertical="center" wrapText="1"/>
    </xf>
    <xf numFmtId="0" fontId="0" fillId="11" borderId="4" xfId="0" applyFill="1" applyBorder="1" applyAlignment="1">
      <alignment horizontal="center" vertical="center" wrapText="1"/>
    </xf>
    <xf numFmtId="0" fontId="2" fillId="2" borderId="4" xfId="1" applyBorder="1" applyAlignment="1">
      <alignment vertical="center" wrapText="1"/>
    </xf>
    <xf numFmtId="49" fontId="0" fillId="7" borderId="4" xfId="0" applyNumberFormat="1" applyFill="1" applyBorder="1" applyAlignment="1">
      <alignment horizontal="center" vertical="center" wrapText="1"/>
    </xf>
    <xf numFmtId="0" fontId="0" fillId="7" borderId="4" xfId="0" applyFill="1" applyBorder="1" applyAlignment="1">
      <alignment vertical="center" wrapText="1"/>
    </xf>
    <xf numFmtId="0" fontId="0" fillId="7" borderId="4" xfId="0" applyFill="1" applyBorder="1" applyAlignment="1">
      <alignment horizontal="center" vertical="center" wrapText="1"/>
    </xf>
    <xf numFmtId="0" fontId="1" fillId="6" borderId="4" xfId="5"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10" borderId="4" xfId="0" applyFill="1" applyBorder="1" applyAlignment="1">
      <alignment vertical="center" wrapText="1"/>
    </xf>
    <xf numFmtId="0" fontId="4" fillId="4" borderId="4" xfId="3" applyBorder="1" applyAlignment="1">
      <alignment vertical="center" wrapText="1"/>
    </xf>
    <xf numFmtId="49" fontId="0" fillId="14" borderId="4" xfId="0" applyNumberFormat="1" applyFill="1" applyBorder="1" applyAlignment="1">
      <alignment horizontal="center" vertical="center" wrapText="1"/>
    </xf>
    <xf numFmtId="0" fontId="0" fillId="14" borderId="4" xfId="0" applyFill="1" applyBorder="1" applyAlignment="1">
      <alignment vertical="center" wrapText="1"/>
    </xf>
    <xf numFmtId="0" fontId="0" fillId="14" borderId="4" xfId="0" applyFill="1" applyBorder="1" applyAlignment="1">
      <alignment horizontal="center" vertical="center" wrapText="1"/>
    </xf>
    <xf numFmtId="49" fontId="0" fillId="13" borderId="4" xfId="0" applyNumberFormat="1" applyFill="1" applyBorder="1" applyAlignment="1">
      <alignment horizontal="center" vertical="center" wrapText="1"/>
    </xf>
    <xf numFmtId="0" fontId="0" fillId="13" borderId="4" xfId="0" applyFill="1" applyBorder="1" applyAlignment="1">
      <alignment vertical="center" wrapText="1"/>
    </xf>
    <xf numFmtId="0" fontId="0" fillId="13" borderId="4" xfId="0" applyFill="1" applyBorder="1" applyAlignment="1">
      <alignment horizontal="center" vertical="center" wrapText="1"/>
    </xf>
    <xf numFmtId="49" fontId="1" fillId="6" borderId="4" xfId="5" applyNumberFormat="1" applyBorder="1" applyAlignment="1">
      <alignment horizontal="center" vertical="center" wrapText="1"/>
    </xf>
    <xf numFmtId="0" fontId="1" fillId="6" borderId="4" xfId="5" applyBorder="1" applyAlignment="1">
      <alignment horizontal="center" vertical="center" wrapText="1"/>
    </xf>
    <xf numFmtId="49" fontId="0" fillId="0" borderId="9" xfId="0" applyNumberFormat="1" applyBorder="1" applyAlignment="1">
      <alignment horizontal="center" vertical="center" wrapText="1"/>
    </xf>
    <xf numFmtId="49" fontId="0" fillId="11" borderId="5" xfId="0" applyNumberFormat="1" applyFill="1" applyBorder="1" applyAlignment="1">
      <alignment horizontal="center" vertical="center" wrapText="1"/>
    </xf>
    <xf numFmtId="49" fontId="0" fillId="11" borderId="6" xfId="0" applyNumberFormat="1" applyFill="1" applyBorder="1" applyAlignment="1">
      <alignment horizontal="center" vertical="center" wrapText="1"/>
    </xf>
    <xf numFmtId="49" fontId="0" fillId="12" borderId="5" xfId="0" applyNumberFormat="1" applyFill="1" applyBorder="1" applyAlignment="1">
      <alignment horizontal="center" vertical="center" wrapText="1"/>
    </xf>
    <xf numFmtId="49" fontId="0" fillId="12" borderId="6" xfId="0" applyNumberFormat="1" applyFill="1" applyBorder="1" applyAlignment="1">
      <alignment horizontal="center" vertical="center" wrapText="1"/>
    </xf>
    <xf numFmtId="49" fontId="0" fillId="7" borderId="5" xfId="0" applyNumberFormat="1" applyFill="1" applyBorder="1" applyAlignment="1">
      <alignment horizontal="center" vertical="center" wrapText="1"/>
    </xf>
    <xf numFmtId="49" fontId="0" fillId="7" borderId="6" xfId="0" applyNumberFormat="1" applyFill="1" applyBorder="1" applyAlignment="1">
      <alignment horizontal="center" vertical="center" wrapText="1"/>
    </xf>
    <xf numFmtId="49" fontId="0" fillId="0" borderId="13" xfId="0" applyNumberFormat="1" applyBorder="1" applyAlignment="1">
      <alignment horizontal="center" vertical="center" wrapText="1"/>
    </xf>
    <xf numFmtId="49" fontId="0" fillId="12" borderId="7" xfId="0" applyNumberFormat="1" applyFill="1" applyBorder="1" applyAlignment="1">
      <alignment horizontal="center" vertical="center" wrapText="1"/>
    </xf>
    <xf numFmtId="49" fontId="0" fillId="12" borderId="8"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49" fontId="0" fillId="0" borderId="16" xfId="0" applyNumberFormat="1" applyBorder="1" applyAlignment="1">
      <alignment horizontal="center" vertical="center" wrapText="1"/>
    </xf>
    <xf numFmtId="0" fontId="0" fillId="7" borderId="9" xfId="0" applyFill="1" applyBorder="1" applyAlignment="1">
      <alignment vertical="center" wrapText="1"/>
    </xf>
    <xf numFmtId="0" fontId="0" fillId="12" borderId="9" xfId="0" applyFill="1" applyBorder="1" applyAlignment="1">
      <alignment vertical="center" wrapText="1"/>
    </xf>
    <xf numFmtId="49" fontId="0" fillId="0" borderId="17" xfId="0" applyNumberFormat="1" applyBorder="1" applyAlignment="1">
      <alignment horizontal="center" vertical="center" wrapText="1"/>
    </xf>
    <xf numFmtId="49" fontId="5" fillId="9" borderId="4" xfId="0" applyNumberFormat="1" applyFont="1" applyFill="1" applyBorder="1" applyAlignment="1">
      <alignment horizontal="center" vertical="center" wrapText="1"/>
    </xf>
    <xf numFmtId="0" fontId="5" fillId="9" borderId="4" xfId="0" applyFont="1" applyFill="1" applyBorder="1" applyAlignment="1">
      <alignment vertical="center" wrapText="1"/>
    </xf>
    <xf numFmtId="49" fontId="5" fillId="15" borderId="4" xfId="0" applyNumberFormat="1" applyFont="1" applyFill="1" applyBorder="1" applyAlignment="1">
      <alignment horizontal="center" vertical="center" wrapText="1"/>
    </xf>
    <xf numFmtId="0" fontId="5" fillId="15" borderId="4" xfId="0" applyFont="1" applyFill="1" applyBorder="1" applyAlignment="1">
      <alignment vertical="center" wrapText="1"/>
    </xf>
    <xf numFmtId="49" fontId="5" fillId="14" borderId="4" xfId="4" applyNumberFormat="1" applyFont="1" applyFill="1" applyBorder="1" applyAlignment="1">
      <alignment horizontal="center" vertical="center" wrapText="1"/>
    </xf>
    <xf numFmtId="0" fontId="5" fillId="14" borderId="4" xfId="4" applyFont="1" applyFill="1" applyBorder="1" applyAlignment="1">
      <alignment vertical="center" wrapText="1"/>
    </xf>
    <xf numFmtId="49" fontId="0" fillId="8" borderId="4" xfId="0" applyNumberFormat="1" applyFill="1" applyBorder="1" applyAlignment="1">
      <alignment horizontal="center" vertical="center" wrapText="1"/>
    </xf>
    <xf numFmtId="0" fontId="0" fillId="8" borderId="4" xfId="0" applyFill="1" applyBorder="1" applyAlignment="1">
      <alignment vertical="center" wrapText="1"/>
    </xf>
    <xf numFmtId="49" fontId="1" fillId="6" borderId="11" xfId="5" applyNumberFormat="1" applyBorder="1" applyAlignment="1">
      <alignment horizontal="center" vertical="center" wrapText="1"/>
    </xf>
    <xf numFmtId="49" fontId="0" fillId="0" borderId="7" xfId="0" applyNumberFormat="1" applyBorder="1" applyAlignment="1">
      <alignment horizontal="center" vertical="center" wrapText="1"/>
    </xf>
    <xf numFmtId="49" fontId="0" fillId="12" borderId="10" xfId="0" applyNumberFormat="1" applyFill="1" applyBorder="1" applyAlignment="1">
      <alignment horizontal="center" vertical="center" wrapText="1"/>
    </xf>
    <xf numFmtId="49" fontId="0" fillId="0" borderId="5"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1" fillId="6" borderId="12" xfId="5" applyNumberFormat="1" applyBorder="1" applyAlignment="1">
      <alignment horizontal="center" vertical="center" wrapText="1"/>
    </xf>
    <xf numFmtId="49" fontId="0" fillId="12" borderId="15" xfId="0" applyNumberFormat="1" applyFill="1" applyBorder="1" applyAlignment="1">
      <alignment horizontal="center" vertical="center" wrapText="1"/>
    </xf>
    <xf numFmtId="49" fontId="0" fillId="0" borderId="8"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12" xfId="0" applyNumberFormat="1" applyBorder="1" applyAlignment="1">
      <alignment horizontal="center" vertical="center" wrapText="1"/>
    </xf>
    <xf numFmtId="49" fontId="1" fillId="6" borderId="9" xfId="5" applyNumberFormat="1" applyBorder="1" applyAlignment="1">
      <alignment horizontal="center" vertical="center" wrapText="1"/>
    </xf>
    <xf numFmtId="49" fontId="0" fillId="7" borderId="9" xfId="0" applyNumberFormat="1" applyFill="1" applyBorder="1" applyAlignment="1">
      <alignment horizontal="center" vertical="center" wrapText="1"/>
    </xf>
    <xf numFmtId="49" fontId="0" fillId="7" borderId="10" xfId="0" applyNumberFormat="1" applyFill="1" applyBorder="1" applyAlignment="1">
      <alignment horizontal="center" vertical="center" wrapText="1"/>
    </xf>
    <xf numFmtId="49" fontId="0" fillId="14" borderId="10" xfId="0" applyNumberFormat="1" applyFill="1" applyBorder="1" applyAlignment="1">
      <alignment horizontal="center" vertical="center" wrapText="1"/>
    </xf>
    <xf numFmtId="49" fontId="0" fillId="13" borderId="10" xfId="0" applyNumberFormat="1" applyFill="1" applyBorder="1" applyAlignment="1">
      <alignment horizontal="center" vertical="center" wrapText="1"/>
    </xf>
    <xf numFmtId="49" fontId="0" fillId="12" borderId="14" xfId="0" applyNumberFormat="1" applyFill="1" applyBorder="1" applyAlignment="1">
      <alignment horizontal="center" vertical="center" wrapText="1"/>
    </xf>
    <xf numFmtId="49" fontId="0" fillId="12" borderId="18" xfId="0" applyNumberFormat="1" applyFill="1" applyBorder="1" applyAlignment="1">
      <alignment horizontal="center" vertical="center" wrapText="1"/>
    </xf>
    <xf numFmtId="49" fontId="0" fillId="0" borderId="4" xfId="0" applyNumberFormat="1" applyBorder="1" applyAlignment="1">
      <alignment vertical="center" wrapText="1"/>
    </xf>
    <xf numFmtId="49" fontId="0" fillId="0" borderId="10" xfId="0" applyNumberFormat="1" applyBorder="1" applyAlignment="1">
      <alignment vertical="center" wrapText="1"/>
    </xf>
    <xf numFmtId="49" fontId="0" fillId="0" borderId="13" xfId="0" applyNumberFormat="1" applyBorder="1" applyAlignment="1">
      <alignment vertical="center" wrapText="1"/>
    </xf>
    <xf numFmtId="49" fontId="2" fillId="2" borderId="4" xfId="1" applyNumberFormat="1" applyBorder="1" applyAlignment="1">
      <alignment horizontal="left" vertical="center" wrapText="1"/>
    </xf>
    <xf numFmtId="49" fontId="0" fillId="0" borderId="9" xfId="0" applyNumberFormat="1" applyBorder="1" applyAlignment="1">
      <alignment horizontal="left" vertical="center" wrapText="1"/>
    </xf>
    <xf numFmtId="0" fontId="8" fillId="0" borderId="0" xfId="0" applyFont="1" applyAlignment="1">
      <alignment horizontal="center"/>
    </xf>
    <xf numFmtId="0" fontId="9" fillId="0" borderId="0" xfId="0" applyFont="1" applyAlignment="1">
      <alignment horizontal="center"/>
    </xf>
    <xf numFmtId="0" fontId="9" fillId="16" borderId="0" xfId="0" applyFont="1" applyFill="1" applyAlignment="1">
      <alignment horizontal="center"/>
    </xf>
    <xf numFmtId="0" fontId="3" fillId="16" borderId="4" xfId="2" applyFill="1" applyBorder="1" applyAlignment="1">
      <alignment vertical="center" wrapText="1"/>
    </xf>
  </cellXfs>
  <cellStyles count="6">
    <cellStyle name="40% - Accent2" xfId="4" builtinId="35"/>
    <cellStyle name="40% - Accent3" xfId="5" builtinId="39"/>
    <cellStyle name="Bad" xfId="2" builtinId="27"/>
    <cellStyle name="Good" xfId="1" builtinId="26"/>
    <cellStyle name="Neutral" xfId="3" builtinId="28"/>
    <cellStyle name="Normal" xfId="0" builtinId="0"/>
  </cellStyles>
  <dxfs count="19">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border outline="0">
        <bottom style="medium">
          <color indexed="64"/>
        </bottom>
      </border>
    </dxf>
    <dxf>
      <alignment horizontal="general"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FF9999"/>
      <color rgb="FFCC3300"/>
      <color rgb="FFE63700"/>
      <color rgb="FFEED68A"/>
      <color rgb="FFEE7608"/>
      <color rgb="FFF63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20E9B6-60D4-4C40-9DFF-2A4AF7D88FFA}" name="Table1" displayName="Table1" ref="A1:P34" totalsRowShown="0" headerRowDxfId="18" dataDxfId="16" headerRowBorderDxfId="17" tableBorderDxfId="15">
  <autoFilter ref="A1:P34" xr:uid="{F454DBB1-F0F4-4BD2-B894-0819BB6CE7BD}"/>
  <sortState xmlns:xlrd2="http://schemas.microsoft.com/office/spreadsheetml/2017/richdata2" ref="A2:J34">
    <sortCondition ref="F1:F34"/>
  </sortState>
  <tableColumns count="16">
    <tableColumn id="1" xr3:uid="{33A7EB8D-6A01-4915-B42C-BBDFEEDF3881}" name="Left" dataDxfId="14"/>
    <tableColumn id="8" xr3:uid="{310558AF-3A98-475A-9354-65CB88EE45D7}" name="Right" dataDxfId="13"/>
    <tableColumn id="10" xr3:uid="{AB9DFEE2-5395-4A28-961C-F6B460DF4BC5}" name="Top" dataDxfId="12"/>
    <tableColumn id="11" xr3:uid="{3C6A0FF5-96D2-41A4-BE4F-9AE8D856545B}" name="Bottom" dataDxfId="11"/>
    <tableColumn id="16" xr3:uid="{066B6605-0A09-4C4B-BE6B-1F0716605B16}" name="Groove "/>
    <tableColumn id="3" xr3:uid="{72AE15EC-0C63-4B0D-A656-7B39A082203F}" name="ESP32" dataDxfId="10"/>
    <tableColumn id="4" xr3:uid="{427BC08D-6D3D-4EBF-8198-276F194E147F}" name="Device" dataDxfId="9"/>
    <tableColumn id="5" xr3:uid="{0CFB085B-1C85-4F0C-90BC-877CAC479F01}" name="Function" dataDxfId="8"/>
    <tableColumn id="6" xr3:uid="{49EB870A-FC49-4812-8B96-6311EA47B5BB}" name="Devices" dataDxfId="7"/>
    <tableColumn id="13" xr3:uid="{22D0850F-6D05-4C3C-BCF3-7D195DB259A8}" name="Free/Usable" dataDxfId="6"/>
    <tableColumn id="12" xr3:uid="{752817B9-E1FA-4483-8F59-7ACB016C8711}" name="CONSTANT" dataDxfId="5"/>
    <tableColumn id="7" xr3:uid="{2AE3CDBD-7D31-42F4-BD84-E76B03C3DEF3}" name="Base Pinout" dataDxfId="4"/>
    <tableColumn id="2" xr3:uid="{339F7537-78AB-4DB2-9DD9-B88B74D8F95E}" name="M5 BUS" dataDxfId="3"/>
    <tableColumn id="9" xr3:uid="{69E83A6E-ACA2-4A02-A4D8-098077F72D8A}" name="BusName" dataDxfId="2"/>
    <tableColumn id="14" xr3:uid="{CC617A97-677B-4480-8A85-74456DE66ABB}" name="M5Bus #" dataDxfId="1"/>
    <tableColumn id="15" xr3:uid="{F9021D4D-96A4-4D40-BAF7-ED244B5BC31F}" name="ESP322"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3A09-3B5F-4F24-AA33-FCA81EE848F2}">
  <dimension ref="A1:P34"/>
  <sheetViews>
    <sheetView tabSelected="1" workbookViewId="0">
      <selection activeCell="O1" sqref="O1:O1048576"/>
    </sheetView>
  </sheetViews>
  <sheetFormatPr defaultColWidth="15" defaultRowHeight="15" x14ac:dyDescent="0.25"/>
  <cols>
    <col min="1" max="1" width="6.28515625" bestFit="1" customWidth="1"/>
    <col min="2" max="2" width="7.42578125" bestFit="1" customWidth="1"/>
    <col min="3" max="3" width="6.28515625" bestFit="1" customWidth="1"/>
    <col min="4" max="4" width="9.42578125" bestFit="1" customWidth="1"/>
    <col min="5" max="5" width="9.42578125" customWidth="1"/>
    <col min="7" max="7" width="21.7109375" customWidth="1"/>
    <col min="9" max="9" width="19.5703125" customWidth="1"/>
    <col min="10" max="10" width="22.7109375" customWidth="1"/>
    <col min="11" max="12" width="15.140625" customWidth="1"/>
    <col min="14" max="14" width="21.28515625" customWidth="1"/>
  </cols>
  <sheetData>
    <row r="1" spans="1:16" ht="15.75" thickBot="1" x14ac:dyDescent="0.3">
      <c r="A1" s="2" t="s">
        <v>0</v>
      </c>
      <c r="B1" s="2" t="s">
        <v>1</v>
      </c>
      <c r="C1" s="2" t="s">
        <v>2</v>
      </c>
      <c r="D1" s="2" t="s">
        <v>3</v>
      </c>
      <c r="E1" s="2" t="s">
        <v>166</v>
      </c>
      <c r="F1" s="2" t="s">
        <v>4</v>
      </c>
      <c r="G1" s="2" t="s">
        <v>5</v>
      </c>
      <c r="H1" s="2" t="s">
        <v>6</v>
      </c>
      <c r="I1" s="3" t="s">
        <v>7</v>
      </c>
      <c r="J1" s="4" t="s">
        <v>8</v>
      </c>
      <c r="K1" s="4" t="s">
        <v>9</v>
      </c>
      <c r="L1" s="2" t="s">
        <v>10</v>
      </c>
      <c r="M1" s="2" t="s">
        <v>11</v>
      </c>
      <c r="N1" s="2" t="s">
        <v>12</v>
      </c>
      <c r="O1" s="2" t="s">
        <v>13</v>
      </c>
      <c r="P1" s="1" t="s">
        <v>14</v>
      </c>
    </row>
    <row r="2" spans="1:16" x14ac:dyDescent="0.25">
      <c r="A2" s="53" t="s">
        <v>15</v>
      </c>
      <c r="B2" s="58" t="s">
        <v>15</v>
      </c>
      <c r="C2" s="63"/>
      <c r="D2" s="28"/>
      <c r="E2" s="28"/>
      <c r="F2" s="17" t="s">
        <v>16</v>
      </c>
      <c r="G2" s="17"/>
      <c r="H2" s="17" t="s">
        <v>17</v>
      </c>
      <c r="I2" s="17"/>
      <c r="J2" s="6"/>
      <c r="K2" s="9"/>
      <c r="L2" s="9" t="s">
        <v>18</v>
      </c>
      <c r="M2" s="17" t="s">
        <v>19</v>
      </c>
      <c r="N2" s="17" t="s">
        <v>20</v>
      </c>
      <c r="O2" s="29">
        <v>6</v>
      </c>
      <c r="P2" s="71"/>
    </row>
    <row r="3" spans="1:16" x14ac:dyDescent="0.25">
      <c r="A3" s="56"/>
      <c r="B3" s="61"/>
      <c r="C3" s="30"/>
      <c r="D3" s="6"/>
      <c r="E3" s="6"/>
      <c r="F3" s="18" t="s">
        <v>21</v>
      </c>
      <c r="G3" s="18" t="s">
        <v>22</v>
      </c>
      <c r="H3" s="18"/>
      <c r="I3" s="18"/>
      <c r="J3" s="6"/>
      <c r="K3" s="9"/>
      <c r="L3" s="9" t="s">
        <v>18</v>
      </c>
      <c r="M3" s="18" t="s">
        <v>19</v>
      </c>
      <c r="N3" s="18" t="str">
        <f>Table1[[#This Row],[Device]]</f>
        <v>IO11/IIS_MCLCK_BOOT</v>
      </c>
      <c r="O3" s="19">
        <v>24</v>
      </c>
      <c r="P3" s="70" t="s">
        <v>23</v>
      </c>
    </row>
    <row r="4" spans="1:16" x14ac:dyDescent="0.25">
      <c r="A4" s="33">
        <v>1</v>
      </c>
      <c r="B4" s="34" t="s">
        <v>24</v>
      </c>
      <c r="C4" s="30"/>
      <c r="D4" s="6"/>
      <c r="E4" s="6"/>
      <c r="F4" s="7" t="s">
        <v>25</v>
      </c>
      <c r="G4" s="7" t="s">
        <v>26</v>
      </c>
      <c r="H4" s="7" t="s">
        <v>27</v>
      </c>
      <c r="I4" s="7" t="s">
        <v>28</v>
      </c>
      <c r="J4" s="21" t="s">
        <v>29</v>
      </c>
      <c r="K4" s="9"/>
      <c r="L4" s="9" t="s">
        <v>19</v>
      </c>
      <c r="M4" s="7" t="s">
        <v>19</v>
      </c>
      <c r="N4" s="7" t="s">
        <v>30</v>
      </c>
      <c r="O4" s="8">
        <v>14</v>
      </c>
      <c r="P4" s="70"/>
    </row>
    <row r="5" spans="1:16" x14ac:dyDescent="0.25">
      <c r="A5" s="31">
        <v>2</v>
      </c>
      <c r="B5" s="32" t="s">
        <v>31</v>
      </c>
      <c r="C5" s="30"/>
      <c r="D5" s="6"/>
      <c r="E5" s="6"/>
      <c r="F5" s="11" t="s">
        <v>32</v>
      </c>
      <c r="G5" s="11"/>
      <c r="H5" s="11"/>
      <c r="I5" s="11"/>
      <c r="J5" s="13" t="s">
        <v>33</v>
      </c>
      <c r="K5" s="9"/>
      <c r="L5" s="9" t="s">
        <v>19</v>
      </c>
      <c r="M5" s="11" t="s">
        <v>19</v>
      </c>
      <c r="N5" s="11" t="s">
        <v>34</v>
      </c>
      <c r="O5" s="12">
        <v>19</v>
      </c>
      <c r="P5" s="70" t="s">
        <v>23</v>
      </c>
    </row>
    <row r="6" spans="1:16" ht="15.75" thickBot="1" x14ac:dyDescent="0.3">
      <c r="A6" s="38">
        <v>3</v>
      </c>
      <c r="B6" s="39" t="s">
        <v>35</v>
      </c>
      <c r="C6" s="30"/>
      <c r="D6" s="6"/>
      <c r="E6" s="6"/>
      <c r="F6" s="7" t="s">
        <v>36</v>
      </c>
      <c r="G6" s="7" t="s">
        <v>26</v>
      </c>
      <c r="H6" s="7" t="s">
        <v>37</v>
      </c>
      <c r="I6" s="7" t="s">
        <v>28</v>
      </c>
      <c r="J6" s="21" t="s">
        <v>29</v>
      </c>
      <c r="K6" s="9"/>
      <c r="L6" s="9" t="s">
        <v>19</v>
      </c>
      <c r="M6" s="7" t="s">
        <v>19</v>
      </c>
      <c r="N6" s="7" t="s">
        <v>38</v>
      </c>
      <c r="O6" s="8">
        <v>13</v>
      </c>
      <c r="P6" s="70"/>
    </row>
    <row r="7" spans="1:16" x14ac:dyDescent="0.25">
      <c r="A7" s="65"/>
      <c r="B7" s="65"/>
      <c r="C7" s="6"/>
      <c r="D7" s="6"/>
      <c r="E7" s="6"/>
      <c r="F7" s="15" t="s">
        <v>39</v>
      </c>
      <c r="G7" s="15" t="s">
        <v>40</v>
      </c>
      <c r="H7" s="15" t="s">
        <v>41</v>
      </c>
      <c r="I7" s="15" t="s">
        <v>42</v>
      </c>
      <c r="J7" s="17" t="s">
        <v>43</v>
      </c>
      <c r="K7" s="9"/>
      <c r="L7" s="9" t="s">
        <v>19</v>
      </c>
      <c r="M7" s="15" t="s">
        <v>18</v>
      </c>
      <c r="N7" s="15"/>
      <c r="O7" s="16"/>
      <c r="P7" s="70" t="s">
        <v>23</v>
      </c>
    </row>
    <row r="8" spans="1:16" x14ac:dyDescent="0.25">
      <c r="A8" s="10" t="s">
        <v>44</v>
      </c>
      <c r="B8" s="10" t="s">
        <v>45</v>
      </c>
      <c r="C8" s="6"/>
      <c r="D8" s="6"/>
      <c r="E8" s="6"/>
      <c r="F8" s="11" t="s">
        <v>46</v>
      </c>
      <c r="G8" s="11"/>
      <c r="H8" s="11"/>
      <c r="I8" s="11"/>
      <c r="J8" s="13" t="s">
        <v>19</v>
      </c>
      <c r="K8" s="9"/>
      <c r="L8" s="9" t="s">
        <v>19</v>
      </c>
      <c r="M8" s="11" t="s">
        <v>19</v>
      </c>
      <c r="N8" s="11" t="s">
        <v>47</v>
      </c>
      <c r="O8" s="12">
        <v>20</v>
      </c>
      <c r="P8" s="70"/>
    </row>
    <row r="9" spans="1:16" x14ac:dyDescent="0.25">
      <c r="A9" s="6"/>
      <c r="B9" s="6"/>
      <c r="C9" s="6"/>
      <c r="D9" s="6"/>
      <c r="E9" s="6"/>
      <c r="F9" s="18" t="s">
        <v>48</v>
      </c>
      <c r="G9" s="18" t="s">
        <v>49</v>
      </c>
      <c r="H9" s="18"/>
      <c r="I9" s="18" t="s">
        <v>50</v>
      </c>
      <c r="J9" s="18"/>
      <c r="K9" s="9"/>
      <c r="L9" s="9" t="s">
        <v>18</v>
      </c>
      <c r="M9" s="18" t="s">
        <v>19</v>
      </c>
      <c r="N9" s="18" t="str">
        <f>Table1[[#This Row],[Device]]</f>
        <v>IO8/IIS_SCLK</v>
      </c>
      <c r="O9" s="19">
        <v>21</v>
      </c>
      <c r="P9" s="70" t="s">
        <v>23</v>
      </c>
    </row>
    <row r="10" spans="1:16" ht="15.75" thickBot="1" x14ac:dyDescent="0.3">
      <c r="A10" s="37"/>
      <c r="B10" s="37"/>
      <c r="C10" s="6"/>
      <c r="D10" s="6"/>
      <c r="E10" s="6"/>
      <c r="F10" s="18" t="s">
        <v>51</v>
      </c>
      <c r="G10" s="18" t="s">
        <v>52</v>
      </c>
      <c r="H10" s="18"/>
      <c r="I10" s="18" t="s">
        <v>53</v>
      </c>
      <c r="J10" s="18"/>
      <c r="K10" s="9"/>
      <c r="L10" s="9" t="s">
        <v>18</v>
      </c>
      <c r="M10" s="18" t="s">
        <v>19</v>
      </c>
      <c r="N10" s="18" t="str">
        <f>Table1[[#This Row],[Device]]</f>
        <v>IO9/IIS_WS</v>
      </c>
      <c r="O10" s="19">
        <v>22</v>
      </c>
      <c r="P10" s="70" t="s">
        <v>23</v>
      </c>
    </row>
    <row r="11" spans="1:16" x14ac:dyDescent="0.25">
      <c r="A11" s="57"/>
      <c r="B11" s="62"/>
      <c r="C11" s="30"/>
      <c r="D11" s="6"/>
      <c r="E11" s="6"/>
      <c r="F11" s="20" t="s">
        <v>54</v>
      </c>
      <c r="G11" s="20" t="s">
        <v>55</v>
      </c>
      <c r="H11" s="20" t="s">
        <v>56</v>
      </c>
      <c r="I11" s="20" t="s">
        <v>57</v>
      </c>
      <c r="J11" s="17" t="s">
        <v>43</v>
      </c>
      <c r="K11" s="9" t="s">
        <v>58</v>
      </c>
      <c r="L11" s="9" t="s">
        <v>19</v>
      </c>
      <c r="M11" s="18"/>
      <c r="N11" s="18"/>
      <c r="O11" s="19"/>
      <c r="P11" s="70" t="s">
        <v>23</v>
      </c>
    </row>
    <row r="12" spans="1:16" ht="15.75" thickBot="1" x14ac:dyDescent="0.3">
      <c r="A12" s="54"/>
      <c r="B12" s="60"/>
      <c r="C12" s="44"/>
      <c r="D12" s="37"/>
      <c r="E12" s="37"/>
      <c r="F12" s="18" t="s">
        <v>59</v>
      </c>
      <c r="G12" s="18" t="s">
        <v>60</v>
      </c>
      <c r="H12" s="18"/>
      <c r="I12" s="18" t="s">
        <v>61</v>
      </c>
      <c r="J12" s="18"/>
      <c r="K12" s="9"/>
      <c r="L12" s="9" t="s">
        <v>18</v>
      </c>
      <c r="M12" s="18" t="s">
        <v>19</v>
      </c>
      <c r="N12" s="18" t="str">
        <f>Table1[[#This Row],[Device]]</f>
        <v>IO10/IIS_OUT</v>
      </c>
      <c r="O12" s="19">
        <v>23</v>
      </c>
      <c r="P12" s="70" t="s">
        <v>23</v>
      </c>
    </row>
    <row r="13" spans="1:16" ht="18.75" x14ac:dyDescent="0.4">
      <c r="A13" s="55">
        <v>16</v>
      </c>
      <c r="B13" s="68" t="s">
        <v>62</v>
      </c>
      <c r="C13" s="57"/>
      <c r="D13" s="62"/>
      <c r="E13" s="77" t="s">
        <v>165</v>
      </c>
      <c r="F13" s="7" t="s">
        <v>63</v>
      </c>
      <c r="G13" s="7" t="s">
        <v>64</v>
      </c>
      <c r="H13" s="7"/>
      <c r="I13" s="7" t="s">
        <v>164</v>
      </c>
      <c r="J13" s="78" t="s">
        <v>65</v>
      </c>
      <c r="K13" s="9"/>
      <c r="L13" s="74" t="s">
        <v>19</v>
      </c>
      <c r="M13" s="43" t="s">
        <v>19</v>
      </c>
      <c r="N13" s="7" t="s">
        <v>66</v>
      </c>
      <c r="O13" s="8">
        <v>15</v>
      </c>
      <c r="P13" s="70"/>
    </row>
    <row r="14" spans="1:16" ht="18.75" x14ac:dyDescent="0.4">
      <c r="A14" s="5">
        <v>17</v>
      </c>
      <c r="B14" s="59" t="s">
        <v>67</v>
      </c>
      <c r="C14" s="56"/>
      <c r="D14" s="61"/>
      <c r="E14" s="77" t="s">
        <v>165</v>
      </c>
      <c r="F14" s="7" t="s">
        <v>68</v>
      </c>
      <c r="G14" s="7" t="s">
        <v>64</v>
      </c>
      <c r="H14" s="7"/>
      <c r="I14" s="7" t="s">
        <v>164</v>
      </c>
      <c r="J14" s="78" t="s">
        <v>65</v>
      </c>
      <c r="K14" s="9"/>
      <c r="L14" s="74" t="s">
        <v>19</v>
      </c>
      <c r="M14" s="43" t="s">
        <v>19</v>
      </c>
      <c r="N14" s="7" t="s">
        <v>69</v>
      </c>
      <c r="O14" s="8">
        <v>16</v>
      </c>
      <c r="P14" s="70"/>
    </row>
    <row r="15" spans="1:16" x14ac:dyDescent="0.25">
      <c r="A15" s="6"/>
      <c r="B15" s="40"/>
      <c r="C15" s="35" t="s">
        <v>70</v>
      </c>
      <c r="D15" s="36" t="s">
        <v>71</v>
      </c>
      <c r="F15" s="15" t="s">
        <v>72</v>
      </c>
      <c r="G15" s="15" t="s">
        <v>73</v>
      </c>
      <c r="H15" s="15" t="s">
        <v>71</v>
      </c>
      <c r="I15" s="15" t="s">
        <v>74</v>
      </c>
      <c r="J15" s="21" t="s">
        <v>75</v>
      </c>
      <c r="K15" s="9" t="s">
        <v>76</v>
      </c>
      <c r="L15" s="74" t="s">
        <v>19</v>
      </c>
      <c r="M15" s="42" t="s">
        <v>19</v>
      </c>
      <c r="N15" s="15" t="str">
        <f>Table1[[#This Row],[Function]]</f>
        <v>SCK</v>
      </c>
      <c r="O15" s="16">
        <v>11</v>
      </c>
      <c r="P15" s="70"/>
    </row>
    <row r="16" spans="1:16" x14ac:dyDescent="0.25">
      <c r="A16" s="6"/>
      <c r="B16" s="40"/>
      <c r="C16" s="35" t="s">
        <v>77</v>
      </c>
      <c r="D16" s="36" t="s">
        <v>78</v>
      </c>
      <c r="F16" s="15" t="s">
        <v>79</v>
      </c>
      <c r="G16" s="15" t="s">
        <v>73</v>
      </c>
      <c r="H16" s="15" t="s">
        <v>80</v>
      </c>
      <c r="I16" s="15" t="s">
        <v>74</v>
      </c>
      <c r="J16" s="21" t="s">
        <v>75</v>
      </c>
      <c r="K16" s="9" t="s">
        <v>81</v>
      </c>
      <c r="L16" s="74" t="s">
        <v>19</v>
      </c>
      <c r="M16" s="42" t="s">
        <v>19</v>
      </c>
      <c r="N16" s="15" t="str">
        <f>Table1[[#This Row],[Function]]</f>
        <v>MISO</v>
      </c>
      <c r="O16" s="16">
        <v>9</v>
      </c>
      <c r="P16" s="70"/>
    </row>
    <row r="17" spans="1:16" ht="30.75" thickBot="1" x14ac:dyDescent="0.45">
      <c r="A17" s="37"/>
      <c r="B17" s="41"/>
      <c r="C17" s="38" t="s">
        <v>82</v>
      </c>
      <c r="D17" s="39" t="s">
        <v>83</v>
      </c>
      <c r="E17" s="75" t="s">
        <v>162</v>
      </c>
      <c r="F17" s="7" t="s">
        <v>84</v>
      </c>
      <c r="G17" s="7" t="s">
        <v>85</v>
      </c>
      <c r="H17" s="7" t="s">
        <v>86</v>
      </c>
      <c r="I17" s="7" t="s">
        <v>87</v>
      </c>
      <c r="J17" s="13" t="s">
        <v>88</v>
      </c>
      <c r="K17" s="9"/>
      <c r="L17" s="74" t="s">
        <v>19</v>
      </c>
      <c r="M17" s="43" t="s">
        <v>19</v>
      </c>
      <c r="N17" s="7" t="s">
        <v>89</v>
      </c>
      <c r="O17" s="8">
        <v>17</v>
      </c>
      <c r="P17" s="70"/>
    </row>
    <row r="18" spans="1:16" ht="30" x14ac:dyDescent="0.4">
      <c r="A18" s="57"/>
      <c r="B18" s="62"/>
      <c r="C18" s="69" t="s">
        <v>90</v>
      </c>
      <c r="D18" s="55" t="s">
        <v>91</v>
      </c>
      <c r="E18" s="75" t="s">
        <v>163</v>
      </c>
      <c r="F18" s="7" t="s">
        <v>92</v>
      </c>
      <c r="G18" s="7" t="s">
        <v>85</v>
      </c>
      <c r="H18" s="7" t="s">
        <v>93</v>
      </c>
      <c r="I18" s="7" t="s">
        <v>87</v>
      </c>
      <c r="J18" s="13" t="s">
        <v>88</v>
      </c>
      <c r="K18" s="9"/>
      <c r="L18" s="74" t="s">
        <v>19</v>
      </c>
      <c r="M18" s="7" t="s">
        <v>19</v>
      </c>
      <c r="N18" s="7" t="s">
        <v>94</v>
      </c>
      <c r="O18" s="8">
        <v>18</v>
      </c>
      <c r="P18" s="70"/>
    </row>
    <row r="19" spans="1:16" ht="15.75" thickBot="1" x14ac:dyDescent="0.3">
      <c r="A19" s="54"/>
      <c r="B19" s="60"/>
      <c r="C19" s="64" t="s">
        <v>95</v>
      </c>
      <c r="D19" s="14" t="s">
        <v>96</v>
      </c>
      <c r="F19" s="15" t="s">
        <v>97</v>
      </c>
      <c r="G19" s="15" t="s">
        <v>73</v>
      </c>
      <c r="H19" s="15" t="s">
        <v>98</v>
      </c>
      <c r="I19" s="15" t="s">
        <v>74</v>
      </c>
      <c r="J19" s="21" t="s">
        <v>75</v>
      </c>
      <c r="K19" s="9" t="s">
        <v>99</v>
      </c>
      <c r="L19" s="74" t="s">
        <v>19</v>
      </c>
      <c r="M19" s="15" t="s">
        <v>19</v>
      </c>
      <c r="N19" s="15" t="str">
        <f>Table1[[#This Row],[Function]]</f>
        <v>MOSI</v>
      </c>
      <c r="O19" s="16">
        <v>7</v>
      </c>
      <c r="P19" s="70"/>
    </row>
    <row r="20" spans="1:16" x14ac:dyDescent="0.25">
      <c r="A20" s="66" t="s">
        <v>100</v>
      </c>
      <c r="B20" s="66" t="s">
        <v>101</v>
      </c>
      <c r="C20" s="6"/>
      <c r="D20" s="6"/>
      <c r="E20" s="6"/>
      <c r="F20" s="23" t="s">
        <v>102</v>
      </c>
      <c r="G20" s="23" t="s">
        <v>103</v>
      </c>
      <c r="H20" s="23" t="s">
        <v>104</v>
      </c>
      <c r="I20" s="23" t="s">
        <v>105</v>
      </c>
      <c r="J20" s="13" t="s">
        <v>106</v>
      </c>
      <c r="K20" s="9" t="s">
        <v>107</v>
      </c>
      <c r="L20" s="74" t="s">
        <v>19</v>
      </c>
      <c r="M20" s="23" t="s">
        <v>19</v>
      </c>
      <c r="N20" s="23" t="s">
        <v>108</v>
      </c>
      <c r="O20" s="24">
        <v>8</v>
      </c>
      <c r="P20" s="70" t="s">
        <v>104</v>
      </c>
    </row>
    <row r="21" spans="1:16" ht="18.75" x14ac:dyDescent="0.4">
      <c r="A21" s="22" t="s">
        <v>109</v>
      </c>
      <c r="B21" s="22" t="s">
        <v>101</v>
      </c>
      <c r="C21" s="6"/>
      <c r="D21" s="6"/>
      <c r="E21" s="76" t="s">
        <v>161</v>
      </c>
      <c r="F21" s="23" t="s">
        <v>110</v>
      </c>
      <c r="G21" s="23"/>
      <c r="H21" s="23" t="s">
        <v>111</v>
      </c>
      <c r="I21" s="23" t="s">
        <v>105</v>
      </c>
      <c r="J21" s="13" t="s">
        <v>19</v>
      </c>
      <c r="K21" s="9"/>
      <c r="L21" s="74" t="s">
        <v>19</v>
      </c>
      <c r="M21" s="23" t="s">
        <v>19</v>
      </c>
      <c r="N21" s="23" t="s">
        <v>112</v>
      </c>
      <c r="O21" s="24">
        <v>10</v>
      </c>
      <c r="P21" s="70" t="s">
        <v>104</v>
      </c>
    </row>
    <row r="22" spans="1:16" x14ac:dyDescent="0.25">
      <c r="A22" s="6"/>
      <c r="B22" s="6"/>
      <c r="C22" s="6"/>
      <c r="D22" s="6"/>
      <c r="E22" s="6"/>
      <c r="F22" s="20" t="s">
        <v>113</v>
      </c>
      <c r="G22" s="20" t="s">
        <v>55</v>
      </c>
      <c r="H22" s="20" t="s">
        <v>114</v>
      </c>
      <c r="I22" s="20" t="s">
        <v>57</v>
      </c>
      <c r="J22" s="21" t="s">
        <v>115</v>
      </c>
      <c r="K22" s="9" t="s">
        <v>116</v>
      </c>
      <c r="L22" s="74" t="s">
        <v>19</v>
      </c>
      <c r="M22" s="18"/>
      <c r="N22" s="18"/>
      <c r="O22" s="19"/>
      <c r="P22" s="70" t="s">
        <v>23</v>
      </c>
    </row>
    <row r="23" spans="1:16" ht="15.75" thickBot="1" x14ac:dyDescent="0.3">
      <c r="A23" s="37"/>
      <c r="B23" s="37"/>
      <c r="C23" s="6"/>
      <c r="D23" s="6"/>
      <c r="E23" s="6"/>
      <c r="F23" s="20" t="s">
        <v>117</v>
      </c>
      <c r="G23" s="20" t="s">
        <v>55</v>
      </c>
      <c r="H23" s="20" t="s">
        <v>118</v>
      </c>
      <c r="I23" s="20" t="s">
        <v>57</v>
      </c>
      <c r="J23" s="21" t="s">
        <v>115</v>
      </c>
      <c r="K23" s="9" t="s">
        <v>119</v>
      </c>
      <c r="L23" s="74" t="s">
        <v>19</v>
      </c>
      <c r="M23" s="18"/>
      <c r="N23" s="18"/>
      <c r="O23" s="19"/>
      <c r="P23" s="70" t="s">
        <v>23</v>
      </c>
    </row>
    <row r="24" spans="1:16" x14ac:dyDescent="0.25">
      <c r="A24" s="57"/>
      <c r="B24" s="62"/>
      <c r="C24" s="30"/>
      <c r="D24" s="6"/>
      <c r="E24" s="6"/>
      <c r="F24" s="20" t="s">
        <v>120</v>
      </c>
      <c r="G24" s="20" t="s">
        <v>55</v>
      </c>
      <c r="H24" s="20" t="s">
        <v>20</v>
      </c>
      <c r="I24" s="20" t="s">
        <v>57</v>
      </c>
      <c r="J24" s="21" t="s">
        <v>115</v>
      </c>
      <c r="K24" s="9"/>
      <c r="L24" s="74" t="s">
        <v>19</v>
      </c>
      <c r="M24" s="18"/>
      <c r="N24" s="18"/>
      <c r="O24" s="19"/>
      <c r="P24" s="70" t="s">
        <v>23</v>
      </c>
    </row>
    <row r="25" spans="1:16" ht="15.75" thickBot="1" x14ac:dyDescent="0.3">
      <c r="A25" s="54"/>
      <c r="B25" s="60"/>
      <c r="C25" s="30"/>
      <c r="D25" s="6"/>
      <c r="E25" s="6"/>
      <c r="F25" s="18" t="s">
        <v>121</v>
      </c>
      <c r="G25" s="18" t="s">
        <v>122</v>
      </c>
      <c r="H25" s="18" t="s">
        <v>123</v>
      </c>
      <c r="I25" s="18" t="s">
        <v>124</v>
      </c>
      <c r="J25" s="9" t="s">
        <v>125</v>
      </c>
      <c r="K25" s="9"/>
      <c r="L25" s="9" t="s">
        <v>18</v>
      </c>
      <c r="M25" s="18" t="s">
        <v>19</v>
      </c>
      <c r="N25" s="18" t="str">
        <f>Table1[[#This Row],[Device]]</f>
        <v>ADC0/IIS_IN</v>
      </c>
      <c r="O25" s="19">
        <v>26</v>
      </c>
      <c r="P25" s="6" t="s">
        <v>125</v>
      </c>
    </row>
    <row r="26" spans="1:16" x14ac:dyDescent="0.25">
      <c r="A26" s="67" t="s">
        <v>126</v>
      </c>
      <c r="B26" s="67" t="s">
        <v>127</v>
      </c>
      <c r="C26" s="25"/>
      <c r="D26" s="25"/>
      <c r="F26" s="26" t="s">
        <v>128</v>
      </c>
      <c r="G26" s="26" t="s">
        <v>129</v>
      </c>
      <c r="H26" s="26" t="s">
        <v>130</v>
      </c>
      <c r="I26" s="26" t="s">
        <v>129</v>
      </c>
      <c r="J26" s="73" t="s">
        <v>125</v>
      </c>
      <c r="K26" s="9"/>
      <c r="L26" s="74" t="s">
        <v>19</v>
      </c>
      <c r="M26" s="26" t="s">
        <v>19</v>
      </c>
      <c r="N26" s="26" t="s">
        <v>130</v>
      </c>
      <c r="O26" s="27">
        <v>2</v>
      </c>
      <c r="P26" s="6" t="s">
        <v>125</v>
      </c>
    </row>
    <row r="27" spans="1:16" ht="18.75" x14ac:dyDescent="0.4">
      <c r="A27" s="25" t="s">
        <v>131</v>
      </c>
      <c r="B27" s="25" t="s">
        <v>127</v>
      </c>
      <c r="C27" s="25"/>
      <c r="D27" s="25"/>
      <c r="E27" s="76" t="s">
        <v>161</v>
      </c>
      <c r="F27" s="26" t="s">
        <v>132</v>
      </c>
      <c r="G27" s="26" t="s">
        <v>129</v>
      </c>
      <c r="H27" s="26" t="s">
        <v>133</v>
      </c>
      <c r="I27" s="26" t="s">
        <v>129</v>
      </c>
      <c r="J27" s="73" t="s">
        <v>125</v>
      </c>
      <c r="K27" s="9"/>
      <c r="L27" s="74" t="s">
        <v>19</v>
      </c>
      <c r="M27" s="26" t="s">
        <v>19</v>
      </c>
      <c r="N27" s="26" t="s">
        <v>133</v>
      </c>
      <c r="O27" s="27">
        <v>4</v>
      </c>
      <c r="P27" s="6" t="s">
        <v>125</v>
      </c>
    </row>
    <row r="28" spans="1:16" x14ac:dyDescent="0.25">
      <c r="A28" s="6"/>
      <c r="B28" s="6"/>
      <c r="C28" s="6"/>
      <c r="D28" s="6"/>
      <c r="E28" s="6"/>
      <c r="F28" s="18" t="s">
        <v>134</v>
      </c>
      <c r="G28" s="18" t="s">
        <v>135</v>
      </c>
      <c r="H28" s="18" t="s">
        <v>136</v>
      </c>
      <c r="I28" s="18" t="s">
        <v>137</v>
      </c>
      <c r="J28" s="9" t="s">
        <v>125</v>
      </c>
      <c r="K28" s="9" t="s">
        <v>138</v>
      </c>
      <c r="L28" s="74"/>
      <c r="M28" s="18"/>
      <c r="N28" s="18"/>
      <c r="O28" s="19"/>
      <c r="P28" s="6" t="s">
        <v>125</v>
      </c>
    </row>
    <row r="29" spans="1:16" x14ac:dyDescent="0.25">
      <c r="A29" s="6"/>
      <c r="B29" s="6"/>
      <c r="C29" s="6"/>
      <c r="D29" s="6"/>
      <c r="E29" s="6"/>
      <c r="F29" s="18" t="s">
        <v>139</v>
      </c>
      <c r="G29" s="18" t="s">
        <v>140</v>
      </c>
      <c r="H29" s="18" t="s">
        <v>141</v>
      </c>
      <c r="I29" s="18" t="s">
        <v>142</v>
      </c>
      <c r="J29" s="9" t="s">
        <v>125</v>
      </c>
      <c r="K29" s="9" t="s">
        <v>143</v>
      </c>
      <c r="L29" s="74"/>
      <c r="M29" s="18"/>
      <c r="N29" s="18"/>
      <c r="O29" s="19"/>
      <c r="P29" s="6" t="s">
        <v>125</v>
      </c>
    </row>
    <row r="30" spans="1:16" x14ac:dyDescent="0.25">
      <c r="A30" s="6"/>
      <c r="B30" s="6"/>
      <c r="C30" s="6"/>
      <c r="D30" s="6"/>
      <c r="E30" s="6"/>
      <c r="F30" s="18" t="s">
        <v>144</v>
      </c>
      <c r="G30" s="18" t="s">
        <v>145</v>
      </c>
      <c r="H30" s="18" t="s">
        <v>146</v>
      </c>
      <c r="I30" s="18" t="s">
        <v>147</v>
      </c>
      <c r="J30" s="9" t="s">
        <v>125</v>
      </c>
      <c r="K30" s="9" t="s">
        <v>148</v>
      </c>
      <c r="L30" s="74"/>
      <c r="M30" s="18"/>
      <c r="N30" s="18"/>
      <c r="O30" s="19"/>
      <c r="P30" s="6" t="s">
        <v>125</v>
      </c>
    </row>
    <row r="31" spans="1:16" x14ac:dyDescent="0.25">
      <c r="A31" s="49" t="s">
        <v>149</v>
      </c>
      <c r="B31" s="49" t="s">
        <v>149</v>
      </c>
      <c r="C31" s="49" t="s">
        <v>149</v>
      </c>
      <c r="D31" s="49" t="s">
        <v>149</v>
      </c>
      <c r="E31" s="49"/>
      <c r="F31" s="49"/>
      <c r="G31" s="49"/>
      <c r="H31" s="49" t="s">
        <v>150</v>
      </c>
      <c r="I31" s="49"/>
      <c r="J31" s="9"/>
      <c r="K31" s="9"/>
      <c r="L31" s="74" t="s">
        <v>19</v>
      </c>
      <c r="M31" s="50" t="s">
        <v>19</v>
      </c>
      <c r="N31" s="49" t="s">
        <v>151</v>
      </c>
      <c r="O31" s="49">
        <v>12</v>
      </c>
      <c r="P31" s="70"/>
    </row>
    <row r="32" spans="1:16" x14ac:dyDescent="0.25">
      <c r="A32" s="45" t="s">
        <v>152</v>
      </c>
      <c r="B32" s="45" t="s">
        <v>152</v>
      </c>
      <c r="C32" s="45" t="s">
        <v>152</v>
      </c>
      <c r="D32" s="45" t="s">
        <v>152</v>
      </c>
      <c r="E32" s="45"/>
      <c r="F32" s="45"/>
      <c r="G32" s="45"/>
      <c r="H32" s="45" t="s">
        <v>153</v>
      </c>
      <c r="I32" s="45"/>
      <c r="J32" s="9"/>
      <c r="K32" s="9"/>
      <c r="L32" s="74" t="s">
        <v>19</v>
      </c>
      <c r="M32" s="46" t="s">
        <v>19</v>
      </c>
      <c r="N32" s="45" t="s">
        <v>152</v>
      </c>
      <c r="O32" s="45">
        <v>28</v>
      </c>
      <c r="P32" s="70"/>
    </row>
    <row r="33" spans="1:16" x14ac:dyDescent="0.25">
      <c r="A33" s="47" t="s">
        <v>154</v>
      </c>
      <c r="B33" s="47" t="s">
        <v>154</v>
      </c>
      <c r="C33" s="47" t="s">
        <v>154</v>
      </c>
      <c r="D33" s="47" t="s">
        <v>154</v>
      </c>
      <c r="E33" s="47"/>
      <c r="F33" s="47"/>
      <c r="G33" s="47"/>
      <c r="H33" s="47" t="s">
        <v>155</v>
      </c>
      <c r="I33" s="47"/>
      <c r="J33" s="9"/>
      <c r="K33" s="9"/>
      <c r="L33" s="74" t="s">
        <v>19</v>
      </c>
      <c r="M33" s="48" t="s">
        <v>19</v>
      </c>
      <c r="N33" s="47" t="s">
        <v>156</v>
      </c>
      <c r="O33" s="47" t="s">
        <v>157</v>
      </c>
      <c r="P33" s="70"/>
    </row>
    <row r="34" spans="1:16" x14ac:dyDescent="0.25">
      <c r="A34" s="51" t="s">
        <v>158</v>
      </c>
      <c r="B34" s="51" t="s">
        <v>158</v>
      </c>
      <c r="C34" s="51"/>
      <c r="D34" s="51"/>
      <c r="E34" s="51"/>
      <c r="F34" s="51"/>
      <c r="G34" s="51"/>
      <c r="H34" s="51" t="s">
        <v>159</v>
      </c>
      <c r="I34" s="51"/>
      <c r="J34" s="9"/>
      <c r="K34" s="9"/>
      <c r="L34" s="74" t="s">
        <v>19</v>
      </c>
      <c r="M34" s="52" t="s">
        <v>19</v>
      </c>
      <c r="N34" s="51" t="s">
        <v>160</v>
      </c>
      <c r="O34" s="51">
        <v>30</v>
      </c>
      <c r="P34" s="72"/>
    </row>
  </sheetData>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9AA3A9DF156E4ABA599B97F747E7B4" ma:contentTypeVersion="7" ma:contentTypeDescription="Create a new document." ma:contentTypeScope="" ma:versionID="1bf93eb9f7b65f6e7777e154ceb37617">
  <xsd:schema xmlns:xsd="http://www.w3.org/2001/XMLSchema" xmlns:xs="http://www.w3.org/2001/XMLSchema" xmlns:p="http://schemas.microsoft.com/office/2006/metadata/properties" xmlns:ns2="ccdd6ab1-a196-4811-99a4-7246a0e43998" xmlns:ns3="1de03333-01a1-4866-be2f-15836d823402" targetNamespace="http://schemas.microsoft.com/office/2006/metadata/properties" ma:root="true" ma:fieldsID="d003462e429bcca8c1451041b3901391" ns2:_="" ns3:_="">
    <xsd:import namespace="ccdd6ab1-a196-4811-99a4-7246a0e43998"/>
    <xsd:import namespace="1de03333-01a1-4866-be2f-15836d8234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d6ab1-a196-4811-99a4-7246a0e4399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e03333-01a1-4866-be2f-15836d8234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F81E46-89D9-4CEB-9226-C724CC5015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d6ab1-a196-4811-99a4-7246a0e43998"/>
    <ds:schemaRef ds:uri="1de03333-01a1-4866-be2f-15836d8234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9F5B99-880F-42B4-88AA-A5D344711919}">
  <ds:schemaRefs>
    <ds:schemaRef ds:uri="http://schemas.microsoft.com/sharepoint/v3/contenttype/forms"/>
  </ds:schemaRefs>
</ds:datastoreItem>
</file>

<file path=customXml/itemProps3.xml><?xml version="1.0" encoding="utf-8"?>
<ds:datastoreItem xmlns:ds="http://schemas.openxmlformats.org/officeDocument/2006/customXml" ds:itemID="{5BED2B0D-A2A8-4575-8963-5EA314E2A437}">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ccdd6ab1-a196-4811-99a4-7246a0e43998"/>
    <ds:schemaRef ds:uri="1de03333-01a1-4866-be2f-15836d82340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Verlinde</dc:creator>
  <cp:keywords/>
  <dc:description/>
  <cp:lastModifiedBy>Jos Verlinde</cp:lastModifiedBy>
  <cp:revision/>
  <dcterms:created xsi:type="dcterms:W3CDTF">2018-04-26T17:27:16Z</dcterms:created>
  <dcterms:modified xsi:type="dcterms:W3CDTF">2019-03-14T21:03:50Z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josverl@microsoft.com</vt:lpwstr>
  </property>
  <property fmtid="{D5CDD505-2E9C-101B-9397-08002B2CF9AE}" pid="5" name="MSIP_Label_f42aa342-8706-4288-bd11-ebb85995028c_SetDate">
    <vt:lpwstr>2018-04-26T18:44:36.8477888Z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0x0101007E9AA3A9DF156E4ABA599B97F747E7B4</vt:lpwstr>
  </property>
</Properties>
</file>