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9.xml" ContentType="application/vnd.openxmlformats-officedocument.spreadsheetml.pivotTab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2.xml" ContentType="application/vnd.openxmlformats-officedocument.spreadsheetml.pivotTab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rprasath\Documents\personal\Data_Analysis\"/>
    </mc:Choice>
  </mc:AlternateContent>
  <bookViews>
    <workbookView xWindow="0" yWindow="0" windowWidth="28800" windowHeight="11175"/>
  </bookViews>
  <sheets>
    <sheet name="Q1" sheetId="22" r:id="rId1"/>
    <sheet name="Q2" sheetId="23" r:id="rId2"/>
    <sheet name="Q3" sheetId="24" r:id="rId3"/>
    <sheet name="Q4" sheetId="2" r:id="rId4"/>
    <sheet name="Q6" sheetId="3" r:id="rId5"/>
    <sheet name="Q7" sheetId="4" r:id="rId6"/>
    <sheet name="Q8" sheetId="5" r:id="rId7"/>
    <sheet name="Q9" sheetId="6" r:id="rId8"/>
    <sheet name="Q10" sheetId="7" r:id="rId9"/>
    <sheet name="Q11" sheetId="8" r:id="rId10"/>
    <sheet name=" Q12 N0" sheetId="10" r:id="rId11"/>
    <sheet name="Q13" sheetId="11" r:id="rId12"/>
    <sheet name="Q14" sheetId="12" r:id="rId13"/>
    <sheet name="Q15" sheetId="13" r:id="rId14"/>
    <sheet name="Q16" sheetId="14" r:id="rId15"/>
    <sheet name="Q17" sheetId="15" r:id="rId16"/>
    <sheet name="Q18-No" sheetId="16" r:id="rId17"/>
    <sheet name="Q19" sheetId="17" r:id="rId18"/>
    <sheet name="Q20" sheetId="18" r:id="rId19"/>
    <sheet name="Q21-No" sheetId="19" r:id="rId20"/>
    <sheet name="Q22" sheetId="20" r:id="rId21"/>
    <sheet name="Q23" sheetId="21" r:id="rId22"/>
    <sheet name="saturn-cloud-data-science-surve" sheetId="1" r:id="rId23"/>
    <sheet name="Data Table" sheetId="25" r:id="rId24"/>
  </sheets>
  <externalReferences>
    <externalReference r:id="rId25"/>
  </externalReferences>
  <calcPr calcId="162913"/>
  <pivotCaches>
    <pivotCache cacheId="3" r:id="rId26"/>
    <pivotCache cacheId="4" r:id="rId27"/>
    <pivotCache cacheId="5" r:id="rId28"/>
  </pivotCaches>
</workbook>
</file>

<file path=xl/calcChain.xml><?xml version="1.0" encoding="utf-8"?>
<calcChain xmlns="http://schemas.openxmlformats.org/spreadsheetml/2006/main">
  <c r="F183" i="24" l="1"/>
  <c r="U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T55" i="24"/>
  <c r="T54" i="24"/>
  <c r="T53" i="24"/>
  <c r="T52" i="24"/>
  <c r="T51" i="24"/>
  <c r="T50" i="24"/>
  <c r="T49" i="24"/>
  <c r="T48" i="24"/>
  <c r="T47" i="24"/>
  <c r="T46" i="24"/>
  <c r="T45" i="24"/>
  <c r="T44" i="24"/>
  <c r="T43" i="24"/>
  <c r="T42" i="24"/>
  <c r="T41" i="24"/>
  <c r="T40" i="24"/>
  <c r="T39" i="24"/>
  <c r="T38" i="24"/>
  <c r="T37" i="24"/>
  <c r="T36" i="24"/>
  <c r="T35" i="24"/>
  <c r="T34" i="24"/>
  <c r="T33" i="24"/>
  <c r="T32" i="24"/>
  <c r="T31" i="24"/>
  <c r="T30" i="24"/>
  <c r="T29" i="24"/>
  <c r="T28" i="24"/>
  <c r="T27" i="24"/>
  <c r="T26" i="24"/>
  <c r="T25" i="24"/>
  <c r="T24" i="24"/>
  <c r="T23" i="24"/>
  <c r="T22" i="24"/>
  <c r="T21" i="24"/>
  <c r="T20" i="24"/>
  <c r="Z19" i="24"/>
  <c r="T19" i="24"/>
  <c r="T18" i="24"/>
  <c r="T17" i="24"/>
  <c r="T16" i="24"/>
  <c r="T15" i="24"/>
  <c r="T14" i="24"/>
  <c r="V13" i="24"/>
  <c r="T13" i="24"/>
  <c r="V12" i="24"/>
  <c r="T12" i="24"/>
  <c r="T11" i="24"/>
  <c r="T10" i="24"/>
  <c r="F10" i="24"/>
  <c r="T9" i="24"/>
  <c r="F9" i="24"/>
  <c r="T8" i="24"/>
  <c r="F8" i="24"/>
  <c r="T7" i="24"/>
  <c r="F7" i="24"/>
  <c r="T6" i="24"/>
  <c r="F6" i="24"/>
  <c r="T5" i="24"/>
  <c r="F5" i="24"/>
  <c r="T4" i="24"/>
  <c r="F4" i="24"/>
  <c r="T3" i="24"/>
  <c r="T139" i="24" s="1"/>
  <c r="F25" i="23"/>
  <c r="E25" i="23" s="1"/>
  <c r="F24" i="23"/>
  <c r="E24" i="23" s="1"/>
  <c r="F23" i="23"/>
  <c r="E23" i="23" s="1"/>
  <c r="F22" i="23"/>
  <c r="F26" i="23" s="1"/>
  <c r="C13" i="23"/>
  <c r="C12" i="23"/>
  <c r="C11" i="23"/>
  <c r="C10" i="23"/>
  <c r="C9" i="23"/>
  <c r="C8" i="23"/>
  <c r="C7" i="23"/>
  <c r="C6" i="23"/>
  <c r="C5" i="23"/>
  <c r="C4" i="23"/>
  <c r="C14" i="23" s="1"/>
  <c r="B26" i="22"/>
  <c r="B25" i="22"/>
  <c r="B24" i="22"/>
  <c r="B23" i="22"/>
  <c r="B22" i="22"/>
  <c r="B21" i="22"/>
  <c r="B20" i="22"/>
  <c r="B19" i="22"/>
  <c r="B18" i="22"/>
  <c r="B17" i="22"/>
  <c r="B15" i="22"/>
  <c r="B14" i="22"/>
  <c r="B13" i="22"/>
  <c r="B12" i="22"/>
  <c r="B11" i="22"/>
  <c r="B10" i="22"/>
  <c r="B9" i="22"/>
  <c r="R8" i="22"/>
  <c r="Q8" i="22"/>
  <c r="B8" i="22"/>
  <c r="R7" i="22"/>
  <c r="Q7" i="22"/>
  <c r="B7" i="22"/>
  <c r="R6" i="22"/>
  <c r="Q6" i="22"/>
  <c r="B6" i="22"/>
  <c r="R5" i="22"/>
  <c r="R9" i="22" s="1"/>
  <c r="Q5" i="22"/>
  <c r="B5" i="22"/>
  <c r="R4" i="22"/>
  <c r="Q4" i="22"/>
  <c r="Q9" i="22" s="1"/>
  <c r="B4" i="22"/>
  <c r="B28" i="22" s="1"/>
  <c r="E22" i="23" l="1"/>
  <c r="F33" i="21"/>
  <c r="F29" i="21"/>
  <c r="F30" i="21"/>
  <c r="F31" i="21"/>
  <c r="F32" i="21"/>
  <c r="F28" i="21"/>
  <c r="H32" i="6" l="1"/>
  <c r="H31" i="6"/>
  <c r="H30" i="6"/>
  <c r="H29" i="6"/>
  <c r="H28" i="6"/>
  <c r="E40" i="21" l="1"/>
  <c r="E41" i="21"/>
  <c r="E42" i="21"/>
  <c r="E43" i="21"/>
  <c r="E33" i="21"/>
  <c r="E28" i="21"/>
  <c r="E29" i="21"/>
  <c r="E30" i="21"/>
  <c r="E31" i="21"/>
  <c r="A21" i="21"/>
  <c r="A5" i="21"/>
  <c r="A6" i="21"/>
  <c r="A7" i="21"/>
  <c r="A8" i="21"/>
  <c r="A9" i="21"/>
  <c r="A10" i="21"/>
  <c r="A11" i="21"/>
  <c r="A12" i="21"/>
  <c r="A13" i="21"/>
  <c r="A14" i="21"/>
  <c r="A15" i="21"/>
  <c r="A16" i="21"/>
  <c r="A17" i="21"/>
  <c r="A18" i="21"/>
  <c r="A19" i="21"/>
  <c r="A20" i="21"/>
  <c r="A4" i="21"/>
  <c r="B39" i="18"/>
  <c r="B15" i="20"/>
  <c r="B12" i="20"/>
  <c r="B13" i="20"/>
  <c r="B14" i="20"/>
  <c r="B11" i="20"/>
  <c r="E15" i="15"/>
  <c r="E14" i="15"/>
  <c r="E13" i="15"/>
  <c r="E10" i="15"/>
  <c r="E9" i="15"/>
  <c r="E8" i="15"/>
  <c r="B19" i="13"/>
  <c r="B17" i="13"/>
  <c r="B16" i="13"/>
  <c r="B15" i="13"/>
  <c r="B14" i="13"/>
  <c r="C19" i="13"/>
  <c r="E8" i="14"/>
  <c r="B26" i="11"/>
  <c r="C13" i="8"/>
  <c r="C12" i="8"/>
  <c r="C11" i="8"/>
  <c r="C10" i="8"/>
  <c r="F9" i="6"/>
  <c r="F8" i="6"/>
  <c r="F10" i="6"/>
  <c r="F7" i="6"/>
  <c r="F6" i="6"/>
  <c r="C132" i="6"/>
  <c r="G11" i="6"/>
  <c r="D5" i="5"/>
  <c r="D6" i="5"/>
  <c r="D7" i="5"/>
  <c r="D8" i="5"/>
  <c r="D9" i="5"/>
  <c r="D10" i="5"/>
  <c r="D11" i="5"/>
  <c r="D12" i="5"/>
  <c r="D13" i="5"/>
  <c r="D14" i="5"/>
  <c r="D15" i="5"/>
  <c r="D16" i="5"/>
  <c r="D17" i="5"/>
  <c r="D18" i="5"/>
  <c r="D4" i="5"/>
  <c r="D20" i="5" s="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8" i="3"/>
  <c r="F11" i="6" l="1"/>
  <c r="R11" i="4"/>
  <c r="P11" i="4"/>
  <c r="P24" i="4"/>
  <c r="D5" i="4"/>
  <c r="D6" i="4"/>
  <c r="D42" i="4" s="1"/>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 i="4"/>
  <c r="S15" i="3" l="1"/>
  <c r="S14" i="3"/>
  <c r="S13" i="3"/>
  <c r="S12" i="3"/>
  <c r="T9" i="3"/>
  <c r="T8" i="3"/>
  <c r="T7" i="3"/>
  <c r="T6" i="3"/>
  <c r="T5" i="3"/>
  <c r="P31" i="3"/>
  <c r="I8" i="5" l="1"/>
</calcChain>
</file>

<file path=xl/sharedStrings.xml><?xml version="1.0" encoding="utf-8"?>
<sst xmlns="http://schemas.openxmlformats.org/spreadsheetml/2006/main" count="27188" uniqueCount="17875">
  <si>
    <t>Are you running on-premises or on a Cloud Provider? (Check all that apply)</t>
  </si>
  <si>
    <t xml:space="preserve">How much of your data analytics and machine learning development is done using Python &amp; PyData stack? </t>
  </si>
  <si>
    <t>What development tools(Jupyter/IDEs) and ML packages are you using?</t>
  </si>
  <si>
    <t>The Data Science team is currently using tools that they're not totally comfortable with?</t>
  </si>
  <si>
    <t>Please share more context around the team's level of comfort with current tools. (e.g., do you need help getting access to packages, etc.)</t>
  </si>
  <si>
    <t>How do you deploy your data analyses and ML models? (Check all that apply)</t>
  </si>
  <si>
    <t>Where is your data stored? (Check all that apply)</t>
  </si>
  <si>
    <t>Who deploys your data analyses and ML models today?(Check all that apply)</t>
  </si>
  <si>
    <t xml:space="preserve">Would an orchestration product like Airflow be useful?(workflow automation (like cron) but with support for job dependencies) If so, how? </t>
  </si>
  <si>
    <t>Rate your current pipeline or workflow from data acquisition to development to deployment today (1 - simple, 10 - very complex)</t>
  </si>
  <si>
    <t>Would you like to add automation to your pipeline?</t>
  </si>
  <si>
    <t xml:space="preserve">How do you monitor and manage your existing analytics systems? </t>
  </si>
  <si>
    <t>Do analysts and data scientists work alone or collaborate?</t>
  </si>
  <si>
    <t>Is there a desire to collaborate more?</t>
  </si>
  <si>
    <t>Are your data scientists using Git?</t>
  </si>
  <si>
    <t>Do IT/DevOps/SE teams rewrite data scientists' code?</t>
  </si>
  <si>
    <t>Is reproducing older results a requirement, for compliance or other reasons?</t>
  </si>
  <si>
    <t>How are you scaling your analyses and models today?</t>
  </si>
  <si>
    <t>Do you use the following:</t>
  </si>
  <si>
    <t>On a scale of 0 to 10, 10 being highly likely and 0 being not at all likely, how likely are you to recommend Spark to a friend or colleague?</t>
  </si>
  <si>
    <t>Please provide more context on your experience with Spark.</t>
  </si>
  <si>
    <t>Which best describes your attitude toward cloud compute costs?</t>
  </si>
  <si>
    <t>Are you currently purchasing software or other services through any of the following marketplaces:</t>
  </si>
  <si>
    <t>AWS</t>
  </si>
  <si>
    <t>Question 1 above should be multi-select</t>
  </si>
  <si>
    <t>What development tools (Jupyter/IDEs) and ML packages are you using today?</t>
  </si>
  <si>
    <t>Strongly agree</t>
  </si>
  <si>
    <t xml:space="preserve">How are you putting models into production today: 
_Dashboards
_REST APIs
_batch jobs
_Other________________________
(multi-select) </t>
  </si>
  <si>
    <t>Would airflow or another orchestration tool be useful to you? IF so, how?</t>
  </si>
  <si>
    <t>We use Python more than other programming languages</t>
  </si>
  <si>
    <t>Jupyter Classic, Sci Kit Learn, NLTK</t>
  </si>
  <si>
    <t>Disagree</t>
  </si>
  <si>
    <t>Batch jobs</t>
  </si>
  <si>
    <t>Flat files, Relational database</t>
  </si>
  <si>
    <t>Data Scentists exclusively</t>
  </si>
  <si>
    <t>Not sure</t>
  </si>
  <si>
    <t>Maybe</t>
  </si>
  <si>
    <t>Could be doing more // Using Testim</t>
  </si>
  <si>
    <t>Some collaboration</t>
  </si>
  <si>
    <t>Yes</t>
  </si>
  <si>
    <t>Yes, but our data scientists aren't that comfortable using Git</t>
  </si>
  <si>
    <t>Python to Scala</t>
  </si>
  <si>
    <t>Spark</t>
  </si>
  <si>
    <t>I've heard of Dask, but I don't use it</t>
  </si>
  <si>
    <t>N/A - I'm not familiar with Spark</t>
  </si>
  <si>
    <t>Never got around to using PySpark but was looking into it</t>
  </si>
  <si>
    <t>Azure, On-premises</t>
  </si>
  <si>
    <t>Jupyter mostly</t>
  </si>
  <si>
    <t>Dashboards, Batch jobs</t>
  </si>
  <si>
    <t>Relational database, Data Warehouse</t>
  </si>
  <si>
    <t>IT/DevOps exclusively</t>
  </si>
  <si>
    <t>-</t>
  </si>
  <si>
    <t>Yes, our data scientists are proficient with Git</t>
  </si>
  <si>
    <t>No</t>
  </si>
  <si>
    <t>By using better models</t>
  </si>
  <si>
    <t>Dask</t>
  </si>
  <si>
    <t>Used Spark within Databricks</t>
  </si>
  <si>
    <t>We are not very concerned with compute costs</t>
  </si>
  <si>
    <t>No, I do not purchase through the cloud marketplaces</t>
  </si>
  <si>
    <t>PyCharm</t>
  </si>
  <si>
    <t>REST APIs</t>
  </si>
  <si>
    <t>Flat files</t>
  </si>
  <si>
    <t>Not aware of AirFlow</t>
  </si>
  <si>
    <t>GIT</t>
  </si>
  <si>
    <t>I've heard of Dask, but I don't use it, I've heard of RAPIDS, but I don't use it</t>
  </si>
  <si>
    <t>We are strongly concerned with compute costs</t>
  </si>
  <si>
    <t>Other</t>
  </si>
  <si>
    <t>Scikit ,plotly,nlp</t>
  </si>
  <si>
    <t>Neutral</t>
  </si>
  <si>
    <t>Dashboards</t>
  </si>
  <si>
    <t>On-premises</t>
  </si>
  <si>
    <t>Jupyter, sci-kit learn, keras</t>
  </si>
  <si>
    <t>unsure</t>
  </si>
  <si>
    <t>We are somewhat concerned with compute costs</t>
  </si>
  <si>
    <t>We don't plan on using Python</t>
  </si>
  <si>
    <t>RStudio, recommendarlab, caret, randomforest, nnet, tm, topicmodels, udpipe, etc</t>
  </si>
  <si>
    <t>Agree</t>
  </si>
  <si>
    <t>Flat files, Relational database, Data Warehouse</t>
  </si>
  <si>
    <t>Not yet but possible</t>
  </si>
  <si>
    <t>Manually</t>
  </si>
  <si>
    <t>Databricks</t>
  </si>
  <si>
    <t>Spark is missing many machine learning algorithms</t>
  </si>
  <si>
    <t>Google Cloud</t>
  </si>
  <si>
    <t>PyCharm, Jupyter, sklearn</t>
  </si>
  <si>
    <t>Strongly Disagree</t>
  </si>
  <si>
    <t>A combination of IT/DevOps &amp; Data Science</t>
  </si>
  <si>
    <t>Work solo and / or work locally</t>
  </si>
  <si>
    <t>GKE</t>
  </si>
  <si>
    <t>Jupyter, TensorFlow, Numpy, SKLearn, Theanos, Keras</t>
  </si>
  <si>
    <t>Yes. We don't use Airflow today.</t>
  </si>
  <si>
    <t>Dealing with smaller datasets. Using Tensorflow.</t>
  </si>
  <si>
    <t>Someone from another group uses Spark. I don't use it.</t>
  </si>
  <si>
    <t>We are not at all concerned with compute costs</t>
  </si>
  <si>
    <t>We use Python but it isn't dominant or core to our approach</t>
  </si>
  <si>
    <t>R, Spotfire's TERR, R Studio</t>
  </si>
  <si>
    <t>Comfortable with current</t>
  </si>
  <si>
    <t>Relational database, NoSQL database</t>
  </si>
  <si>
    <t>Yes - scheduled/triggered tasks</t>
  </si>
  <si>
    <t>Seamless collaboration</t>
  </si>
  <si>
    <t>Still working on rolling out deployments at scale</t>
  </si>
  <si>
    <t>I've heard of RAPIDS, but I don't use it</t>
  </si>
  <si>
    <t>Limited experience, but understand it to be a solid product</t>
  </si>
  <si>
    <t>AWS, Google Cloud, On-premises</t>
  </si>
  <si>
    <t>Keras, PyTorch and Tensorflow</t>
  </si>
  <si>
    <t>Teams are more struggling with moving trained models into production in a controlled manner</t>
  </si>
  <si>
    <t>Object store</t>
  </si>
  <si>
    <t>yes</t>
  </si>
  <si>
    <t>spreadsheets</t>
  </si>
  <si>
    <t>We collaborate but there are pain points</t>
  </si>
  <si>
    <t>AWS Marketplace</t>
  </si>
  <si>
    <t>AWS, Google Cloud</t>
  </si>
  <si>
    <t>PyCharm Pro; Jupyter; Pytorch==1.3.1; Tensorflow==2; scikit;pandas;statsmodels;</t>
  </si>
  <si>
    <t xml:space="preserve">Documentation is  improving in latest versions, but still in need of work.  </t>
  </si>
  <si>
    <t>Dashboards, REST APIs, Batch jobs</t>
  </si>
  <si>
    <t>We already use Airflow</t>
  </si>
  <si>
    <t>custom dashboards; tensorboard</t>
  </si>
  <si>
    <t>We have an autoscaling production pipeline</t>
  </si>
  <si>
    <t>We don't use spark</t>
  </si>
  <si>
    <t>Jupyter, Tensorflow</t>
  </si>
  <si>
    <t>Strongly Agree</t>
  </si>
  <si>
    <t>We do everything in Tensorflow and we're comfortable with it.</t>
  </si>
  <si>
    <t>We're still in R&amp;D, so not deploying anything yet.</t>
  </si>
  <si>
    <t>N/A - we're not deploying anything yet.</t>
  </si>
  <si>
    <t>Yes.</t>
  </si>
  <si>
    <t>N/A</t>
  </si>
  <si>
    <t>We're not scaling yet.</t>
  </si>
  <si>
    <t>I've never used it.</t>
  </si>
  <si>
    <t>S3</t>
  </si>
  <si>
    <t>Yes. Scheduling is problematic.</t>
  </si>
  <si>
    <t>Prometheus grafana</t>
  </si>
  <si>
    <t>Dask, I've heard of RAPIDS, but I don't use it</t>
  </si>
  <si>
    <t>On local machine in Jupiter notebooks and databricks</t>
  </si>
  <si>
    <t>Azure</t>
  </si>
  <si>
    <t>Rodeo, Anaconda, RStudeo, PowerBI, SQL Scripture, SciPy, Numpy</t>
  </si>
  <si>
    <t>Relational database</t>
  </si>
  <si>
    <t>No, we are not using Git for data science</t>
  </si>
  <si>
    <t xml:space="preserve">Scipy, Numpy, Pandas, Scikitlearn, </t>
  </si>
  <si>
    <t>Flat files, Object store, Data Warehouse, Snowflake, really likes</t>
  </si>
  <si>
    <t>We use airflow but moving to stepfunction? Data engineers advocate of micro services</t>
  </si>
  <si>
    <t xml:space="preserve">Production is being managed by data engineer. Recently started using Sagemaker. In a sense is promising because it is nothing but containers. </t>
  </si>
  <si>
    <t>Python packages</t>
  </si>
  <si>
    <t>tensorflow</t>
  </si>
  <si>
    <t>not easy to make them work together</t>
  </si>
  <si>
    <t>Data Scentists exclusively, A combination of IT/DevOps &amp; Data Science</t>
  </si>
  <si>
    <t xml:space="preserve">simple web pages </t>
  </si>
  <si>
    <t>never ever</t>
  </si>
  <si>
    <t>Dask, I've heard of Dask, but I don't use it</t>
  </si>
  <si>
    <t>not really, too complicated</t>
  </si>
  <si>
    <t>Pytorch, hug and face?, Scikit, Swifter</t>
  </si>
  <si>
    <t>They're the best tools available today. It could always be better.</t>
  </si>
  <si>
    <t>Data Warehouse, Redshift, but I would prefer to have S3 be the central data store because it's cheap, not schema on write. AWS makes it easy to centralize permissions</t>
  </si>
  <si>
    <t>Use Airflow for orchestration, all ETL, reporting and alerting jobs. Airflow is not easy to use. Quite a pain to setup yourself. And I've heard it's better to sa</t>
  </si>
  <si>
    <t>Jupyter, Mice, Party, CARET</t>
  </si>
  <si>
    <t xml:space="preserve">Efficiently and better tools </t>
  </si>
  <si>
    <t>REST APIs, Batch jobs</t>
  </si>
  <si>
    <t>NoSQL database, Data Warehouse</t>
  </si>
  <si>
    <t xml:space="preserve">Use Azure ML and Ml studio </t>
  </si>
  <si>
    <t xml:space="preserve">Nothing for now </t>
  </si>
  <si>
    <t>I've heard of Dask, but I don't use it, RAPIDS</t>
  </si>
  <si>
    <t>Azure Marketplace</t>
  </si>
  <si>
    <t>AWS, Azure, On-premises</t>
  </si>
  <si>
    <t>Jupyter</t>
  </si>
  <si>
    <t>Deployment and putting code into production</t>
  </si>
  <si>
    <t>Job monitoring</t>
  </si>
  <si>
    <t>Data factory</t>
  </si>
  <si>
    <t>Cloud</t>
  </si>
  <si>
    <t>Scaling computing</t>
  </si>
  <si>
    <t xml:space="preserve">Jupyter, pandas, numpy, </t>
  </si>
  <si>
    <t>Deployment and operationalization processes are still being developed</t>
  </si>
  <si>
    <t>Flat files, NoSQL database</t>
  </si>
  <si>
    <t>Yes, it would greatly help by providing a simple process for managing resources</t>
  </si>
  <si>
    <t>Don't use it currently but have experience with it from previous roles.</t>
  </si>
  <si>
    <t>AWS, On-premises</t>
  </si>
  <si>
    <t>Jupyter, keras, sklearn</t>
  </si>
  <si>
    <t>Dashboards, REST APIs</t>
  </si>
  <si>
    <t>Object store, Relational database, NoSQL database, Data Warehouse</t>
  </si>
  <si>
    <t>Datadog</t>
  </si>
  <si>
    <t>Sometimes</t>
  </si>
  <si>
    <t>Ec2 instances</t>
  </si>
  <si>
    <t>Works great in EMR with parquet data from s3</t>
  </si>
  <si>
    <t xml:space="preserve">Jupiter/Rstudio/In-house solution </t>
  </si>
  <si>
    <t xml:space="preserve">It takes some time to get updates to packages implanted </t>
  </si>
  <si>
    <t xml:space="preserve">Yes for data engineering pipelines </t>
  </si>
  <si>
    <t>Devops manually and excel reports</t>
  </si>
  <si>
    <t>More servers</t>
  </si>
  <si>
    <t xml:space="preserve">Extensive </t>
  </si>
  <si>
    <t>PyCharm, Jupyter, VS Code; using the standard ML (sckit, TF, h2o)</t>
  </si>
  <si>
    <t>Flat files, Relational database, NoSQL database, Data Warehouse</t>
  </si>
  <si>
    <t>Already in use</t>
  </si>
  <si>
    <t>jupyter, Spyder, Pandas, Numpy, TSfresh, Glob, Sickit</t>
  </si>
  <si>
    <t>With some of them such as TSfres</t>
  </si>
  <si>
    <t>Flat files, Object store</t>
  </si>
  <si>
    <t>beginner</t>
  </si>
  <si>
    <t>AWS, Azure</t>
  </si>
  <si>
    <t>Pretty comfortable with current open source tools in Python</t>
  </si>
  <si>
    <t>Through Data Platform</t>
  </si>
  <si>
    <t>Partially used</t>
  </si>
  <si>
    <t>AWS Marketplace, Azure Marketplace</t>
  </si>
  <si>
    <t xml:space="preserve">Jupiter </t>
  </si>
  <si>
    <t>We have it good we have access to fast.ai, keras, sklearn, bs4...</t>
  </si>
  <si>
    <t>Have no idea what is Airflow.</t>
  </si>
  <si>
    <t>Unsure of the answer</t>
  </si>
  <si>
    <t>I know it tends to be used for very large dataset.</t>
  </si>
  <si>
    <t xml:space="preserve">Jupyter, PyCharm </t>
  </si>
  <si>
    <t>We are comfortable with the latest tools</t>
  </si>
  <si>
    <t>Flat files, Relational database, NoSQL database</t>
  </si>
  <si>
    <t xml:space="preserve">Possibly, not currently but could be going forward </t>
  </si>
  <si>
    <t xml:space="preserve">Log files, mostly </t>
  </si>
  <si>
    <t>Deploying environments using github</t>
  </si>
  <si>
    <t xml:space="preserve">Have used it in the past but not recently </t>
  </si>
  <si>
    <t>Jupyter notebooks, Tensorflow GPU, sklearn, PyCharm, bash CLI</t>
  </si>
  <si>
    <t>setting up VMs on GCP with GPU has been a challenge</t>
  </si>
  <si>
    <t>Love it</t>
  </si>
  <si>
    <t>AWS, On-premises, Other</t>
  </si>
  <si>
    <t>Jupyter, tensorflow, pytorch, dask, sklearn, lale</t>
  </si>
  <si>
    <t>Front end development on our team is not super strong (for internally used apps)</t>
  </si>
  <si>
    <t>N/a</t>
  </si>
  <si>
    <t>Comet</t>
  </si>
  <si>
    <t>God tier tool</t>
  </si>
  <si>
    <t>Jupyter, spacy, sklearn</t>
  </si>
  <si>
    <t>Our largest challenge is balancing DS workflows, where progress in the OSS world is fast enough that there's an incentive to be on the bleeding edge, with devops and production infrastructure, where there's an incentive toward moving slowly and stability</t>
  </si>
  <si>
    <t>Flat files, Object store, Relational database, NoSQL database, Data Warehouse, parquet files in S3</t>
  </si>
  <si>
    <t>Yes, we use an in-house written competitor to Airflow to manage ETL pipelines and other similar tasks.</t>
  </si>
  <si>
    <t>I'm not sure I understand the question, but metrics are sent to TSDB and monitored using Nagios.</t>
  </si>
  <si>
    <t>rarely</t>
  </si>
  <si>
    <t>Most of our problems parallelize well. We run a very large Mesos cluster where jobs are deployed, so parallel jobs scale easily.</t>
  </si>
  <si>
    <t>We have found Spark to be a bit of a pain to manage, and less performant than we'd like.</t>
  </si>
  <si>
    <t>PyCharm, Jupiter, tensorflow, pandas, xgboost</t>
  </si>
  <si>
    <t>We are all pretty good at devops.</t>
  </si>
  <si>
    <t>We use Airflow.</t>
  </si>
  <si>
    <t>dashboards, circlci, airflow, gcp &amp; aws cloud monitoring</t>
  </si>
  <si>
    <t>GCP and their APIs</t>
  </si>
  <si>
    <t>I think it is outdated.</t>
  </si>
  <si>
    <t>AWS Marketplace, GCP Marketplace</t>
  </si>
  <si>
    <t xml:space="preserve">Jupiter, scikit-learn xgboost, pyspark, h2o, </t>
  </si>
  <si>
    <t xml:space="preserve">We have a strong team that is self-sufficient. H2O has been our biggest problem but we have it mostly resolved.. deployment is a topic we are not experts at which is something we might need help with.. </t>
  </si>
  <si>
    <t xml:space="preserve">Sure. We have a lot of jobs that have some dependencies on other jobs. It is also important to remember the state and reinstate the failed jobs ... </t>
  </si>
  <si>
    <t>Not very well</t>
  </si>
  <si>
    <t xml:space="preserve">Add elastic cloud and Replicate our software </t>
  </si>
  <si>
    <t>It is the single most stable and reliable platform that we have used</t>
  </si>
  <si>
    <t>Dataiku</t>
  </si>
  <si>
    <t>They have choice of tools</t>
  </si>
  <si>
    <t>Log files</t>
  </si>
  <si>
    <t>Data platform Dataiku</t>
  </si>
  <si>
    <t>Use for distributed computing</t>
  </si>
  <si>
    <t>Jupyter, sklearn, tensorflow</t>
  </si>
  <si>
    <t xml:space="preserve">No, we already use anaconda package manager. </t>
  </si>
  <si>
    <t>Flat files, Data Warehouse</t>
  </si>
  <si>
    <t>Email Reports</t>
  </si>
  <si>
    <t>Jupyter, PyCharm, sklearn, xgboost</t>
  </si>
  <si>
    <t>Flat files, Object store, Relational database</t>
  </si>
  <si>
    <t>We already use an in-house workflow automation toolset.</t>
  </si>
  <si>
    <t>Dashboards and testing suites.</t>
  </si>
  <si>
    <t>Often but not always.</t>
  </si>
  <si>
    <t>We use spark for pretty much all of our data access.</t>
  </si>
  <si>
    <t xml:space="preserve"> vim(smile), keras, kaldi, tf</t>
  </si>
  <si>
    <t>it depends on personnel. some might need it, some might not</t>
  </si>
  <si>
    <t>IT/DevOps exclusively, A combination of IT/DevOps &amp; Data Science</t>
  </si>
  <si>
    <t>normally, stat which are reorganised from text log files.</t>
  </si>
  <si>
    <t>with small amount data, the scratch is built and perform analysis. then the scale-up is followed</t>
  </si>
  <si>
    <t>we are using Airflow.</t>
  </si>
  <si>
    <t>Jupyter, VSCode, RStudio</t>
  </si>
  <si>
    <t xml:space="preserve">Pretty comfortable </t>
  </si>
  <si>
    <t>Yes. With a simple UI</t>
  </si>
  <si>
    <t>AWS Cloud watch, Datadog</t>
  </si>
  <si>
    <t xml:space="preserve">Python Multiprocessing </t>
  </si>
  <si>
    <t xml:space="preserve">Worked with Sparknin the past </t>
  </si>
  <si>
    <t>Prototype - Jupyter, Packages: Scikit, Gensim, PySpark, Keras</t>
  </si>
  <si>
    <t>Need more depth around some packages like PySpark.</t>
  </si>
  <si>
    <t>Queue based Async service running in docker container</t>
  </si>
  <si>
    <t>Relational database, We are testing out GraphDB and MatrixDB (for storing co-occurrence matrix) for our usecase.</t>
  </si>
  <si>
    <t>DevOps do that.</t>
  </si>
  <si>
    <t>Pretrained models deployed using docker and service called using queue messages</t>
  </si>
  <si>
    <t>We use some libraries (Graph and MLLib) for our usecases, but our core is not heavily dependent on spark yet.</t>
  </si>
  <si>
    <t>Atom, Notepad++, Eclipse, Sklearn, TensorFlow</t>
  </si>
  <si>
    <t>Most everyone I work with is comfortable either with their current tools or picking up new tools as long as they are useful.</t>
  </si>
  <si>
    <t>Yes. Especially when it comes to setting up models that use batch jobs you could essentially deploy your model you developed in saturncloud.io using airflow.</t>
  </si>
  <si>
    <t>Through other pipelines</t>
  </si>
  <si>
    <t>NA</t>
  </si>
  <si>
    <t>Most of my experience is abstracted away from spark itself e.g. pyspark and other libraries.</t>
  </si>
  <si>
    <t>Jupyter, Python, Stata</t>
  </si>
  <si>
    <t>R Studio, Jupyter, pyspark, prophet, bayesialabs, H20, eclipse, Notepad++, autoML, Data Robot</t>
  </si>
  <si>
    <t>Flat files, Object store, Relational database, NoSQL database</t>
  </si>
  <si>
    <t>Possibly, but a more comprehensive platform might be better</t>
  </si>
  <si>
    <t>scripting</t>
  </si>
  <si>
    <t>great, till we run out of memory</t>
  </si>
  <si>
    <t xml:space="preserve">Juptyer Keras pytorch </t>
  </si>
  <si>
    <t>RStudio, Jupyter notebooks, Linux</t>
  </si>
  <si>
    <t>Access to Jupyter and tensorflow is tough</t>
  </si>
  <si>
    <t>Currently use it</t>
  </si>
  <si>
    <t>Logs</t>
  </si>
  <si>
    <t xml:space="preserve">Depends </t>
  </si>
  <si>
    <t>Jupyter, sklearn</t>
  </si>
  <si>
    <t>Jupyter, Pyspark, sklearn</t>
  </si>
  <si>
    <t>Small company, data scientists are the analyst</t>
  </si>
  <si>
    <t>Jupyter, datagrip, keras /tf, emacs</t>
  </si>
  <si>
    <t>There's always a continuum - some tools are bleeding edge for a particular individual and that same tool might be old hat for another person and vice versa</t>
  </si>
  <si>
    <t>Flat files, Object store, Relational database, Data Warehouse</t>
  </si>
  <si>
    <t>Yes, we used it. Also dbt with cron. Or dbt with dbt cloud. Or dbt with airflow.</t>
  </si>
  <si>
    <t>All in the cloud, so their monitoring systems. Manage by committee, we're too small to dedicate people to it. Whoever finds a problem solves it or brings it to the attention of someone who can.</t>
  </si>
  <si>
    <t>Our tech works for our scale.</t>
  </si>
  <si>
    <t>Heard of it, hello world once, but never found a burning problem it solved above and beyond hadoop nor, mpp datawarehouses.</t>
  </si>
  <si>
    <t>Dev tools - SQL; ML packages - none</t>
  </si>
  <si>
    <t>The team uses SQL; they are comfortable with it but we realise that we need advanced tools</t>
  </si>
  <si>
    <t>Not aware</t>
  </si>
  <si>
    <t>The batch jobs are monitored automatically</t>
  </si>
  <si>
    <t xml:space="preserve">Not required </t>
  </si>
  <si>
    <t>No experience</t>
  </si>
  <si>
    <t>PyCharm, iPython cli, scikit-learn, pandas, XGBoost</t>
  </si>
  <si>
    <t xml:space="preserve">Yes we use airflow but would like more flexibility </t>
  </si>
  <si>
    <t>Airflow, Slack</t>
  </si>
  <si>
    <t>No need</t>
  </si>
  <si>
    <t>Extensive experience at a prior job</t>
  </si>
  <si>
    <t>JetBrains IDEA / Microsoft VS Code / Atom; Jupyter; Conda; SpaCy, PyTorch, Transformers, Scikit-Learn</t>
  </si>
  <si>
    <t>Team is fairly comfortable getting and installing packages locally</t>
  </si>
  <si>
    <t>Like deploying code as part of our deployment system</t>
  </si>
  <si>
    <t>Airflow is overkill for the kind of work we do today</t>
  </si>
  <si>
    <t>We don't use any formal analytics system today.</t>
  </si>
  <si>
    <t>We do not have dedicated analysts</t>
  </si>
  <si>
    <t>Depends. But typically their is collaboration between DS/Eng to update code for production</t>
  </si>
  <si>
    <t>We do not have a specific scaling strategy</t>
  </si>
  <si>
    <t>We don't use Spark, but I am familiar with what it is for and why you might want to use it.</t>
  </si>
  <si>
    <t>Vscode, jupyter (hub, lab), atom, RStudio, sklearn, xgboost, pytorch, spark</t>
  </si>
  <si>
    <t>The Dev ops of deployments and scalable computing are our greatest challenges.</t>
  </si>
  <si>
    <t>Object store, Relational database, Data Warehouse</t>
  </si>
  <si>
    <t xml:space="preserve">Yes, scheduled model re-training, data pulls, etl, likely other uses as well </t>
  </si>
  <si>
    <t>there is no extant system for monitoring.</t>
  </si>
  <si>
    <t>it's team by team within the company</t>
  </si>
  <si>
    <t>the ds' code is generally bad enough it needs to be rewritten but isnt generally.</t>
  </si>
  <si>
    <t>it isn't scalable today, we are trying to expand our capabilities.</t>
  </si>
  <si>
    <t>we've used it for out of core data tasks, market basket analysis, model training, data prep.</t>
  </si>
  <si>
    <t>We use python and some R for machine learning, SQL/Looker for Analytics and GO for engineering</t>
  </si>
  <si>
    <t>Jupyter, Sublime, Emacs for systems. ML is currently sklearn, some R packages that don't have python equivs. We have plans for writing tensorflow/pytorch code  for targeted models</t>
  </si>
  <si>
    <t>So for our junior members, there is a level of discomfort with python, particularly because there is a steep learning curve on its use, particularly in the automatic deployment setting. They do not fully understand how the interpreter works. If we had junior people working in R, we would have had similar issues around R. We have 2 or 3 senior people. One person is R, the other 2 are primarily python (all came from C/java). The biggest learning curves are around the deployment: circleci, docker/k8s, how credentials are shared, what network resources are available at what stage (things like can the circleci build env access s3/ our database). This is primarily because we are at the stage where we are migrating our automatic fitting and deployment to use properly secured "infra as code" type scripts.</t>
  </si>
  <si>
    <t>IT/DevOps exclusively, Data Scentists exclusively</t>
  </si>
  <si>
    <t>I am unsure what the infra for batch jobs/ cron jobs is. For the ML side, we are trying to figure out what the process should be and haven't converged on anything, though it will be tied around circleci, most probably</t>
  </si>
  <si>
    <t>I am unaware of the details of the batch run system. Deployment and monitoring is through circleci. Analytics is through Looker. There is some need to make the data-access to partner data a little bit more rational</t>
  </si>
  <si>
    <t>It's a mix. We collaborate with DevOPs in the shape of managing of endpoints, and using Dockerfile base images they have created. They do checks of the services we write to ensure these can be used seamlessly. But otherwise we write the algorithms and choose the systems so our code can run in prod. Language differences exist; Go vs Python/R</t>
  </si>
  <si>
    <t>Model building is not very scalable yet; primarily because the data quality and inconsistencies require more human intervention. Systems scaling wise, we are searching for better infrastructure for our services (not use flask for production, eg) We do a mix of unit testing and detailed code review to ensure that code written by data science will scale; eschew python loops, and so on.</t>
  </si>
  <si>
    <t>We do not use flask in this company, but I have used it in the past. We will need to use some system for distributed model fitting once our datasets get too large to fit into memory; but we are nowhere near there yet. At that point we will assess the best course of action, whether it is spark, dask or something else. There are pros and cons to consider at that point</t>
  </si>
  <si>
    <t>Jupyter, PyCharm, sklearn, Tensorflow, PyTorch</t>
  </si>
  <si>
    <t xml:space="preserve">Usually, the data scientists are hired for proficiency in a particular area, and they have usually settled on a series of packages/languages by that point, so they bring in familiarity and knowledge with a toolset. </t>
  </si>
  <si>
    <t xml:space="preserve">Data scientists don't deploy anything at my company. </t>
  </si>
  <si>
    <t>Applied Science exclusively</t>
  </si>
  <si>
    <t>Yes, for training and scoring.</t>
  </si>
  <si>
    <t xml:space="preserve">Right now, we have no monitoring. </t>
  </si>
  <si>
    <t xml:space="preserve">N/A. Data scientists do not write code that touches production. </t>
  </si>
  <si>
    <t>We evaluated Spark for our experiment analysis platform. It is great for many applications, but there is a steep learning cost.</t>
  </si>
  <si>
    <t>home developed tools</t>
  </si>
  <si>
    <t>growing pain</t>
  </si>
  <si>
    <t>Data Warehouse</t>
  </si>
  <si>
    <t>probably not</t>
  </si>
  <si>
    <t>tracking, monitoring constantly</t>
  </si>
  <si>
    <t>cloud computing</t>
  </si>
  <si>
    <t>only testing</t>
  </si>
  <si>
    <t>Jupyter, Sagemaker (sklearn, pytorch)</t>
  </si>
  <si>
    <t>They do a lot of Terraform</t>
  </si>
  <si>
    <t>yes, but my concern is a slow UI with considerable number of jobs</t>
  </si>
  <si>
    <t>ECS</t>
  </si>
  <si>
    <t>In order to fully utilize Spark you need to use Scala</t>
  </si>
  <si>
    <t>Jupyter / Pyspark &gt; MLLib</t>
  </si>
  <si>
    <t>Most solutions utilize what AWS is preconfigured with</t>
  </si>
  <si>
    <t>Flat files, Object store, Data Warehouse</t>
  </si>
  <si>
    <t>Some of our teams are using Airflow</t>
  </si>
  <si>
    <t>Create metadata off the jobs being run / execute analytics jobs in parallel with the jobs being run</t>
  </si>
  <si>
    <t>Yes, but our team does not commit frequently</t>
  </si>
  <si>
    <t>Rarely, but it happens from time to time</t>
  </si>
  <si>
    <t>We compute from a hourly/daily standpoint so we use an iterative approach on historicals (compute hourly/daily then scale it out)</t>
  </si>
  <si>
    <t>Extremely useful / powerful tool with some pain points (from an ETL standpoint), but vital for scaling out large-sized ML-related problems</t>
  </si>
  <si>
    <t>Jupyter, Pytorch, Scipy, Pandas, Spark</t>
  </si>
  <si>
    <t>Docker hosted sessions make it hard for not engineering heavy DS to make the environment custom to their needs</t>
  </si>
  <si>
    <t>Relational database, NoSQL database, Data Warehouse</t>
  </si>
  <si>
    <t>Yes we already use a custom solution based on top of Airflow</t>
  </si>
  <si>
    <t>Custom dashboard on top our ETL tool</t>
  </si>
  <si>
    <t>Jupyter, vscode, pytorch</t>
  </si>
  <si>
    <t>Happy with Domino Data Lab</t>
  </si>
  <si>
    <t>Flat files, Object store, Relational database, NoSQL database, Data Warehouse</t>
  </si>
  <si>
    <t>Yes. Complex ml pipeline</t>
  </si>
  <si>
    <t>Domino Data Lab</t>
  </si>
  <si>
    <t>Dask, RAPIDS</t>
  </si>
  <si>
    <t>hard to sustain, complex</t>
  </si>
  <si>
    <t xml:space="preserve">Sagemaker </t>
  </si>
  <si>
    <t>None</t>
  </si>
  <si>
    <t>I donâ€™t know</t>
  </si>
  <si>
    <t>Manual check</t>
  </si>
  <si>
    <t>batch transfer</t>
  </si>
  <si>
    <t>ML and ETL</t>
  </si>
  <si>
    <t>Jupyter, scikit-learn, TensorFlow</t>
  </si>
  <si>
    <t>Very comfortable with current tools</t>
  </si>
  <si>
    <t>Batch jobs, Jupyter Notebooks</t>
  </si>
  <si>
    <t>No idea about Airflow</t>
  </si>
  <si>
    <t>Just began at new job. Have to see how the monitoring/management works here.</t>
  </si>
  <si>
    <t>AWS Tools</t>
  </si>
  <si>
    <t>Data Engineers used to run jobs on Spark</t>
  </si>
  <si>
    <t>Jupyter, Pycharm</t>
  </si>
  <si>
    <t xml:space="preserve">Need help with deployment, packaging, remote resource access </t>
  </si>
  <si>
    <t>A combination of IT/DevOps &amp; Data Science, Dedicated ML engineers</t>
  </si>
  <si>
    <t>Yea, for tracking training and production deployments</t>
  </si>
  <si>
    <t xml:space="preserve">AWS infra, datadog, loggly </t>
  </si>
  <si>
    <t>Pyspark</t>
  </si>
  <si>
    <t>Spark is good for scaleable ETL, potentially feature generation. Not a great fit for my primary ml use cases (nlp, deep learning)</t>
  </si>
  <si>
    <t>Jupyterlab, IntelliJ IDEA, pandas/numpy/scikit/keras/tensorflow</t>
  </si>
  <si>
    <t>We have liked snakemake, luigi, and cromwell more than airflow</t>
  </si>
  <si>
    <t>logs and dashboards</t>
  </si>
  <si>
    <t>Some are very comfortable with git, others do not use it at all</t>
  </si>
  <si>
    <t>automated workflows using snakemake/luigi/cromwell</t>
  </si>
  <si>
    <t>Very little experience</t>
  </si>
  <si>
    <t>AWS Marketplace, Azure Marketplace, GCP Marketplace</t>
  </si>
  <si>
    <t>VSCode, Iodide, terminal</t>
  </si>
  <si>
    <t>we use Airflow</t>
  </si>
  <si>
    <t>I like the lazy evaluation aspect of it.</t>
  </si>
  <si>
    <t xml:space="preserve">Jupyter, VS Code, scikit-learn, numpy, </t>
  </si>
  <si>
    <t>Jupyter / pandas / numpy/ scikit-learn / tensorflow</t>
  </si>
  <si>
    <t>I thiink there are always new things / packages / configuration issues to work through, but seems more like a minor issue vs. huge issue</t>
  </si>
  <si>
    <t>yes, although interested for how it would be different than airflow</t>
  </si>
  <si>
    <t>Mix of Grafana / logs / alerts</t>
  </si>
  <si>
    <t>occasionally</t>
  </si>
  <si>
    <t>scaling can mean a number of things, not sure how to answer</t>
  </si>
  <si>
    <t>We use it and are generally happy</t>
  </si>
  <si>
    <t xml:space="preserve">RStudio, xgboost, keras, tidyverse, etc.   </t>
  </si>
  <si>
    <t xml:space="preserve">Versioning, pipelining, deploying within current tech stack.
</t>
  </si>
  <si>
    <t>Not sure.</t>
  </si>
  <si>
    <t>Not really?  Check to see if it performs its job and is not breaking.  Not a lot of emphasis on quality of results or retraining models for improvements.  Yet...</t>
  </si>
  <si>
    <t>Same person...</t>
  </si>
  <si>
    <t>Haven't even gotten that far.</t>
  </si>
  <si>
    <t>Not</t>
  </si>
  <si>
    <t>vim</t>
  </si>
  <si>
    <t>good</t>
  </si>
  <si>
    <t>it might help a bit but it is not the main bottleneck</t>
  </si>
  <si>
    <t>s3, git, md</t>
  </si>
  <si>
    <t>not</t>
  </si>
  <si>
    <t>minimal</t>
  </si>
  <si>
    <t>Jupyterlab, pycharm, VS Code
lightfm, lifetimes, tensorflow, scikit, numpy, pandas</t>
  </si>
  <si>
    <t>Usually very comfortable when they join, or at least after having been here for a while</t>
  </si>
  <si>
    <t>We tried airflow. But moved on to serverless solutions (aws step functions and cw rules)</t>
  </si>
  <si>
    <t>Cloudwatch filters, metrics and dashboards</t>
  </si>
  <si>
    <t>Its good, if used with serverless clusters but not if it has to be self managed 24x7 cluster</t>
  </si>
  <si>
    <t>AWS, Azure, Google Cloud</t>
  </si>
  <si>
    <t>Jupyter, Pycharm, VS Code, Databricks, Scikit Learn, Tensorflow, Xgboost</t>
  </si>
  <si>
    <t xml:space="preserve">Currently able to use python, most are  not at the ability to use ml packages </t>
  </si>
  <si>
    <t xml:space="preserve">Yes, specifically surrounding streaming solutions. I know that Airflow lacks when it comes to stream management. Great for batch etl/ single run models. Not so great for long running real time models/streaming etl. I believe their is a gap in the market for an effective scheduler in this space. </t>
  </si>
  <si>
    <t>Depends on the client and the solution they require, could be docker/kubernetes or using sidecars</t>
  </si>
  <si>
    <t xml:space="preserve">depends on the client, for smaller shops usually a stand alone vm they can monitor will suffice, if they are more mature will use serverless offerings. </t>
  </si>
  <si>
    <t xml:space="preserve">Data Engineer with extensive Spark experience in a managed service (Databricks) and managing myself (MapR Spark) Found it very frustrating from a user perspective until I moved to the managed service. However, pain points around deploying ML models with Spark still remained as trying to use python ml libraries becomes tedious and usually required either extreme downsampling or pyarrow. pyarrow often had type conversion issues. While I could figure these problems out as a DE, a DS detested trying to figure this out. </t>
  </si>
  <si>
    <t>Jupyter, sklearn, statsmodels, pystan</t>
  </si>
  <si>
    <t>Data science is pretty comfortable with the set of tools that it uses.</t>
  </si>
  <si>
    <t>Batch jobs, Jupyter notebooks served to users.</t>
  </si>
  <si>
    <t>We already actively use Airflow.</t>
  </si>
  <si>
    <t>We don't really monitor...</t>
  </si>
  <si>
    <t>We fortunately have not had to scale too much. Our engineers recently moved our Airflow workers to kubernetes, which has helped our scalability.</t>
  </si>
  <si>
    <t>I played around with it at a previous company but have not used it since.</t>
  </si>
  <si>
    <t xml:space="preserve">Jupiter, Jupiter extensions, numpy,  script, pandas, plotly,  tensorflow,  rllib, dask, xgboost, lightgbm. </t>
  </si>
  <si>
    <t>The main challenge it's learning curve,  training on the libraries, and every once in a while incompatible setup if libraries that cannot be reproduced because they were installed in a particular order</t>
  </si>
  <si>
    <t>We use taskflow for our pipelines. Needed to keep track of what runs and when</t>
  </si>
  <si>
    <t xml:space="preserve">Taskflow runs and store results in db; we have slack hooks to get a summary of execution process health on demand and at certain times. </t>
  </si>
  <si>
    <t>Sometimes,  when code is really messy</t>
  </si>
  <si>
    <t>Dask and cloud</t>
  </si>
  <si>
    <t>Hate the interaction between java and python; super complicated to use and debug for custom analytics</t>
  </si>
  <si>
    <t>PyCharm, Spyder, Jupyter. Multiple packages.</t>
  </si>
  <si>
    <t>Very comfortable. Mostly coders.</t>
  </si>
  <si>
    <t>Already using it.</t>
  </si>
  <si>
    <t>Automated over cloud</t>
  </si>
  <si>
    <t>Multiple ways</t>
  </si>
  <si>
    <t>Multiple solutions built around it.</t>
  </si>
  <si>
    <t>AWS Marketplace, Azure Marketplace, GCP Marketplace, Other Cloud Marketplace</t>
  </si>
  <si>
    <t xml:space="preserve">Jupyter, pandas, numpy, scikit learn, pySpark, </t>
  </si>
  <si>
    <t>Help making virtual environments, installing packages, creating jupyter tunnels to other VMs</t>
  </si>
  <si>
    <t>Possibly; we deploy to our customers using docker, but if we could automate the steps to turn a Python model into a spark model and then put it into the docker, that would be ideal</t>
  </si>
  <si>
    <t>Batch jobs run analyses and send aggregate for reporting as well as create alerts as necessary</t>
  </si>
  <si>
    <t>Spark running on Cassandra</t>
  </si>
  <si>
    <t>So far, someone else writes the skeleton code for data scientists.</t>
  </si>
  <si>
    <t>Jupyter and RStudio. ML Packages- various depending on the problem</t>
  </si>
  <si>
    <t>Not much help needed</t>
  </si>
  <si>
    <t>REST APIs, Batch jobs, Amazon Sagemaker (in the future)</t>
  </si>
  <si>
    <t>Sure. The Data Engineering team is planning on Airflow</t>
  </si>
  <si>
    <t>putty for EC2 instances and SageMaker in the future</t>
  </si>
  <si>
    <t>bigger machines and spinning clusters</t>
  </si>
  <si>
    <t>I have not used it thus far as there was not much need for it</t>
  </si>
  <si>
    <t xml:space="preserve">All python and r packages </t>
  </si>
  <si>
    <t xml:space="preserve">Not much help. Yes. It is difficult </t>
  </si>
  <si>
    <t>IT/DevOps exclusively, Data Scentists exclusively, A combination of IT/DevOps &amp; Data Science</t>
  </si>
  <si>
    <t xml:space="preserve">Yes. Very much. That will give a better control over so many data science components together. </t>
  </si>
  <si>
    <t xml:space="preserve">Absolutely I would love to manage and oversee my tasks. </t>
  </si>
  <si>
    <t xml:space="preserve">Actually none. </t>
  </si>
  <si>
    <t xml:space="preserve">Itâ€™s gonna be very useful </t>
  </si>
  <si>
    <t>Azure Marketplace, Other Cloud Marketplace</t>
  </si>
  <si>
    <t>Jupyter, Spyder, Databricks, AML studio</t>
  </si>
  <si>
    <t>no, references from web helps</t>
  </si>
  <si>
    <t>no idea on these products</t>
  </si>
  <si>
    <t xml:space="preserve">alert mechanisms </t>
  </si>
  <si>
    <t>using Databricks</t>
  </si>
  <si>
    <t>not much experience in using it</t>
  </si>
  <si>
    <t>Azure Marketplace, No, I do not purchase through the cloud marketplaces</t>
  </si>
  <si>
    <t>Object store, NoSQL database</t>
  </si>
  <si>
    <t>jupyter, vscode, sklearn</t>
  </si>
  <si>
    <t>Dashboards, Batch jobs, Google Sheets, Emails, Write-Ups</t>
  </si>
  <si>
    <t>A cheap managed Airflow would be useful. Other solutions are too expensive for a small team like ours so we manage our own.</t>
  </si>
  <si>
    <t>Cron + Email during errors</t>
  </si>
  <si>
    <t>No DevOps team</t>
  </si>
  <si>
    <t>Spark is great for experience users, but too intimidating for Junior Data Scientists and Analysts who are not experienced engineers.</t>
  </si>
  <si>
    <t xml:space="preserve">No, we are experienced data scientists </t>
  </si>
  <si>
    <t>NoSQL database</t>
  </si>
  <si>
    <t>My used in existing projects</t>
  </si>
  <si>
    <t>Jupyter, Sagemaker</t>
  </si>
  <si>
    <t>no help needed</t>
  </si>
  <si>
    <t>using Sagemaker</t>
  </si>
  <si>
    <t xml:space="preserve">Jupyter , pycharm, R STUDIO PRO, h20 </t>
  </si>
  <si>
    <t xml:space="preserve">We have dashboards to see which jobs failed </t>
  </si>
  <si>
    <t>Scaling on azure cloud</t>
  </si>
  <si>
    <t>We have a distributed database environment setup for multinodal processing</t>
  </si>
  <si>
    <t>Azure Marketplace, GCP Marketplace</t>
  </si>
  <si>
    <t>AWS, Azure, Google Cloud, On-premises</t>
  </si>
  <si>
    <t>Jupyter, Spyder, scikit-learn, statsmodels, TensorFlow, Gensim, jellyfish, RecordLinkage</t>
  </si>
  <si>
    <t>We have administrator rights to our local machines and can deploy Dockerized apps to production subject to a quite strict firewall once deployed (if Flask API is not an option, or tool has an interactive presentation layer built on RShiny or so that executes Python code/scripts). This makes maintenance/update a bit tedious, but no issues other than that.</t>
  </si>
  <si>
    <t>REST APIs, Docker containers</t>
  </si>
  <si>
    <t xml:space="preserve">Never had a scaling use case on our end. </t>
  </si>
  <si>
    <t>Version control (Git), Local Python and R package repositories, Kafka monitoring topics in deployment piped through Storm</t>
  </si>
  <si>
    <t>Data warehouse (HBase), EMR instance on AWS, BQ and Datatable instances om GCP, Vertica instance on-prem and GCP, data warehouse (HBase/Couchbase on prem)</t>
  </si>
  <si>
    <t>SQL contexting and running MR jobs on LLD files</t>
  </si>
  <si>
    <t>PyCharm, TF, scikit</t>
  </si>
  <si>
    <t>Lack of training</t>
  </si>
  <si>
    <t>Yes, unstandardized deployment is inefficient</t>
  </si>
  <si>
    <t xml:space="preserve">External team monitors </t>
  </si>
  <si>
    <t>Increase AWS capacity</t>
  </si>
  <si>
    <t>Primarily use Spark</t>
  </si>
  <si>
    <t xml:space="preserve">Jupyter. Too many packages to list. </t>
  </si>
  <si>
    <t xml:space="preserve">Need smoother environment reproducibility across machines/users. Currently using .yml files but this isnâ€™t working perfectly for various reasons. </t>
  </si>
  <si>
    <t>Possibly, depends on project</t>
  </si>
  <si>
    <t>Varies by project</t>
  </si>
  <si>
    <t>Depends on project</t>
  </si>
  <si>
    <t xml:space="preserve">Depends on project </t>
  </si>
  <si>
    <t xml:space="preserve">Itâ€™s appropriate for certain circumstances. Really depends. </t>
  </si>
  <si>
    <t>spyderï¼Œpycharmï¼Œxgboostï¼Œ sklearn</t>
  </si>
  <si>
    <t>dashboard</t>
  </si>
  <si>
    <t>Jupiter, Spyder, pytorch, tf, pandas</t>
  </si>
  <si>
    <t>Wide skill spread, many don't know python or sas</t>
  </si>
  <si>
    <t>We don't</t>
  </si>
  <si>
    <t>Not yet</t>
  </si>
  <si>
    <t>Going to cloud, not there yet</t>
  </si>
  <si>
    <t>Na</t>
  </si>
  <si>
    <t>Jupyter, Apache Zeppelin</t>
  </si>
  <si>
    <t>Main struggles in technology like Kafka, Docker, Kubernetes, etc.</t>
  </si>
  <si>
    <t>Google Analytics, Tableau</t>
  </si>
  <si>
    <t>Spark as pyspark in a jupyter notebook</t>
  </si>
  <si>
    <t xml:space="preserve">Jupyter notebooks mostly. </t>
  </si>
  <si>
    <t xml:space="preserve">Jupyter notebooks are Jupyter notebooks - we love them and have gotten pretty good at using them because we love/use them so often. </t>
  </si>
  <si>
    <t>Unsure - not familiar with Airflow.</t>
  </si>
  <si>
    <t>Reporting and periodic checks.</t>
  </si>
  <si>
    <t>I am the only data scientist on staff so I wear the analytics hat too!</t>
  </si>
  <si>
    <t>Upgrading AWS capacity as needed.</t>
  </si>
  <si>
    <t xml:space="preserve">keras, sklearn, pandas, </t>
  </si>
  <si>
    <t xml:space="preserve">To be a data scientist is to learn. You are constantly learning new approaches and so that's mainly the issue we face. Lots of cross-training and sharing
</t>
  </si>
  <si>
    <t>We love Kubeflow. So I would recommend them.</t>
  </si>
  <si>
    <t xml:space="preserve">Oh God that's a nightmare. We probably need to go and preen out some old dashboards. </t>
  </si>
  <si>
    <t>If they do, they don't do it well so we're trying to put a stop to that.</t>
  </si>
  <si>
    <t>We work with business so it's easier. We can take a step by step approach. It is extremely incremental and tailored. So scale for us is super easy because our rollouts are so incremented</t>
  </si>
  <si>
    <t>pyspark pytorch are requises. We can teach a new data scientist them. But those are the gold standard</t>
  </si>
  <si>
    <t>Good</t>
  </si>
  <si>
    <t xml:space="preserve">Jupyter, Sklearn, tensor flow, keras </t>
  </si>
  <si>
    <t xml:space="preserve">Theyâ€™re comfortable, they just donâ€™t like the ide </t>
  </si>
  <si>
    <t xml:space="preserve">Yes, we use Cron, but airflow could be a good substitute </t>
  </si>
  <si>
    <t xml:space="preserve">Devops </t>
  </si>
  <si>
    <t>I donâ€™t have further detail on this beyond the deployment tools</t>
  </si>
  <si>
    <t>Scikitlearn, tensorflow, theano, statsmodel, etc...</t>
  </si>
  <si>
    <t>Databricks, PyCharm, Jupyter Lab, Sagemaker Notebooks</t>
  </si>
  <si>
    <t xml:space="preserve">I lean heavily on Databricks to manage the heavy lifting (shared hosted notebook environment, easy Spark cluster deployment, job scheduling, REST API).  It's very expensive and sometimes cumbersome.  Generally like their notebooks but sometimes I wish they used Jupyter Lab/etc. </t>
  </si>
  <si>
    <t>Dashboards, Excel</t>
  </si>
  <si>
    <t xml:space="preserve">Yes.  Currently use Databricks + notebooks, cumbersome sometimes. </t>
  </si>
  <si>
    <t xml:space="preserve">Slack, Databricks, Cloudwatch.  Some home grown stuff.  Nothing sophisitcated. </t>
  </si>
  <si>
    <t>Databricks, Spark, AWS</t>
  </si>
  <si>
    <t xml:space="preserve">I use a combination of sklearn/pandas/PySpark extensively.  All of this is done on Databricks. </t>
  </si>
  <si>
    <t xml:space="preserve">PyCharm, primarily Tensorflow and Pytorch, some keras, all general DS libraries(Pandas, Scikit, matplotlib, numpy), MongoDb, MySql/Sqllite   </t>
  </si>
  <si>
    <t>Non-data science teams often struggle to handle ML Model file types and libraries across languages when integrating ML models into production systems. Most of the Data science team works very effectively with the tools listed above without much issue.</t>
  </si>
  <si>
    <t>Object store, Relational database, NoSQL database</t>
  </si>
  <si>
    <t>As systems grow within our product , orchestration will be critical to manage both resources and micro service dependencies</t>
  </si>
  <si>
    <t>Still in production, but we utilize dashboards to visualize Ml/analytic outputs. this is done either at random or drilled down to individual service, user, etc.</t>
  </si>
  <si>
    <t>No analysts/small team</t>
  </si>
  <si>
    <t xml:space="preserve">Moving towards "server less" hosting of ML models, performing deep analysis into performance of existing architectures upon retrain with new and growing production data. </t>
  </si>
  <si>
    <t>I have been through tutorials and reading but have not used Spark in a system</t>
  </si>
  <si>
    <t>Jupyter, pycharm, sklearn, tensorflow/keras, pytorch, fastai, rasterio, internal tools</t>
  </si>
  <si>
    <t>our toolset if flexible so everybody tend to use whatever they are comfortable with</t>
  </si>
  <si>
    <t>We have our internal equivalent, but we are evaluating other options</t>
  </si>
  <si>
    <t>Automatic warnings</t>
  </si>
  <si>
    <t>AWS + docker</t>
  </si>
  <si>
    <t>Fairly complicated, we resort to it if we do not have other options. We prefer using the data warehouse (Athena) any time it is possible</t>
  </si>
  <si>
    <t>Jupytr, Rstudio, Qubole</t>
  </si>
  <si>
    <t>help with troubleshooting and developing new skills</t>
  </si>
  <si>
    <t>i dont think so, we already have separate clusters and individual workspaces and use docker for parallel processing</t>
  </si>
  <si>
    <t>checking cluster load (there are more processes but I do not do much with them)</t>
  </si>
  <si>
    <t>used for automating and scheduling recurring or more complex jobs</t>
  </si>
  <si>
    <t>AWS Marketplace, Other Cloud Marketplace</t>
  </si>
  <si>
    <t>jupyter, boosting frameworks, forecasting frameworks</t>
  </si>
  <si>
    <t xml:space="preserve">pretty comfortable. </t>
  </si>
  <si>
    <t>Our ML engineer is trying it out</t>
  </si>
  <si>
    <t>splunk</t>
  </si>
  <si>
    <t xml:space="preserve">GCP </t>
  </si>
  <si>
    <t>have personal experiences with it but don't use it personally at work. Other teams use it</t>
  </si>
  <si>
    <t>GCP Marketplace</t>
  </si>
  <si>
    <t xml:space="preserve">Jupyter, AWS, Big Query / GCP / TensorFlow, </t>
  </si>
  <si>
    <t xml:space="preserve">My team is very comfortable with what we are doing. </t>
  </si>
  <si>
    <t>Not sure?</t>
  </si>
  <si>
    <t>Internal Software we created specifically for tracking our users</t>
  </si>
  <si>
    <t>Build as we go</t>
  </si>
  <si>
    <t>VS code 
Sklearn 
Tensorflow</t>
  </si>
  <si>
    <t xml:space="preserve">Various members have different strengths. Where one is uncomfortable in certain tools another is. </t>
  </si>
  <si>
    <t xml:space="preserve">A combination of IT/DevOps &amp; Data Science, Software engineers </t>
  </si>
  <si>
    <t xml:space="preserve">Not for what my team does but elsewhere in the company theyâ€™re using Airflow. Iâ€™m not sure what their use case is. </t>
  </si>
  <si>
    <t xml:space="preserve">Sometimes </t>
  </si>
  <si>
    <t>We traditionally use R and our own solutions. However, almost all new development is in Python.</t>
  </si>
  <si>
    <t>Jupyter, sklearn, tensorflow, pytorch, matplotlib, scipy, numpy</t>
  </si>
  <si>
    <t>Newer members of the team use Python while veteran members tend to use older scripting languages or GUI solutions that we have built.</t>
  </si>
  <si>
    <t>A combination of IT/DevOps &amp; Data Science, Computational scientists</t>
  </si>
  <si>
    <t>Well, we actually sell an orchestration tool (primary for enterprise chemistry)</t>
  </si>
  <si>
    <t>An in-house product called Pipeline Pilot</t>
  </si>
  <si>
    <t>It's not necessary with our product</t>
  </si>
  <si>
    <t>In a very manual way (running up more machines)</t>
  </si>
  <si>
    <t>It's a nice tool.</t>
  </si>
  <si>
    <t>Ides: mostly code, pycharm. Packages: numpy, tensorflow, docker,</t>
  </si>
  <si>
    <t>Dashboards, REST APIs, Batch jobs, Kubeflow</t>
  </si>
  <si>
    <t>We use kubeflow</t>
  </si>
  <si>
    <t>Custom build dev tools</t>
  </si>
  <si>
    <t>Painfully:)</t>
  </si>
  <si>
    <t>Used it in the past. FOr my current needs, havenâ€™t been using it</t>
  </si>
  <si>
    <t>Google Cloud, On-premises</t>
  </si>
  <si>
    <t>Jupyter, the entire AI hub stack (Kubeflow, Fairing, etc.), Tensorflow, Kubernetes, a bunch of PGM libraries, Scikit Learn, Numpy, Scipy, etc.</t>
  </si>
  <si>
    <t>Production deployements require overhead. Otherwise, not much problems here.</t>
  </si>
  <si>
    <t>Yes, and we use it (airflow)</t>
  </si>
  <si>
    <t>We have a team dedicated to it (not science)</t>
  </si>
  <si>
    <t>Varies by product and maturity.</t>
  </si>
  <si>
    <t xml:space="preserve">Spark is great for the right use case, but comes with overhead thats often not worth it. Also, GCP and Azure tooling is rapidly eclipsing its value. </t>
  </si>
  <si>
    <t>IntelliJ / PyCharm, Keras / TensorFlow, XGBoost</t>
  </si>
  <si>
    <t>Easy to develop on Mac / Linux, but a customer that wants deployment on older versions of Windows. A real PITA to do that at times</t>
  </si>
  <si>
    <t>I don't know enough about AirFlow to answer this question</t>
  </si>
  <si>
    <t>Don't know - somebody else deploys them</t>
  </si>
  <si>
    <t>Struggling, as the customer insists on MS SQL Server, so using parallel jobs in Python to get more throughput</t>
  </si>
  <si>
    <t>I've prototyped code for other clients and like Spark a lot. Much better that writing map/reduce code in Java, or using Pig (I've done both)</t>
  </si>
  <si>
    <t>Jupyter, Pycharm, sklearn, tensorflow, Keras</t>
  </si>
  <si>
    <t>The current packages are easy to work and do not need any help</t>
  </si>
  <si>
    <t>yes definitely, they will help to keep track of existing work and prevent parallel work</t>
  </si>
  <si>
    <t>the company has its platform</t>
  </si>
  <si>
    <t>I never used spark</t>
  </si>
  <si>
    <t>Azure, Google Cloud, On-premises</t>
  </si>
  <si>
    <t>jupyter, Rstudio</t>
  </si>
  <si>
    <t>We are still learning how to use cloud platforms</t>
  </si>
  <si>
    <t>Jupyter, Spyder, Streamlit + the usual ML Python stack</t>
  </si>
  <si>
    <t>Replicability, transparency, tracking of code changes.</t>
  </si>
  <si>
    <t>Dashboards, Batch jobs, ONNX scoring engine</t>
  </si>
  <si>
    <t>We're already using it.</t>
  </si>
  <si>
    <t>Grafana</t>
  </si>
  <si>
    <t>Not frictionless enough.</t>
  </si>
  <si>
    <t>Use Spark extensively, but not a big fan of it.</t>
  </si>
  <si>
    <t>Jupyter Notebook, JupyterLab, Microsoft VS Code, PyCharm, Keras, LightGBM, XGBoost, PySpark</t>
  </si>
  <si>
    <t>Engineering team usually can help me if I encounter any issue but it will be better if I won't encounter issue.</t>
  </si>
  <si>
    <t>Relational database, Data Warehouse, spark parquets</t>
  </si>
  <si>
    <t>yes, though the problem is usually how you keep track of data versioning together with model and code versions. And, make sure pipeline don't duplicate updating part of the model.</t>
  </si>
  <si>
    <t>Manually run analysis code and present on Tableau workbook or Grafana</t>
  </si>
  <si>
    <t>Rewrite it to pyspark</t>
  </si>
  <si>
    <t>Unfortunately, the only way to handle big data currently. It is hard to understand and the pyspark is really not python at all. It crash all the time. Very inefficient. If there is any possibility to avoid spark, I will avoid it.</t>
  </si>
  <si>
    <t>Jupyter, Anaconda, atom</t>
  </si>
  <si>
    <t>we arent forced to use certain platforms</t>
  </si>
  <si>
    <t>it might be!</t>
  </si>
  <si>
    <t>internal code</t>
  </si>
  <si>
    <t>aws</t>
  </si>
  <si>
    <t>little</t>
  </si>
  <si>
    <t>Azure, Google Cloud</t>
  </si>
  <si>
    <t>Jupyter, SciKit Learn, Keras</t>
  </si>
  <si>
    <t>There is a lot of differences in opinions as to what should be used.</t>
  </si>
  <si>
    <t>Dashboards, Email alerts</t>
  </si>
  <si>
    <t>Store run history in data warehouse</t>
  </si>
  <si>
    <t xml:space="preserve">Some are, some are not. </t>
  </si>
  <si>
    <t>Jupyter, scikit-learn</t>
  </si>
  <si>
    <t xml:space="preserve">help with RAM and processor of the PC we are working on </t>
  </si>
  <si>
    <t>It's kind of hard</t>
  </si>
  <si>
    <t>Sklearn, jupyter notebook, keras</t>
  </si>
  <si>
    <t xml:space="preserve">Package installations, documentation </t>
  </si>
  <si>
    <t>Manual, kpis</t>
  </si>
  <si>
    <t>Aws</t>
  </si>
  <si>
    <t>Big databases</t>
  </si>
  <si>
    <t xml:space="preserve">Jupyter </t>
  </si>
  <si>
    <t>Jupyter, Keras, TensorFlow, scikit-learn</t>
  </si>
  <si>
    <t>Not right now</t>
  </si>
  <si>
    <t>Used heavily in previous job</t>
  </si>
  <si>
    <t>Other Cloud Marketplace</t>
  </si>
  <si>
    <t>vscode, jupyter, tensorflow, pandas, numpy</t>
  </si>
  <si>
    <t>It's really hard to be comfortable in tensorflow...</t>
  </si>
  <si>
    <t>Colaberation between data science and web dev teams</t>
  </si>
  <si>
    <t>no</t>
  </si>
  <si>
    <t>No scaling necissary, everything is small scale and internal</t>
  </si>
  <si>
    <t>None. Mostly everything is either DB or C based</t>
  </si>
  <si>
    <t>Not really</t>
  </si>
  <si>
    <t>partitioning</t>
  </si>
  <si>
    <t xml:space="preserve">Some analysis and script. No day to day work. </t>
  </si>
  <si>
    <t>AWS, Azure, Google Cloud, On-premises, Other</t>
  </si>
  <si>
    <t>Jupitor</t>
  </si>
  <si>
    <t>Dashboards, REST APIs, Batch jobs, PDI</t>
  </si>
  <si>
    <t>AWS Marketplace, Azure Marketplace, GCP Marketplace, Other Cloud Marketplace, No, I do not purchase through the cloud marketplaces</t>
  </si>
  <si>
    <t>Jupyter Lab</t>
  </si>
  <si>
    <t>Team is very comfortable with stack</t>
  </si>
  <si>
    <t>1 year</t>
  </si>
  <si>
    <t>PyCharm, RStudio, R/Python for Visual Studio, Jupyter Notebooks, VS Code, MS MLPackage for R/Python, ML Studio, scikit-learn, caffee to name a few.</t>
  </si>
  <si>
    <t>a sharper "learning curve" than expected, but once learned seems a smooth flow.</t>
  </si>
  <si>
    <t>Food for thought â€¦ Short answer is in some cases yes - where a continual feedback is requested, by consumer, on a dashboard format for example</t>
  </si>
  <si>
    <t>Used it, but far from being an expert on it.</t>
  </si>
  <si>
    <t>not sure</t>
  </si>
  <si>
    <t>Mostly manually</t>
  </si>
  <si>
    <t>not really scaling</t>
  </si>
  <si>
    <t>PyTorch, Pandas, TensorFlow, PySpark</t>
  </si>
  <si>
    <t>These tools could be more user friendly, especially for the less technical people.</t>
  </si>
  <si>
    <t>I think it would help to automate the deploy, but we are not currently using it.</t>
  </si>
  <si>
    <t>It is a good tool, to make computations faster.</t>
  </si>
  <si>
    <t>sometimes needs assistance</t>
  </si>
  <si>
    <t>Airflow can be used for scheduling.</t>
  </si>
  <si>
    <t>Cloudwatch logs</t>
  </si>
  <si>
    <t>RAPIDS</t>
  </si>
  <si>
    <t>Jupyter, Pycharm, sklearn</t>
  </si>
  <si>
    <t>Already use it.</t>
  </si>
  <si>
    <t>Email notification</t>
  </si>
  <si>
    <t>Tested PySpark on Azure</t>
  </si>
  <si>
    <t>n/a</t>
  </si>
  <si>
    <t>packages within R studio</t>
  </si>
  <si>
    <t>No, not in our line of work. Model usually don't take as long to produce</t>
  </si>
  <si>
    <t>We simply create a dashboard at the beginning of the project. Any relative work gets saved in GIT</t>
  </si>
  <si>
    <t>I've only used Apachi Spark but, its great</t>
  </si>
  <si>
    <t>Jupyterlab / github</t>
  </si>
  <si>
    <t>NDA</t>
  </si>
  <si>
    <t xml:space="preserve">NDA </t>
  </si>
  <si>
    <t>Spyder</t>
  </si>
  <si>
    <t xml:space="preserve">Yes, we could always use some help. </t>
  </si>
  <si>
    <t xml:space="preserve">No, we have a ton of clinical leaders that need to basically be hand fed data and analytics. </t>
  </si>
  <si>
    <t>Individuals like myself may use Python, but the company, as a whole relies mainly on SQL.</t>
  </si>
  <si>
    <t>Jupiter and Visual Studio</t>
  </si>
  <si>
    <t>We donâ€™t have a data science team, per we. There are a couple of analysts using DS tools, however.</t>
  </si>
  <si>
    <t>We have not deployed any DS models.</t>
  </si>
  <si>
    <t>Iâ€™m not sure. IT really drives those decisions at our company.</t>
  </si>
  <si>
    <t>Out BI and IT group have procedures in place to monitor.</t>
  </si>
  <si>
    <t>Some analysis and reporting is done through SSRS / Visual Studio, but IT does their own thing.</t>
  </si>
  <si>
    <t>Iâ€™ve only been exposed to it on a very cursory basis through Python coursework on Udemy.</t>
  </si>
  <si>
    <t>Other Cloud Marketplace, No, I do not purchase through the cloud marketplaces</t>
  </si>
  <si>
    <t>Jupyter, visual studio</t>
  </si>
  <si>
    <t>Very one is comfort working with existing tools</t>
  </si>
  <si>
    <t>Everything is in Azure which is easy to manage</t>
  </si>
  <si>
    <t xml:space="preserve">Large extend </t>
  </si>
  <si>
    <t>Spark is great. We have huge data and sparks makes easy</t>
  </si>
  <si>
    <t xml:space="preserve">Jupyter, Scikit-learn, Pyspark, Tensorflow, Pytorch </t>
  </si>
  <si>
    <t xml:space="preserve">Integrating various data tools like pyspark, kafka, redis etc. </t>
  </si>
  <si>
    <t>Flat files, Object store, NoSQL database, Apache Solr</t>
  </si>
  <si>
    <t>May be , not sure though</t>
  </si>
  <si>
    <t>IBM Watson</t>
  </si>
  <si>
    <t>APIs, Spark, Tensorflow</t>
  </si>
  <si>
    <t>Worked on it over a year, Databricks Certified Developer : Apache Spark 2.x With Scala</t>
  </si>
  <si>
    <t>On-premises, Other</t>
  </si>
  <si>
    <t>Jupyter, VS Code</t>
  </si>
  <si>
    <t>Security and permissions are always a major issue.</t>
  </si>
  <si>
    <t>Not currently.</t>
  </si>
  <si>
    <t>Data lake</t>
  </si>
  <si>
    <t>Django</t>
  </si>
  <si>
    <t>Use it when necessary.</t>
  </si>
  <si>
    <t>AWS, Google Cloud, Other</t>
  </si>
  <si>
    <t>Tensorflow, Keras, scipy, numpy, co-lab, pandas</t>
  </si>
  <si>
    <t>Data Visualization</t>
  </si>
  <si>
    <t xml:space="preserve">Anaconda, pycharm, and for machine learning packages, tenserflow, keras, pytourch , numpy, pandas, scipy, sklearn </t>
  </si>
  <si>
    <t>All are good</t>
  </si>
  <si>
    <t>We are using airflow for as piplining the database , movement from warehouse to dashboards, and syncing the database with automation .</t>
  </si>
  <si>
    <t>Various databases monitor tools</t>
  </si>
  <si>
    <t xml:space="preserve">By kubernetes and docker </t>
  </si>
  <si>
    <t>I am not using but familiar with</t>
  </si>
  <si>
    <t>pycharm,anaconda</t>
  </si>
  <si>
    <t>using inhouse tools</t>
  </si>
  <si>
    <t>expert</t>
  </si>
  <si>
    <t>We use R</t>
  </si>
  <si>
    <t xml:space="preserve">We use R in the cloud. Not everyone has the same settings so sometimes the code doesn't work in a different machine. </t>
  </si>
  <si>
    <t xml:space="preserve">Dashboards, R markdown </t>
  </si>
  <si>
    <t>IT does it for us</t>
  </si>
  <si>
    <t>R, git</t>
  </si>
  <si>
    <t>R</t>
  </si>
  <si>
    <t>Pycharm, Anaconda all tools</t>
  </si>
  <si>
    <t xml:space="preserve">Yes, want to access fully supported tools for daily use </t>
  </si>
  <si>
    <t>Using the visualization tools</t>
  </si>
  <si>
    <t xml:space="preserve">Using ML algorithm </t>
  </si>
  <si>
    <t xml:space="preserve">Yes, I am very familiar with spark and using in my freelance projects as required by the client </t>
  </si>
  <si>
    <t>AWS Marketplace, GCP Marketplace, Other Cloud Marketplace</t>
  </si>
  <si>
    <t>PyCharm, Jupyter Notebooks, VSCode, pandas, scikit-learn, numpy, dask, geopandas</t>
  </si>
  <si>
    <t>Everyone in the team know how to access to the requied packages or who to ask if they need help with the packages or anything else really</t>
  </si>
  <si>
    <t>We are currently working on a project with Airflow as our data pipeline tools, so, yes it would be useful.</t>
  </si>
  <si>
    <t xml:space="preserve">DevOps/DataOps team is in charge </t>
  </si>
  <si>
    <t>Using AWS tools and utilities</t>
  </si>
  <si>
    <t xml:space="preserve">Arcgis </t>
  </si>
  <si>
    <t>Object store, Relational database</t>
  </si>
  <si>
    <t>I don't know about it</t>
  </si>
  <si>
    <t xml:space="preserve">By softwares </t>
  </si>
  <si>
    <t xml:space="preserve">Atom, RStudio, </t>
  </si>
  <si>
    <t>Online community is all  the help we need.</t>
  </si>
  <si>
    <t>Proprietary MLOps pipeline</t>
  </si>
  <si>
    <t>Jupiter / SciKit</t>
  </si>
  <si>
    <t>Help with integration of tool approaches (python / R / SQL) in the ETL space</t>
  </si>
  <si>
    <t>Azure cloud tools</t>
  </si>
  <si>
    <t xml:space="preserve">Use it in the Azure cloud for databricks integration </t>
  </si>
  <si>
    <t>Jupyter, Pycharm, scikit-learn</t>
  </si>
  <si>
    <t>Very comfortable and open to new packages</t>
  </si>
  <si>
    <t>playing it by the ear</t>
  </si>
  <si>
    <t>Need help</t>
  </si>
  <si>
    <t>Batch jobs, Data transfer</t>
  </si>
  <si>
    <t>Alerts and manual process</t>
  </si>
  <si>
    <t>Manual</t>
  </si>
  <si>
    <t>Minimum</t>
  </si>
  <si>
    <t>Jupyter Notebook</t>
  </si>
  <si>
    <t xml:space="preserve">yes. packages like tensorflow and keras' knowledge could be beneficial. </t>
  </si>
  <si>
    <t>Google Analytics</t>
  </si>
  <si>
    <t>Jupyter, Pycharm, Scikit learn</t>
  </si>
  <si>
    <t>They are comfortable using the current tools</t>
  </si>
  <si>
    <t>A team of engineers does that</t>
  </si>
  <si>
    <t>With the use of some tools</t>
  </si>
  <si>
    <t>I haven't worked much</t>
  </si>
  <si>
    <t>VS Code, Jupyter, Power BI.  Scikit-learn.</t>
  </si>
  <si>
    <t>We concentrate on awareness of possibilities around data rather than knowing exactly how to perform a task or use a specific tool.  With awareness and curiosity, sites like Stack Overflow can take care of the 'how'.</t>
  </si>
  <si>
    <t>Dashboards, Batch jobs, web hosted and embedded Power BI platforms with dedicated capacity</t>
  </si>
  <si>
    <t>Probably but I am not familiar enough with it to say.  We use scheduled scripts to do a fair amount of automation, data prep, database load, front-end load, etc.</t>
  </si>
  <si>
    <t>Automated emails on full logging of all scheduled scripts</t>
  </si>
  <si>
    <t>Azure services</t>
  </si>
  <si>
    <t>I don't use it</t>
  </si>
  <si>
    <t>Jupyter, Anaconda, Rsoftware.</t>
  </si>
  <si>
    <t>Pretty comfortable, usually find access to packages.</t>
  </si>
  <si>
    <t>Yes maybe if has high level of support for dependencies.</t>
  </si>
  <si>
    <t>na</t>
  </si>
  <si>
    <t>Jupyter, Visual Code</t>
  </si>
  <si>
    <t>Sometimes help is needed but most of the times its self-explanatory.</t>
  </si>
  <si>
    <t xml:space="preserve">Pycharm </t>
  </si>
  <si>
    <t>Openvino</t>
  </si>
  <si>
    <t xml:space="preserve">Maybe </t>
  </si>
  <si>
    <t>Monitor on nontly basis</t>
  </si>
  <si>
    <t xml:space="preserve">Mostly its scalable </t>
  </si>
  <si>
    <t xml:space="preserve">We rarely or never use spark </t>
  </si>
  <si>
    <t xml:space="preserve"> We all good.</t>
  </si>
  <si>
    <t xml:space="preserve">CI/CD and self serve tools are hard to find or implement. </t>
  </si>
  <si>
    <t xml:space="preserve">Yes, it will free up my time and possibly make the process more user friendly. </t>
  </si>
  <si>
    <t xml:space="preserve">I donâ€™t </t>
  </si>
  <si>
    <t>jetBrains, RStudio, Polynote, Rodeo</t>
  </si>
  <si>
    <t>Overall, we are very comfortable with the toolsets and environments we use.</t>
  </si>
  <si>
    <t>Dashboards, REST APIs, PowerBI, Tableau, Domo</t>
  </si>
  <si>
    <t>For larger implementations this could be useful, but for our typical projects, it's probably overkill</t>
  </si>
  <si>
    <t>Largely through policy and procedure</t>
  </si>
  <si>
    <t>Scaling is largely dependent on the specific solution we are building.  Most of our models are purpose-built with minimal need for additional scaling.</t>
  </si>
  <si>
    <t xml:space="preserve">It's been extremely useful in dealing with very large datasets </t>
  </si>
  <si>
    <t>Homebrew, Pycharm, RStudio, Jupyter/JupyterLab</t>
  </si>
  <si>
    <t>Need some uniformity in direction as to which tools to use for which use cases.  We are multicloud and it is sometimes hard to know where to turn.</t>
  </si>
  <si>
    <t>yes, we already use</t>
  </si>
  <si>
    <t>Unknown right now</t>
  </si>
  <si>
    <t>With Dev/Ops</t>
  </si>
  <si>
    <t>The team uses it.</t>
  </si>
  <si>
    <t>Jupyter, VS Code, Sererless Framework, opencv, scikit-learn, Rekognition, google vision</t>
  </si>
  <si>
    <t>Circle CI</t>
  </si>
  <si>
    <t>Cloud Watch</t>
  </si>
  <si>
    <t>AutoScaling</t>
  </si>
  <si>
    <t>Only tutorials</t>
  </si>
  <si>
    <t>Rstudio (CARAT, e1071, dplyr)</t>
  </si>
  <si>
    <t xml:space="preserve">I think itâ€™s a subjective feeling, and doesnâ€™t affect the objective results. </t>
  </si>
  <si>
    <t xml:space="preserve"> Day to day. </t>
  </si>
  <si>
    <t>Impact and management feedback</t>
  </si>
  <si>
    <t xml:space="preserve">No experience whatsoever. </t>
  </si>
  <si>
    <t>AWS Marketplace, Azure Marketplace, Other Cloud Marketplace</t>
  </si>
  <si>
    <t>Anaconda, Jupyter, Spyder, scikit-learn, tensorflow</t>
  </si>
  <si>
    <t>Dashboards, REST APIs, Batch jobs, elasticsearch+kibana</t>
  </si>
  <si>
    <t>Simplify release of new models on demand for the most common use cases</t>
  </si>
  <si>
    <t>an online learning solution running in production environment</t>
  </si>
  <si>
    <t>on premise cloud solution</t>
  </si>
  <si>
    <t>running Jobs for extraction of heavy amount of json data from Cassandra data lake</t>
  </si>
  <si>
    <t xml:space="preserve">With check ans balances. Creating Reports </t>
  </si>
  <si>
    <t>We have expert team to work with Spark</t>
  </si>
  <si>
    <t>Azure, On-premises, Other</t>
  </si>
  <si>
    <t xml:space="preserve">Tensorflow </t>
  </si>
  <si>
    <t>The data scientists in the team are expert</t>
  </si>
  <si>
    <t>Agile daily scrum</t>
  </si>
  <si>
    <t>Used Sparkstreaming for real-time processing from IOT sensors data</t>
  </si>
  <si>
    <t>Jupyter, Pandas, Numpy, Scikt-Learn, XGboost, Plotly, Docker</t>
  </si>
  <si>
    <t>Pretty comfortable</t>
  </si>
  <si>
    <t>Yes, but execs won't buy in.</t>
  </si>
  <si>
    <t>Yes, in some ways.</t>
  </si>
  <si>
    <t>ExternalTools</t>
  </si>
  <si>
    <t>inbuild tools</t>
  </si>
  <si>
    <t xml:space="preserve">Intermediate </t>
  </si>
  <si>
    <t>We need tools like dataiku, gcp etc which aim at improvising the efficiency of the team</t>
  </si>
  <si>
    <t>Have built monitoring and data quality check modules in the platform that we built in R and Python.</t>
  </si>
  <si>
    <t>Manually using R and Python</t>
  </si>
  <si>
    <t>Spyder,R studio and Tensorflow,scikit learn</t>
  </si>
  <si>
    <t>Learn about new features and upgrades of the tool</t>
  </si>
  <si>
    <t>Used to get data from Hadoop</t>
  </si>
  <si>
    <t>Jupyter, RStudio, carat, e1071</t>
  </si>
  <si>
    <t>Most of the teams are not completely aware of the available libraries</t>
  </si>
  <si>
    <t>Relational database, Hadoop</t>
  </si>
  <si>
    <t>Update based on changes</t>
  </si>
  <si>
    <t>Have used it as part of my Grad study but haven't had a chance to after that</t>
  </si>
  <si>
    <t>Pycharm, tensorflow, pytorch</t>
  </si>
  <si>
    <t>pretty comfortable</t>
  </si>
  <si>
    <t>manually</t>
  </si>
  <si>
    <t>we try to build scalable products from the start</t>
  </si>
  <si>
    <t>no experience</t>
  </si>
  <si>
    <t>Jupyter, Rstudio and NLTK</t>
  </si>
  <si>
    <t>No not all the time but some packages donâ€™t work in the office network</t>
  </si>
  <si>
    <t>Airflow definitely looks very promising, would love to use it</t>
  </si>
  <si>
    <t xml:space="preserve">Set up a frequency of monitoring </t>
  </si>
  <si>
    <t xml:space="preserve">Usually itâ€™s reviewed and data scientists revisit the code accordingly </t>
  </si>
  <si>
    <t xml:space="preserve">Figuring out data complexity and automation process for analysis and models to scale </t>
  </si>
  <si>
    <t>I have seen the use case but never used it myself</t>
  </si>
  <si>
    <t>Jupyter, IBM, Tableau</t>
  </si>
  <si>
    <t>Inputs from dashboard users</t>
  </si>
  <si>
    <t>Limited</t>
  </si>
  <si>
    <t>Pycharm</t>
  </si>
  <si>
    <t>Sure</t>
  </si>
  <si>
    <t>Cron</t>
  </si>
  <si>
    <t>SSMS and TFLite</t>
  </si>
  <si>
    <t>Storing data or access to some cloud providers requires some extra tools.</t>
  </si>
  <si>
    <t>Yes it would be but we are a small company, for now we are using hand-noting to plan making :)</t>
  </si>
  <si>
    <t>server maintenance alert files</t>
  </si>
  <si>
    <t>Jupyter notebook, pandas, scikit learn, numpy, kmeans, xgboost, etc</t>
  </si>
  <si>
    <t xml:space="preserve">Occasionally.. use stack overflow and other online resources </t>
  </si>
  <si>
    <t>Object store, Data Warehouse, Hive</t>
  </si>
  <si>
    <t>Working on server,  cloud</t>
  </si>
  <si>
    <t xml:space="preserve">I cannot recall them at this moment </t>
  </si>
  <si>
    <t xml:space="preserve">Unfortunately I cannot share on this platform </t>
  </si>
  <si>
    <t xml:space="preserve">Not useful </t>
  </si>
  <si>
    <t>Through monitoring using dashboards</t>
  </si>
  <si>
    <t>I really donâ€™t like it</t>
  </si>
  <si>
    <t>Jupyter, Ultraedit, Spyder, RStudio, Caret, scikit leaen, tensorflow</t>
  </si>
  <si>
    <t xml:space="preserve">Need stronger IT, DevOps team </t>
  </si>
  <si>
    <t>Cloudwatch</t>
  </si>
  <si>
    <t>AWS, Azure, Other</t>
  </si>
  <si>
    <t>Pycharm, anacondas</t>
  </si>
  <si>
    <t>No we do not need more help</t>
  </si>
  <si>
    <t>In person, sometimes remotely.</t>
  </si>
  <si>
    <t>Averagely</t>
  </si>
  <si>
    <t>Null</t>
  </si>
  <si>
    <t>Terminal</t>
  </si>
  <si>
    <t>Production Pipelines</t>
  </si>
  <si>
    <t>internal platforms</t>
  </si>
  <si>
    <t>spark clusters</t>
  </si>
  <si>
    <t>data processing</t>
  </si>
  <si>
    <t xml:space="preserve">RStudio, VSCode, scikit-learn, keras, tensorflow </t>
  </si>
  <si>
    <t xml:space="preserve">It'd be great to have access to a sage maker instance </t>
  </si>
  <si>
    <t xml:space="preserve">Through Jenkins </t>
  </si>
  <si>
    <t>Automatically</t>
  </si>
  <si>
    <t>Only through courses</t>
  </si>
  <si>
    <t>Google Colab, Jupyter, Azure ML</t>
  </si>
  <si>
    <t>Learn and implement on the job.</t>
  </si>
  <si>
    <t>Not sure of it's usage.</t>
  </si>
  <si>
    <t>Manual Checks and Logging</t>
  </si>
  <si>
    <t>We use it for data processing pipelines but not for ML as of now.</t>
  </si>
  <si>
    <t xml:space="preserve">Jupyter, scikit-learn, matrixprofile-ts, numpy, scipy, pandas, plotly </t>
  </si>
  <si>
    <t xml:space="preserve">Yes, already use it. </t>
  </si>
  <si>
    <t xml:space="preserve">Metric monitoring and automated alerts </t>
  </si>
  <si>
    <t>Redundant microservices</t>
  </si>
  <si>
    <t>Data transformation and model building when appropriate</t>
  </si>
  <si>
    <t>Using R</t>
  </si>
  <si>
    <t>None I use R</t>
  </si>
  <si>
    <t>No other members on the unit</t>
  </si>
  <si>
    <t>Currently not using python, but plan to integrate in the near future</t>
  </si>
  <si>
    <t>Self</t>
  </si>
  <si>
    <t xml:space="preserve">Need help </t>
  </si>
  <si>
    <t>Packages update, getting up to date, cutting down runtime</t>
  </si>
  <si>
    <t xml:space="preserve">Anything that can beat Alteryx </t>
  </si>
  <si>
    <t>Performance</t>
  </si>
  <si>
    <t>Automation</t>
  </si>
  <si>
    <t>Limited use cases</t>
  </si>
  <si>
    <t xml:space="preserve">Pycharm and jupyter. </t>
  </si>
  <si>
    <t>Mostly not but some time yes</t>
  </si>
  <si>
    <t>Google Cloud, Other</t>
  </si>
  <si>
    <t>Jupyter, Anaconda, Tensorflow, scikit learn, pandas, numpy, etc.</t>
  </si>
  <si>
    <t>Dashboards, classification, detection, predection</t>
  </si>
  <si>
    <t>Yes, he is a solution to manage the company's increasing complex workflows. Creating Airflow allowed Airbnb to programmatically author and schedule their workflows and monitor them via the built-in Airflow user interface.</t>
  </si>
  <si>
    <t>using dashboard</t>
  </si>
  <si>
    <t>using the evaluation methods for example conflix matrix or others</t>
  </si>
  <si>
    <t>I don't use spark</t>
  </si>
  <si>
    <t xml:space="preserve">Jupiter notebook </t>
  </si>
  <si>
    <t>Team is very comfortable with the packages if and only if they have good DOCUMENTATION</t>
  </si>
  <si>
    <t>Dashboards, FLASK</t>
  </si>
  <si>
    <t>I don't  have any idea about this question</t>
  </si>
  <si>
    <t>Still in developemet</t>
  </si>
  <si>
    <t>On  existing data and training as we get more data</t>
  </si>
  <si>
    <t>Used it in cloud services</t>
  </si>
  <si>
    <t>We are small team of 4 looking for new packages and our time is mostly spent on understanding on that packages.</t>
  </si>
  <si>
    <t>IT Operations</t>
  </si>
  <si>
    <t>Jupyter, Spyder</t>
  </si>
  <si>
    <t>Sklearn, tensor flow, numpy, pandas, keras, matplotlib, seebron, nltk.</t>
  </si>
  <si>
    <t>Visually</t>
  </si>
  <si>
    <t>Using Data analysis</t>
  </si>
  <si>
    <t>Using very rarely</t>
  </si>
  <si>
    <t>R studio</t>
  </si>
  <si>
    <t xml:space="preserve">IDEs </t>
  </si>
  <si>
    <t>Team is getting full support</t>
  </si>
  <si>
    <t>Dashboard</t>
  </si>
  <si>
    <t>PyCharm, Jupyter Notebooks
tox flake8 black pylint bandit gitlab ci
Airflow
Sklearn Tf (keras) statsmodel</t>
  </si>
  <si>
    <t>Different profiles are more or less confortable but anyone can use the packages above.</t>
  </si>
  <si>
    <t>It is, we are using it. Some jobs depend on new data, or other data jobs</t>
  </si>
  <si>
    <t>Prometheus + Grafana</t>
  </si>
  <si>
    <t>Docker &amp; Kuberbetes</t>
  </si>
  <si>
    <t xml:space="preserve">IDE: Jupyter and spyder, ML packages: scikit-learn, numpy, panda, seaborn </t>
  </si>
  <si>
    <t xml:space="preserve">If needed, yes they rewrite </t>
  </si>
  <si>
    <t xml:space="preserve">Reporting tool front end applications </t>
  </si>
  <si>
    <t>Jupyter and supervised algorithm</t>
  </si>
  <si>
    <t>Jupyter and pytorch and tableau</t>
  </si>
  <si>
    <t>Logs and dashboard</t>
  </si>
  <si>
    <t>Inorder to access the data in faster in hadoop framework we used spark.</t>
  </si>
  <si>
    <t>h2o. Pytorch. tensorflow 2.0</t>
  </si>
  <si>
    <t>All packages are available</t>
  </si>
  <si>
    <t>Yes for Automation</t>
  </si>
  <si>
    <t>Map-Reduce Operation</t>
  </si>
  <si>
    <t>Spyder, anaconda, Scipy, Numpy, Scikit learn, matplotlib, tensorflow, Keras, Pandas</t>
  </si>
  <si>
    <t xml:space="preserve">Satisfactory </t>
  </si>
  <si>
    <t xml:space="preserve">Not used, no comments </t>
  </si>
  <si>
    <t xml:space="preserve">Yes </t>
  </si>
  <si>
    <t xml:space="preserve">By adding additional resources </t>
  </si>
  <si>
    <t xml:space="preserve">It might in certain cases </t>
  </si>
  <si>
    <t xml:space="preserve">By using software </t>
  </si>
  <si>
    <t xml:space="preserve">Tuning and better feature engineering technique </t>
  </si>
  <si>
    <t xml:space="preserve">No experience </t>
  </si>
  <si>
    <t>Jupyter within Watson Studio; PyCharm</t>
  </si>
  <si>
    <t>Deployment of insights, models, etc. can be challenging. Stringing it all together.</t>
  </si>
  <si>
    <t>Possibly, more helpful might be better end-to-end practices/patterns</t>
  </si>
  <si>
    <t>Through Watson Studio or IBM Cloud Analytics</t>
  </si>
  <si>
    <t>IBM Cloud/Docker/Kubernetes</t>
  </si>
  <si>
    <t>We use PySpark for processing large (LARGE) volumes of data for specific tasks. Haven't done much SparkML</t>
  </si>
  <si>
    <t>Python</t>
  </si>
  <si>
    <t xml:space="preserve">Pycharm
</t>
  </si>
  <si>
    <t>It's good</t>
  </si>
  <si>
    <t>Continuous evaluation for new data</t>
  </si>
  <si>
    <t>PyCharm, Jupyter, TensorFlow, Spark</t>
  </si>
  <si>
    <t>Flat files, Object store, Relational database, NoSQL database, Data Warehouse, APIs</t>
  </si>
  <si>
    <t>Yes currently I use Airflow.</t>
  </si>
  <si>
    <t>StackDriver, CloudWatch, Splunk</t>
  </si>
  <si>
    <t>Very familiar and fluent with Spark.  But optimizing jobs and troubleshooting errors are painful and its integration with existing data systems is limited.or difficult to setup.</t>
  </si>
  <si>
    <t>PyCharm; Scikit Learn; PyTorch</t>
  </si>
  <si>
    <t>Need a customized solution/ packsgr but very cumbersome with the current libraries.</t>
  </si>
  <si>
    <t>Yes, it would. But being a small setup, we cannot afford the licensing costs.</t>
  </si>
  <si>
    <t>KPIs and dashboards</t>
  </si>
  <si>
    <t>We don't have this differentiation. Everyone is a data scientist.</t>
  </si>
  <si>
    <t>We have not reached that stage yet</t>
  </si>
  <si>
    <t>Not applicable</t>
  </si>
  <si>
    <t>Pycharm, spyder</t>
  </si>
  <si>
    <t>Much is new to the team. Tools are learned as they are needed.</t>
  </si>
  <si>
    <t>Relational database, Time series database</t>
  </si>
  <si>
    <t>?</t>
  </si>
  <si>
    <t>Don't</t>
  </si>
  <si>
    <t>Same people</t>
  </si>
  <si>
    <t>We are not</t>
  </si>
  <si>
    <t>Course level</t>
  </si>
  <si>
    <t xml:space="preserve">None of them </t>
  </si>
  <si>
    <t>Data Scentists exclusively, Data Engineer and Business Intelligence Engineer</t>
  </si>
  <si>
    <t xml:space="preserve">Not sure </t>
  </si>
  <si>
    <t xml:space="preserve">Itâ€™s complicated </t>
  </si>
  <si>
    <t>Row Labels</t>
  </si>
  <si>
    <t>(blank)</t>
  </si>
  <si>
    <t>Grand Total</t>
  </si>
  <si>
    <t>Count of The Data Science team is currently using tools that they're not totally comfortable with?</t>
  </si>
  <si>
    <t>Count of The Data Science team is currently using tools that they're not totally comfortable with?2</t>
  </si>
  <si>
    <t>Count of The Data Science team is currently using tools that they're not totally comfortable with?3</t>
  </si>
  <si>
    <t>DS team using tools not totally comfortable with?</t>
  </si>
  <si>
    <t>Strongly Agree/Agree</t>
  </si>
  <si>
    <t>Strongly Disagree/disagree</t>
  </si>
  <si>
    <t>Count of How do you deploy your data analyses and ML models? (Check all that apply)</t>
  </si>
  <si>
    <t xml:space="preserve"> Data transfer</t>
  </si>
  <si>
    <t xml:space="preserve"> Jupyter Notebooks</t>
  </si>
  <si>
    <t xml:space="preserve"> Jupyter notebooks served to users.</t>
  </si>
  <si>
    <t xml:space="preserve"> Batch jobs</t>
  </si>
  <si>
    <t xml:space="preserve"> Google Sheets</t>
  </si>
  <si>
    <t xml:space="preserve"> Emails</t>
  </si>
  <si>
    <t xml:space="preserve"> Write-Ups</t>
  </si>
  <si>
    <t xml:space="preserve"> ONNX scoring engine</t>
  </si>
  <si>
    <t xml:space="preserve"> web hosted and embedded Power BI platforms with dedicated capacity</t>
  </si>
  <si>
    <t xml:space="preserve"> classification</t>
  </si>
  <si>
    <t xml:space="preserve"> detection</t>
  </si>
  <si>
    <t xml:space="preserve"> predection</t>
  </si>
  <si>
    <t xml:space="preserve"> Email alerts</t>
  </si>
  <si>
    <t xml:space="preserve"> Excel</t>
  </si>
  <si>
    <t xml:space="preserve"> FLASK</t>
  </si>
  <si>
    <t xml:space="preserve"> R markdown </t>
  </si>
  <si>
    <t xml:space="preserve"> REST APIs</t>
  </si>
  <si>
    <t xml:space="preserve"> elasticsearch+kibana</t>
  </si>
  <si>
    <t xml:space="preserve"> Kubeflow</t>
  </si>
  <si>
    <t xml:space="preserve"> PDI</t>
  </si>
  <si>
    <t xml:space="preserve"> PowerBI</t>
  </si>
  <si>
    <t xml:space="preserve"> Tableau</t>
  </si>
  <si>
    <t xml:space="preserve"> Domo</t>
  </si>
  <si>
    <t xml:space="preserve">How are you putting models into production today: </t>
  </si>
  <si>
    <t xml:space="preserve"> Amazon Sagemaker (in the future)</t>
  </si>
  <si>
    <t xml:space="preserve"> Docker containers</t>
  </si>
  <si>
    <t>We're still in R&amp;D</t>
  </si>
  <si>
    <t xml:space="preserve"> so not deploying anything yet.</t>
  </si>
  <si>
    <t>Batch Jobs</t>
  </si>
  <si>
    <t>Data Transfer</t>
  </si>
  <si>
    <t>Jupyter Notebooks</t>
  </si>
  <si>
    <t xml:space="preserve">Google sheets </t>
  </si>
  <si>
    <t>email</t>
  </si>
  <si>
    <t>write-ups</t>
  </si>
  <si>
    <t>Power BI</t>
  </si>
  <si>
    <t>Classification and Prediction</t>
  </si>
  <si>
    <t>Excel</t>
  </si>
  <si>
    <t>FLASK</t>
  </si>
  <si>
    <t>R markdown</t>
  </si>
  <si>
    <t>deployment system</t>
  </si>
  <si>
    <t xml:space="preserve"> Amazon Sagemaker</t>
  </si>
  <si>
    <t>docker container</t>
  </si>
  <si>
    <t xml:space="preserve">Data scientists' don't deploy anything yet </t>
  </si>
  <si>
    <t>ONNX scoring engine</t>
  </si>
  <si>
    <t>%</t>
  </si>
  <si>
    <t>#</t>
  </si>
  <si>
    <t>Count of Where is your data stored? (Check all that apply)</t>
  </si>
  <si>
    <t xml:space="preserve"> Redshift</t>
  </si>
  <si>
    <t xml:space="preserve"> but I would prefer to have S3 be the central data store because it's cheap</t>
  </si>
  <si>
    <t xml:space="preserve"> not schema on write. AWS makes it easy to centralize permissions</t>
  </si>
  <si>
    <t xml:space="preserve"> Data Warehouse</t>
  </si>
  <si>
    <t xml:space="preserve"> NoSQL database</t>
  </si>
  <si>
    <t xml:space="preserve"> Object store</t>
  </si>
  <si>
    <t xml:space="preserve"> Snowflake</t>
  </si>
  <si>
    <t xml:space="preserve"> really likes</t>
  </si>
  <si>
    <t xml:space="preserve"> Apache Solr</t>
  </si>
  <si>
    <t xml:space="preserve"> Relational database</t>
  </si>
  <si>
    <t xml:space="preserve"> APIs</t>
  </si>
  <si>
    <t xml:space="preserve"> parquet files in S3</t>
  </si>
  <si>
    <t xml:space="preserve"> Hive</t>
  </si>
  <si>
    <t xml:space="preserve"> spark parquets</t>
  </si>
  <si>
    <t xml:space="preserve"> Hadoop</t>
  </si>
  <si>
    <t xml:space="preserve"> Time series database</t>
  </si>
  <si>
    <t xml:space="preserve"> We are testing out GraphDB and MatrixDB (for storing co-occurrence matrix) for our usecase.</t>
  </si>
  <si>
    <t>Amazon S3 storage</t>
  </si>
  <si>
    <t>Apache Spark</t>
  </si>
  <si>
    <t>MatrixDB</t>
  </si>
  <si>
    <t xml:space="preserve"> GraphDB</t>
  </si>
  <si>
    <t>Other options (combined)</t>
  </si>
  <si>
    <t>Other options</t>
  </si>
  <si>
    <t>Count of Who deploys your data analyses and ML models today?(Check all that apply)</t>
  </si>
  <si>
    <t xml:space="preserve"> Computational scientists</t>
  </si>
  <si>
    <t xml:space="preserve"> Dedicated ML engineers</t>
  </si>
  <si>
    <t xml:space="preserve"> Software engineers </t>
  </si>
  <si>
    <t xml:space="preserve"> A combination of IT/DevOps &amp; Data Science</t>
  </si>
  <si>
    <t xml:space="preserve"> Data Engineer and Business Intelligence Engineer</t>
  </si>
  <si>
    <t xml:space="preserve"> Data Scentists exclusively</t>
  </si>
  <si>
    <t>Others</t>
  </si>
  <si>
    <t>Combo of IT/DevOps &amp; DS</t>
  </si>
  <si>
    <t xml:space="preserve">Count of Would an orchestration product like Airflow be useful?(workflow automation (like cron) but with support for job dependencies) If so, how? </t>
  </si>
  <si>
    <t>Already using it</t>
  </si>
  <si>
    <t>No idea of Airflow</t>
  </si>
  <si>
    <t>Count of Rate your current pipeline or workflow from data acquisition to development to deployment today (1 - simple, 10 - very complex)</t>
  </si>
  <si>
    <t>Count of Would you like to add automation to your pipeline?</t>
  </si>
  <si>
    <t xml:space="preserve">Count of How do you monitor and manage your existing analytics systems? </t>
  </si>
  <si>
    <t>Count of Do analysts and data scientists work alone or collaborate?</t>
  </si>
  <si>
    <t>Work solo</t>
  </si>
  <si>
    <t>Same person is the data scientist as well as data analyst</t>
  </si>
  <si>
    <t>Same person is the DS as well as DA</t>
  </si>
  <si>
    <t>We collaborate but there're pain points</t>
  </si>
  <si>
    <t>Count of Is there a desire to collaborate more?</t>
  </si>
  <si>
    <t>Count of Are your data scientists using Git?</t>
  </si>
  <si>
    <t>No, we are not using Git for DS</t>
  </si>
  <si>
    <t>Yes, but our DSs aren't that comfortable using Git</t>
  </si>
  <si>
    <t>Yes, our DS are proficient with Git</t>
  </si>
  <si>
    <t>Count of Do IT/DevOps/SE teams rewrite data scientists' code?</t>
  </si>
  <si>
    <t>percentage votes</t>
  </si>
  <si>
    <t>Count of Is reproducing older results a requirement, for compliance or other reasons?</t>
  </si>
  <si>
    <t>Count of Do you use the following:</t>
  </si>
  <si>
    <t>Heard of Dask, but I don't use it</t>
  </si>
  <si>
    <t>I use Dask</t>
  </si>
  <si>
    <t>I use RAPIDS</t>
  </si>
  <si>
    <t>Heard of RAPIDS, but I don't use it</t>
  </si>
  <si>
    <t>Count of On a scale of 0 to 10, 10 being highly likely and 0 being not at all likely, how likely are you to recommend Spark to a friend or colleague?</t>
  </si>
  <si>
    <t>N/A-Not familiar with Spark</t>
  </si>
  <si>
    <t>Count of Which best describes your attitude toward cloud compute costs?</t>
  </si>
  <si>
    <t>Strongly concerned</t>
  </si>
  <si>
    <t>Somewhat concerned</t>
  </si>
  <si>
    <t>Not very concerned</t>
  </si>
  <si>
    <t>Not at all concerned</t>
  </si>
  <si>
    <t>0 - 3</t>
  </si>
  <si>
    <t>4 - 6</t>
  </si>
  <si>
    <t>7 - 9</t>
  </si>
  <si>
    <t>10</t>
  </si>
  <si>
    <t>Count of Are you currently purchasing software or other services through any of the following marketplaces:</t>
  </si>
  <si>
    <t>Other Cloud Marketplaces</t>
  </si>
  <si>
    <t>I do not purchase through cloud MP</t>
  </si>
  <si>
    <t>% of Data Scientists</t>
  </si>
  <si>
    <t># of votes</t>
  </si>
  <si>
    <t xml:space="preserve">Number of votes </t>
  </si>
  <si>
    <t>% of votes</t>
  </si>
  <si>
    <t>Number of votes</t>
  </si>
  <si>
    <t>Count of Are you running on-premises or on a Cloud Provider? (Check all that apply)</t>
  </si>
  <si>
    <t>Rank</t>
  </si>
  <si>
    <t xml:space="preserve"> On-premises</t>
  </si>
  <si>
    <t xml:space="preserve"> Google Cloud</t>
  </si>
  <si>
    <t xml:space="preserve"> Azure</t>
  </si>
  <si>
    <t xml:space="preserve"> Other</t>
  </si>
  <si>
    <t>Data scientists across the industry were surveyed</t>
  </si>
  <si>
    <t>345 votes were gathered.</t>
  </si>
  <si>
    <t xml:space="preserve">Clear trend seen here. </t>
  </si>
  <si>
    <t>HOW MUCH da &amp; ML IS DONE USING PYTHON &amp; PYDATA STACK</t>
  </si>
  <si>
    <t xml:space="preserve">Count of How much of your data analytics and machine learning development is done using Python &amp; PyData stack? </t>
  </si>
  <si>
    <t>Count of How much of your data analytics and machine learning development is done using Python &amp; PyData stack? 2</t>
  </si>
  <si>
    <t>Mostly</t>
  </si>
  <si>
    <t>Some</t>
  </si>
  <si>
    <t>Future</t>
  </si>
  <si>
    <t>No, future</t>
  </si>
  <si>
    <t>DA &amp; ML done using Python/PyData stack</t>
  </si>
  <si>
    <t>% votes</t>
  </si>
  <si>
    <t>Mostly Python</t>
  </si>
  <si>
    <t>Some Python</t>
  </si>
  <si>
    <t>No Python (SQL/Looker/Go/R/Own solutions/Other)</t>
  </si>
  <si>
    <t>Currently-No, Future Plans for Python-YES</t>
  </si>
  <si>
    <t>% users</t>
  </si>
  <si>
    <t>Most popular Dev tools &amp; ML packages:</t>
  </si>
  <si>
    <t>Count of What development tools(Jupyter/IDEs) and ML packages are you using?</t>
  </si>
  <si>
    <t>Count of What development tools(Jupyter/IDEs) and ML packages are you using?2</t>
  </si>
  <si>
    <t>Jupyter/JupyterLab</t>
  </si>
  <si>
    <t xml:space="preserve"> PyTorch</t>
  </si>
  <si>
    <t>sklearn/scikit-learn</t>
  </si>
  <si>
    <t xml:space="preserve">Visual Studio Code </t>
  </si>
  <si>
    <t>Tensorflow</t>
  </si>
  <si>
    <t xml:space="preserve"> Keras</t>
  </si>
  <si>
    <t xml:space="preserve"> scipy</t>
  </si>
  <si>
    <t xml:space="preserve"> numpy</t>
  </si>
  <si>
    <t xml:space="preserve"> co-lab</t>
  </si>
  <si>
    <t xml:space="preserve"> pandas</t>
  </si>
  <si>
    <t>TensorFlow/TensorFlow Lite</t>
  </si>
  <si>
    <t xml:space="preserve"> RStudio</t>
  </si>
  <si>
    <t>spyder</t>
  </si>
  <si>
    <t>pycharm</t>
  </si>
  <si>
    <t>xgboost</t>
  </si>
  <si>
    <t>sklearn</t>
  </si>
  <si>
    <t>Keras</t>
  </si>
  <si>
    <t>NumPy</t>
  </si>
  <si>
    <t xml:space="preserve"> Pycharm</t>
  </si>
  <si>
    <t>vscode</t>
  </si>
  <si>
    <t>scikit-learn</t>
  </si>
  <si>
    <t xml:space="preserve"> Pytorch</t>
  </si>
  <si>
    <t xml:space="preserve"> Scipy</t>
  </si>
  <si>
    <t xml:space="preserve"> Pandas</t>
  </si>
  <si>
    <t xml:space="preserve"> Spark</t>
  </si>
  <si>
    <t>All others combined</t>
  </si>
  <si>
    <t xml:space="preserve"> Mice</t>
  </si>
  <si>
    <t xml:space="preserve"> Party</t>
  </si>
  <si>
    <t>CARET</t>
  </si>
  <si>
    <t>others</t>
  </si>
  <si>
    <t>jetBrains</t>
  </si>
  <si>
    <t xml:space="preserve"> Polynote</t>
  </si>
  <si>
    <t xml:space="preserve"> Rodeo</t>
  </si>
  <si>
    <t xml:space="preserve"> Anaconda</t>
  </si>
  <si>
    <t xml:space="preserve"> Pyspark</t>
  </si>
  <si>
    <t xml:space="preserve"> scikit-learn</t>
  </si>
  <si>
    <t>Top 10 popular ML pkg/dev tools</t>
  </si>
  <si>
    <t xml:space="preserve"> sklearn</t>
  </si>
  <si>
    <t>Total</t>
  </si>
  <si>
    <t>h2O</t>
  </si>
  <si>
    <t xml:space="preserve"> Tensorflow</t>
  </si>
  <si>
    <t xml:space="preserve"> scikit learn</t>
  </si>
  <si>
    <t xml:space="preserve"> etc.</t>
  </si>
  <si>
    <t xml:space="preserve"> atom</t>
  </si>
  <si>
    <t xml:space="preserve"> pycharm</t>
  </si>
  <si>
    <t xml:space="preserve"> R STUDIO PRO</t>
  </si>
  <si>
    <t xml:space="preserve"> h20 </t>
  </si>
  <si>
    <t>plotly</t>
  </si>
  <si>
    <t xml:space="preserve"> jupyter</t>
  </si>
  <si>
    <t xml:space="preserve"> tensorflow</t>
  </si>
  <si>
    <t xml:space="preserve"> statsmodel</t>
  </si>
  <si>
    <t>scikit learn</t>
  </si>
  <si>
    <t>home developed tools/internal tools</t>
  </si>
  <si>
    <t xml:space="preserve"> matplotlib</t>
  </si>
  <si>
    <t xml:space="preserve"> anaconda</t>
  </si>
  <si>
    <t xml:space="preserve"> Numpy</t>
  </si>
  <si>
    <t xml:space="preserve"> Scikit learn</t>
  </si>
  <si>
    <t xml:space="preserve"> dask</t>
  </si>
  <si>
    <t xml:space="preserve"> Sagemaker</t>
  </si>
  <si>
    <t xml:space="preserve"> Power BI</t>
  </si>
  <si>
    <t xml:space="preserve"> PyCharm</t>
  </si>
  <si>
    <t xml:space="preserve"> xgboost</t>
  </si>
  <si>
    <t xml:space="preserve"> eclipse</t>
  </si>
  <si>
    <t>Sklearn</t>
  </si>
  <si>
    <t xml:space="preserve"> jupyter notebook</t>
  </si>
  <si>
    <t xml:space="preserve"> keras</t>
  </si>
  <si>
    <t xml:space="preserve"> Notepad++</t>
  </si>
  <si>
    <t>VS Code</t>
  </si>
  <si>
    <t xml:space="preserve"> Jupyter</t>
  </si>
  <si>
    <t xml:space="preserve"> Power BI.  </t>
  </si>
  <si>
    <t>Scikit-learn.</t>
  </si>
  <si>
    <t>All python and R packages</t>
  </si>
  <si>
    <t>Scipy</t>
  </si>
  <si>
    <t xml:space="preserve"> Scikitlearn</t>
  </si>
  <si>
    <t xml:space="preserve"> </t>
  </si>
  <si>
    <t xml:space="preserve"> e1071</t>
  </si>
  <si>
    <t xml:space="preserve"> datagrip</t>
  </si>
  <si>
    <t xml:space="preserve"> keras /tf</t>
  </si>
  <si>
    <t xml:space="preserve"> emacs</t>
  </si>
  <si>
    <t xml:space="preserve"> NLTK</t>
  </si>
  <si>
    <t>Scikitlearn</t>
  </si>
  <si>
    <t xml:space="preserve"> theano</t>
  </si>
  <si>
    <t xml:space="preserve"> etc...</t>
  </si>
  <si>
    <t xml:space="preserve"> LightGBM</t>
  </si>
  <si>
    <t>Jupyter notebooks</t>
  </si>
  <si>
    <t xml:space="preserve"> Tensorflow GPU</t>
  </si>
  <si>
    <t xml:space="preserve"> bash CLI</t>
  </si>
  <si>
    <t>Visual Studio</t>
  </si>
  <si>
    <t xml:space="preserve">Scikit </t>
  </si>
  <si>
    <t>nlp</t>
  </si>
  <si>
    <t>supervised algorithm</t>
  </si>
  <si>
    <t xml:space="preserve"> Theanos</t>
  </si>
  <si>
    <t xml:space="preserve"> SQL Scripture</t>
  </si>
  <si>
    <t xml:space="preserve"> Docker</t>
  </si>
  <si>
    <t>RStudio</t>
  </si>
  <si>
    <t xml:space="preserve"> tidyverse</t>
  </si>
  <si>
    <t xml:space="preserve"> etc.   </t>
  </si>
  <si>
    <t xml:space="preserve"> Gensim</t>
  </si>
  <si>
    <t xml:space="preserve"> Sagemaker Notebooks</t>
  </si>
  <si>
    <t xml:space="preserve"> VSCode</t>
  </si>
  <si>
    <t xml:space="preserve"> tensorflow </t>
  </si>
  <si>
    <t xml:space="preserve"> Conda</t>
  </si>
  <si>
    <t xml:space="preserve">VS code </t>
  </si>
  <si>
    <t xml:space="preserve"> spacy</t>
  </si>
  <si>
    <t xml:space="preserve"> recommendarlab</t>
  </si>
  <si>
    <t xml:space="preserve"> caret</t>
  </si>
  <si>
    <t xml:space="preserve"> randomforest</t>
  </si>
  <si>
    <t xml:space="preserve"> nnet</t>
  </si>
  <si>
    <t xml:space="preserve"> tm</t>
  </si>
  <si>
    <t xml:space="preserve"> topicmodels</t>
  </si>
  <si>
    <t xml:space="preserve"> udpipe</t>
  </si>
  <si>
    <t xml:space="preserve"> etc</t>
  </si>
  <si>
    <t xml:space="preserve"> Sklearn</t>
  </si>
  <si>
    <t xml:space="preserve"> tensor flow</t>
  </si>
  <si>
    <t xml:space="preserve"> keras </t>
  </si>
  <si>
    <t xml:space="preserve"> Jupyter notebooks</t>
  </si>
  <si>
    <t xml:space="preserve"> Linux</t>
  </si>
  <si>
    <t xml:space="preserve"> Scikit-learn</t>
  </si>
  <si>
    <t xml:space="preserve"> Pytorch </t>
  </si>
  <si>
    <t>Rstudio /CARAT</t>
  </si>
  <si>
    <t xml:space="preserve"> dplyr</t>
  </si>
  <si>
    <t xml:space="preserve"> SciKit Learn</t>
  </si>
  <si>
    <t>Rodeo</t>
  </si>
  <si>
    <t xml:space="preserve"> RStudeo</t>
  </si>
  <si>
    <t xml:space="preserve"> SciPy</t>
  </si>
  <si>
    <t xml:space="preserve"> Rstudio</t>
  </si>
  <si>
    <t>NLTK</t>
  </si>
  <si>
    <t xml:space="preserve"> Spotfire's TERR</t>
  </si>
  <si>
    <t xml:space="preserve"> R Studio</t>
  </si>
  <si>
    <t>R Studio</t>
  </si>
  <si>
    <t xml:space="preserve"> pyspark</t>
  </si>
  <si>
    <t xml:space="preserve"> prophet</t>
  </si>
  <si>
    <t xml:space="preserve"> bayesialabs</t>
  </si>
  <si>
    <t xml:space="preserve"> H20</t>
  </si>
  <si>
    <t xml:space="preserve"> autoML</t>
  </si>
  <si>
    <t xml:space="preserve"> Data Robot</t>
  </si>
  <si>
    <t>PyTorch</t>
  </si>
  <si>
    <t xml:space="preserve"> TensorFlow</t>
  </si>
  <si>
    <t xml:space="preserve"> PySpark</t>
  </si>
  <si>
    <t xml:space="preserve"> pySpark</t>
  </si>
  <si>
    <t>Pytorch</t>
  </si>
  <si>
    <t xml:space="preserve"> hug and face?</t>
  </si>
  <si>
    <t xml:space="preserve"> Scikit</t>
  </si>
  <si>
    <t xml:space="preserve"> Swifter</t>
  </si>
  <si>
    <t>SSMS</t>
  </si>
  <si>
    <t xml:space="preserve"> AWS</t>
  </si>
  <si>
    <t xml:space="preserve"> Big Query </t>
  </si>
  <si>
    <t>TensorFlow</t>
  </si>
  <si>
    <t>Scikit Learn</t>
  </si>
  <si>
    <t>anaconda</t>
  </si>
  <si>
    <t>Jupyter notebook</t>
  </si>
  <si>
    <t xml:space="preserve"> kmeans</t>
  </si>
  <si>
    <t xml:space="preserve"> TF</t>
  </si>
  <si>
    <t xml:space="preserve"> scikit</t>
  </si>
  <si>
    <t xml:space="preserve"> pytorch</t>
  </si>
  <si>
    <t xml:space="preserve">Pyspark </t>
  </si>
  <si>
    <t>MLLib</t>
  </si>
  <si>
    <t xml:space="preserve"> Azure ML</t>
  </si>
  <si>
    <t xml:space="preserve"> Spyder</t>
  </si>
  <si>
    <t xml:space="preserve"> Jupyter. Multiple packages.</t>
  </si>
  <si>
    <t>Jupiter</t>
  </si>
  <si>
    <t xml:space="preserve"> scikit-learn xgboost</t>
  </si>
  <si>
    <t xml:space="preserve"> h2o</t>
  </si>
  <si>
    <t xml:space="preserve"> geopandas</t>
  </si>
  <si>
    <t xml:space="preserve"> spyder</t>
  </si>
  <si>
    <t xml:space="preserve"> huggin face</t>
  </si>
  <si>
    <t xml:space="preserve"> SciKit</t>
  </si>
  <si>
    <t xml:space="preserve"> iPython cli</t>
  </si>
  <si>
    <t xml:space="preserve"> R/Python for Visual Studio</t>
  </si>
  <si>
    <t xml:space="preserve"> VS Code</t>
  </si>
  <si>
    <t xml:space="preserve"> MS MLPackage for R/Python</t>
  </si>
  <si>
    <t xml:space="preserve"> ML Studio</t>
  </si>
  <si>
    <t xml:space="preserve"> caffee to name a few.</t>
  </si>
  <si>
    <t>IntelliJ / PyCharm</t>
  </si>
  <si>
    <t xml:space="preserve"> Keras / TensorFlow</t>
  </si>
  <si>
    <t xml:space="preserve"> XGBoost</t>
  </si>
  <si>
    <t xml:space="preserve"> matrixprofile-ts</t>
  </si>
  <si>
    <t xml:space="preserve"> primarily Tensorflow and Pytorch</t>
  </si>
  <si>
    <t xml:space="preserve"> some keras</t>
  </si>
  <si>
    <t xml:space="preserve"> all general DS libraries(Pandas</t>
  </si>
  <si>
    <t xml:space="preserve"> numpy)</t>
  </si>
  <si>
    <t xml:space="preserve"> MongoDb</t>
  </si>
  <si>
    <t xml:space="preserve"> MySql/Sqllite   </t>
  </si>
  <si>
    <t xml:space="preserve"> VS Code; using the standard ML (sckit</t>
  </si>
  <si>
    <t xml:space="preserve"> h2o)</t>
  </si>
  <si>
    <t>Google Colab</t>
  </si>
  <si>
    <t xml:space="preserve"> pystan</t>
  </si>
  <si>
    <t>Atom</t>
  </si>
  <si>
    <t xml:space="preserve"> Eclipse</t>
  </si>
  <si>
    <t>Caffe</t>
  </si>
  <si>
    <t>Anaconda</t>
  </si>
  <si>
    <t xml:space="preserve"> and for machine learning packages</t>
  </si>
  <si>
    <t xml:space="preserve"> tenserflow</t>
  </si>
  <si>
    <t xml:space="preserve"> pytourch </t>
  </si>
  <si>
    <t xml:space="preserve"> sklearn </t>
  </si>
  <si>
    <t>IntelliJ</t>
  </si>
  <si>
    <t>Mllib</t>
  </si>
  <si>
    <t xml:space="preserve"> statsmodels</t>
  </si>
  <si>
    <t xml:space="preserve"> Apache Zeppelin</t>
  </si>
  <si>
    <t xml:space="preserve"> boosting frameworks</t>
  </si>
  <si>
    <t xml:space="preserve"> fastai</t>
  </si>
  <si>
    <t xml:space="preserve"> Jupiter</t>
  </si>
  <si>
    <t xml:space="preserve"> forecasting frameworks</t>
  </si>
  <si>
    <t xml:space="preserve"> plotly </t>
  </si>
  <si>
    <t xml:space="preserve"> google vision</t>
  </si>
  <si>
    <t xml:space="preserve"> IBM</t>
  </si>
  <si>
    <t xml:space="preserve"> sci-kit learn</t>
  </si>
  <si>
    <t xml:space="preserve"> IntelliJ IDEA</t>
  </si>
  <si>
    <t xml:space="preserve"> anacondas</t>
  </si>
  <si>
    <t xml:space="preserve"> opencv</t>
  </si>
  <si>
    <t xml:space="preserve"> Sagemaker (sklearn</t>
  </si>
  <si>
    <t xml:space="preserve"> pytorch)</t>
  </si>
  <si>
    <t xml:space="preserve"> Qubole</t>
  </si>
  <si>
    <t xml:space="preserve"> Anaconda all tools</t>
  </si>
  <si>
    <t xml:space="preserve"> rasterio</t>
  </si>
  <si>
    <t xml:space="preserve"> carat</t>
  </si>
  <si>
    <t xml:space="preserve"> Rekognition</t>
  </si>
  <si>
    <t xml:space="preserve"> Sererless Framework</t>
  </si>
  <si>
    <t>jupyter</t>
  </si>
  <si>
    <t xml:space="preserve"> Stata</t>
  </si>
  <si>
    <t>PyCharm Pro</t>
  </si>
  <si>
    <t>scikit</t>
  </si>
  <si>
    <t>pandas</t>
  </si>
  <si>
    <t>statsmodels</t>
  </si>
  <si>
    <t xml:space="preserve"> Python</t>
  </si>
  <si>
    <t>Github</t>
  </si>
  <si>
    <t xml:space="preserve"> Databricks</t>
  </si>
  <si>
    <t xml:space="preserve"> Scikit Learn</t>
  </si>
  <si>
    <t xml:space="preserve"> Xgboost</t>
  </si>
  <si>
    <t>lodide</t>
  </si>
  <si>
    <t xml:space="preserve">  rllib</t>
  </si>
  <si>
    <t xml:space="preserve"> tensorflow/keras</t>
  </si>
  <si>
    <t xml:space="preserve"> internal tools</t>
  </si>
  <si>
    <t xml:space="preserve"> a bunch of PGM libraries</t>
  </si>
  <si>
    <t>Vscode</t>
  </si>
  <si>
    <t xml:space="preserve"> jupyter (hub</t>
  </si>
  <si>
    <t xml:space="preserve"> lab)</t>
  </si>
  <si>
    <t xml:space="preserve"> spark</t>
  </si>
  <si>
    <t xml:space="preserve"> Jupiter extensions</t>
  </si>
  <si>
    <t xml:space="preserve"> Kubernetes</t>
  </si>
  <si>
    <t>Prototype - Jupyter</t>
  </si>
  <si>
    <t>Scikit</t>
  </si>
  <si>
    <t xml:space="preserve"> the entire AI hub stack (Kubeflow  Fairing,etc)</t>
  </si>
  <si>
    <t xml:space="preserve"> Transformers</t>
  </si>
  <si>
    <t xml:space="preserve"> Ultraedit</t>
  </si>
  <si>
    <t xml:space="preserve"> PyCharm </t>
  </si>
  <si>
    <t>JetBrains IDEA</t>
  </si>
  <si>
    <t>script</t>
  </si>
  <si>
    <t xml:space="preserve"> Scikt-Learn</t>
  </si>
  <si>
    <t xml:space="preserve"> XGboost</t>
  </si>
  <si>
    <t xml:space="preserve"> Plotly</t>
  </si>
  <si>
    <t xml:space="preserve"> AML studio</t>
  </si>
  <si>
    <t xml:space="preserve"> Glob</t>
  </si>
  <si>
    <t xml:space="preserve"> jellyfish</t>
  </si>
  <si>
    <t xml:space="preserve"> kaldi</t>
  </si>
  <si>
    <t xml:space="preserve"> lale</t>
  </si>
  <si>
    <t>keras</t>
  </si>
  <si>
    <t xml:space="preserve"> RecordLinkage</t>
  </si>
  <si>
    <t xml:space="preserve"> seaborn </t>
  </si>
  <si>
    <t xml:space="preserve"> Streamlit</t>
  </si>
  <si>
    <t xml:space="preserve"> Sublime</t>
  </si>
  <si>
    <t>Jupytr</t>
  </si>
  <si>
    <t xml:space="preserve"> TSfresh</t>
  </si>
  <si>
    <t xml:space="preserve"> vim(smile)</t>
  </si>
  <si>
    <t>Jupyterlab</t>
  </si>
  <si>
    <t xml:space="preserve"> Rsoftware.</t>
  </si>
  <si>
    <t>Homebrew</t>
  </si>
  <si>
    <t xml:space="preserve"> pandas/numpy/scikit/keras/tensorflow</t>
  </si>
  <si>
    <t xml:space="preserve"> Sickit</t>
  </si>
  <si>
    <t xml:space="preserve"> Emacs for systems</t>
  </si>
  <si>
    <t xml:space="preserve"> Iodide</t>
  </si>
  <si>
    <t xml:space="preserve"> lightgbm. </t>
  </si>
  <si>
    <t xml:space="preserve"> Visual Code</t>
  </si>
  <si>
    <t xml:space="preserve"> JupyterLab</t>
  </si>
  <si>
    <t xml:space="preserve"> Microsoft VS Code</t>
  </si>
  <si>
    <t>ntlk</t>
  </si>
  <si>
    <t xml:space="preserve"> vscode</t>
  </si>
  <si>
    <t>SpaCy</t>
  </si>
  <si>
    <t>Jupyter Classic</t>
  </si>
  <si>
    <t xml:space="preserve"> Sci Kit Learn</t>
  </si>
  <si>
    <t>VSCode</t>
  </si>
  <si>
    <t xml:space="preserve"> terminal</t>
  </si>
  <si>
    <t xml:space="preserve"> tf</t>
  </si>
  <si>
    <t xml:space="preserve">  script</t>
  </si>
  <si>
    <t xml:space="preserve"> plotly</t>
  </si>
  <si>
    <t xml:space="preserve">  tensorflow</t>
  </si>
  <si>
    <t xml:space="preserve"> visual studio</t>
  </si>
  <si>
    <t xml:space="preserve"> Caret</t>
  </si>
  <si>
    <t xml:space="preserve"> scikit leaen</t>
  </si>
  <si>
    <t>JetBrains IDEA / Microsoft VS Code / Atom; Jupyter; Conda; SpaCy</t>
  </si>
  <si>
    <t xml:space="preserve"> Scikit-Learn</t>
  </si>
  <si>
    <t xml:space="preserve"> the entire AI hub stack (Kubeflow</t>
  </si>
  <si>
    <t xml:space="preserve"> Fairing</t>
  </si>
  <si>
    <t xml:space="preserve"> etc.)</t>
  </si>
  <si>
    <t>Ides: mostly code</t>
  </si>
  <si>
    <t xml:space="preserve"> pycharm. Packages: numpy</t>
  </si>
  <si>
    <t xml:space="preserve"> docker</t>
  </si>
  <si>
    <t>IDE: Jupyter and spyder</t>
  </si>
  <si>
    <t xml:space="preserve"> ML packages: scikit-learn</t>
  </si>
  <si>
    <t xml:space="preserve"> panda</t>
  </si>
  <si>
    <t xml:space="preserve"> SKLearn</t>
  </si>
  <si>
    <t xml:space="preserve"> Jupyter/JupyterLab</t>
  </si>
  <si>
    <t xml:space="preserve"> Emacs for systems. ML is currently sklearn</t>
  </si>
  <si>
    <t xml:space="preserve"> some R packages that don't have python equivs. We have plans for writing tensorflow/pytorch code  for targeted models</t>
  </si>
  <si>
    <t xml:space="preserve"> Streamlit + the usual ML Python stack</t>
  </si>
  <si>
    <t xml:space="preserve"> Jupyter Lab</t>
  </si>
  <si>
    <t>23 columns</t>
  </si>
  <si>
    <t>Column1</t>
  </si>
  <si>
    <t>on-premises or Cloud Provider? (Check all that apply)</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</si>
  <si>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</si>
  <si>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</si>
  <si>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</si>
  <si>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</si>
  <si>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</si>
  <si>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</si>
  <si>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</si>
  <si>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</si>
  <si>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</si>
  <si>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</si>
  <si>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</si>
  <si>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</si>
  <si>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</si>
  <si>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</si>
  <si>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</si>
  <si>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</si>
  <si>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</si>
  <si>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</si>
  <si>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</si>
  <si>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</si>
  <si>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</si>
  <si>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</si>
  <si>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</si>
  <si>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</si>
  <si>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</si>
  <si>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</si>
  <si>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</si>
  <si>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</si>
  <si>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</si>
  <si>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</si>
  <si>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</si>
  <si>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</si>
  <si>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</si>
  <si>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</si>
  <si>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</si>
  <si>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</si>
  <si>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</si>
  <si>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</si>
  <si>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</si>
  <si>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</si>
  <si>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</si>
  <si>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</si>
  <si>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</si>
  <si>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</si>
  <si>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</si>
  <si>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</si>
  <si>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</si>
  <si>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</si>
  <si>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</si>
  <si>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</si>
  <si>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</si>
  <si>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</si>
  <si>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</si>
  <si>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</si>
  <si>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</si>
  <si>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</si>
  <si>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</si>
  <si>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</si>
  <si>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</si>
  <si>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</si>
  <si>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</si>
  <si>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</si>
  <si>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</si>
  <si>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</si>
  <si>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</si>
  <si>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</si>
  <si>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</si>
  <si>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</si>
  <si>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</si>
  <si>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</si>
  <si>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</si>
  <si>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</si>
  <si>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</si>
  <si>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</si>
  <si>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</si>
  <si>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</si>
  <si>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</si>
  <si>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</si>
  <si>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</si>
  <si>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</si>
  <si>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</si>
  <si>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</si>
  <si>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</si>
  <si>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</si>
  <si>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</si>
  <si>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</si>
  <si>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</si>
  <si>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</si>
  <si>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</si>
  <si>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</si>
  <si>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</si>
  <si>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</si>
  <si>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</si>
  <si>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</si>
  <si>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</si>
  <si>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</si>
  <si>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</si>
  <si>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</si>
  <si>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</si>
  <si>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</si>
  <si>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</si>
  <si>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</si>
  <si>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</si>
  <si>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</si>
  <si>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</si>
  <si>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</si>
  <si>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</si>
  <si>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</si>
  <si>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</si>
  <si>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</si>
  <si>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</si>
  <si>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</si>
  <si>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</si>
  <si>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</si>
  <si>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</si>
  <si>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</si>
  <si>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</si>
  <si>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</si>
  <si>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</si>
  <si>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</si>
  <si>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</si>
  <si>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</si>
  <si>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</si>
  <si>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</si>
  <si>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</si>
  <si>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</si>
  <si>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</si>
  <si>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</si>
  <si>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</si>
  <si>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</si>
  <si>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</si>
  <si>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</si>
  <si>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</si>
  <si>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</si>
  <si>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</si>
  <si>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</si>
  <si>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</si>
  <si>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</si>
  <si>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</si>
  <si>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</si>
  <si>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</si>
  <si>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</si>
  <si>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</si>
  <si>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</si>
  <si>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</si>
  <si>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</si>
  <si>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</si>
  <si>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</si>
  <si>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</si>
  <si>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</si>
  <si>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</si>
  <si>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</si>
  <si>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</si>
  <si>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</si>
  <si>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</si>
  <si>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</si>
  <si>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</si>
  <si>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</si>
  <si>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</si>
  <si>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</si>
  <si>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</si>
  <si>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</si>
  <si>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</si>
  <si>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</si>
  <si>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</si>
  <si>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</si>
  <si>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</si>
  <si>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</si>
  <si>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</si>
  <si>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</si>
  <si>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</si>
  <si>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</si>
  <si>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</si>
  <si>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</si>
  <si>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</si>
  <si>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</si>
  <si>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</si>
  <si>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</si>
  <si>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</si>
  <si>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</si>
  <si>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</si>
  <si>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</si>
  <si>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</si>
  <si>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</si>
  <si>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</si>
  <si>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</si>
  <si>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</si>
  <si>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</si>
  <si>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</si>
  <si>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</si>
  <si>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</si>
  <si>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</si>
  <si>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</si>
  <si>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</si>
  <si>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</si>
  <si>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</si>
  <si>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</si>
  <si>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</si>
  <si>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</si>
  <si>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</si>
  <si>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</si>
  <si>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</si>
  <si>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</si>
  <si>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</si>
  <si>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</si>
  <si>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</si>
  <si>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</si>
  <si>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</si>
  <si>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</si>
  <si>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</si>
  <si>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</si>
  <si>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</si>
  <si>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</si>
  <si>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</si>
  <si>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</si>
  <si>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</si>
  <si>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</si>
  <si>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</si>
  <si>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</si>
  <si>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</si>
  <si>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</si>
  <si>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</si>
  <si>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</si>
  <si>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</si>
  <si>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</si>
  <si>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</si>
  <si>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</si>
  <si>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</si>
  <si>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</si>
  <si>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</si>
  <si>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</si>
  <si>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</si>
  <si>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</si>
  <si>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</si>
  <si>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</si>
  <si>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</si>
  <si>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</si>
  <si>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</si>
  <si>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</si>
  <si>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</si>
  <si>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</si>
  <si>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</si>
  <si>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</si>
  <si>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</si>
  <si>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</si>
  <si>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</si>
  <si>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</si>
  <si>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</si>
  <si>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</si>
  <si>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</si>
  <si>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</si>
  <si>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</si>
  <si>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</si>
  <si>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</si>
  <si>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</si>
  <si>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</si>
  <si>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</si>
  <si>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</si>
  <si>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</si>
  <si>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</si>
  <si>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</si>
  <si>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</si>
  <si>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</si>
  <si>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</si>
  <si>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</si>
  <si>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</si>
  <si>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</si>
  <si>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</si>
  <si>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</si>
  <si>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</si>
  <si>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</si>
  <si>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</si>
  <si>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</si>
  <si>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</si>
  <si>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</si>
  <si>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</si>
  <si>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</si>
  <si>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</si>
  <si>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</si>
  <si>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</si>
  <si>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</si>
  <si>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</si>
  <si>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</si>
  <si>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</si>
  <si>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</si>
  <si>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</si>
  <si>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</si>
  <si>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</si>
  <si>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</si>
  <si>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</si>
  <si>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</si>
  <si>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</si>
  <si>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</si>
  <si>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</si>
  <si>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</si>
  <si>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</si>
  <si>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</si>
  <si>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</si>
  <si>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</si>
  <si>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</si>
  <si>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</si>
  <si>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</si>
  <si>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</si>
  <si>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</si>
  <si>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</si>
  <si>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</si>
  <si>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</si>
  <si>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</si>
  <si>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</si>
  <si>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</si>
  <si>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</si>
  <si>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</si>
  <si>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</si>
  <si>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</si>
  <si>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</si>
  <si>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</si>
  <si>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</si>
  <si>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</si>
  <si>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</si>
  <si>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</si>
  <si>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</si>
  <si>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</si>
  <si>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</si>
  <si>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</si>
  <si>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</si>
  <si>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</si>
  <si>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</si>
  <si>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</si>
  <si>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</si>
  <si>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</si>
  <si>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</si>
  <si>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</si>
  <si>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</si>
  <si>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</si>
  <si>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</si>
  <si>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</si>
  <si>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</si>
  <si>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</si>
  <si>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</si>
  <si>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</si>
  <si>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</si>
  <si>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</si>
  <si>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</si>
  <si>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</si>
  <si>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</si>
  <si>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</si>
  <si>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</si>
  <si>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</si>
  <si>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</si>
  <si>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</si>
  <si>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</si>
  <si>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</si>
  <si>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</si>
  <si>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</si>
  <si>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</si>
  <si>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</si>
  <si>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</si>
  <si>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</si>
  <si>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</si>
  <si>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</si>
  <si>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</si>
  <si>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</si>
  <si>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</si>
  <si>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</si>
  <si>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</si>
  <si>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</si>
  <si>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</si>
  <si>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</si>
  <si>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</si>
  <si>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</si>
  <si>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</si>
  <si>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</si>
  <si>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</si>
  <si>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</si>
  <si>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</si>
  <si>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</si>
  <si>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</si>
  <si>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</si>
  <si>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</si>
  <si>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</si>
  <si>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</si>
  <si>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</si>
  <si>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</si>
  <si>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</si>
  <si>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</si>
  <si>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</si>
  <si>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</si>
  <si>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</si>
  <si>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</si>
  <si>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</si>
  <si>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</si>
  <si>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</si>
  <si>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</si>
  <si>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</si>
  <si>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</si>
  <si>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</si>
  <si>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</si>
  <si>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</si>
  <si>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</si>
  <si>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</si>
  <si>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</si>
  <si>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</si>
  <si>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</si>
  <si>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</si>
  <si>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</si>
  <si>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</si>
  <si>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</si>
  <si>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</si>
  <si>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</si>
  <si>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</si>
  <si>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</si>
  <si>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</si>
  <si>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</si>
  <si>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</si>
  <si>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</si>
  <si>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</si>
  <si>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</si>
  <si>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</si>
  <si>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</si>
  <si>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</si>
  <si>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</si>
  <si>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</si>
  <si>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</si>
  <si>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</si>
  <si>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</si>
  <si>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</si>
  <si>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</si>
  <si>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</si>
  <si>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</si>
  <si>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</si>
  <si>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</si>
  <si>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</si>
  <si>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</si>
  <si>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</si>
  <si>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</si>
  <si>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</si>
  <si>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</si>
  <si>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</si>
  <si>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</si>
  <si>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</si>
  <si>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</si>
  <si>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</si>
  <si>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</si>
  <si>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</si>
  <si>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</si>
  <si>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</si>
  <si>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</si>
  <si>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</si>
  <si>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</si>
  <si>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</si>
  <si>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</si>
  <si>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</si>
  <si>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</si>
  <si>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</si>
  <si>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</si>
  <si>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</si>
  <si>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</si>
  <si>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</si>
  <si>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</si>
  <si>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</si>
  <si>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</si>
  <si>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</si>
  <si>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</si>
  <si>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</si>
  <si>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</si>
  <si>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</si>
  <si>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</si>
  <si>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</si>
  <si>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</si>
  <si>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</si>
  <si>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</si>
  <si>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</si>
  <si>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</si>
  <si>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</si>
  <si>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</si>
  <si>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</si>
  <si>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</si>
  <si>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</si>
  <si>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</si>
  <si>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</si>
  <si>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</si>
  <si>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</si>
  <si>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</si>
  <si>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</si>
  <si>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</si>
  <si>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</si>
  <si>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</si>
  <si>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</si>
  <si>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</si>
  <si>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</si>
  <si>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</si>
  <si>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</si>
  <si>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</si>
  <si>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</si>
  <si>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</si>
  <si>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</si>
  <si>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</si>
  <si>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</si>
  <si>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</si>
  <si>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</si>
  <si>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</si>
  <si>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</si>
  <si>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</si>
  <si>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</si>
  <si>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</si>
  <si>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</si>
  <si>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</si>
  <si>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</si>
  <si>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</si>
  <si>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</si>
  <si>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</si>
  <si>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</si>
  <si>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</si>
  <si>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</si>
  <si>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</si>
  <si>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</si>
  <si>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</si>
  <si>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</si>
  <si>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</si>
  <si>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</si>
  <si>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</si>
  <si>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</si>
  <si>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</si>
  <si>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</si>
  <si>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</si>
  <si>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</si>
  <si>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</si>
  <si>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</si>
  <si>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</si>
  <si>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</si>
  <si>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</si>
  <si>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</si>
  <si>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</si>
  <si>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</si>
  <si>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</si>
  <si>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</si>
  <si>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</si>
  <si>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</si>
  <si>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</si>
  <si>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</si>
  <si>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</si>
  <si>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</si>
  <si>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</si>
  <si>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</si>
  <si>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</si>
  <si>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</si>
  <si>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</si>
  <si>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</si>
  <si>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</si>
  <si>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</si>
  <si>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</si>
  <si>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</si>
  <si>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</si>
  <si>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</si>
  <si>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</si>
  <si>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</si>
  <si>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</si>
  <si>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</si>
  <si>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</si>
  <si>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</si>
  <si>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</si>
  <si>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</si>
  <si>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</si>
  <si>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</si>
  <si>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</si>
  <si>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</si>
  <si>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</si>
  <si>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</si>
  <si>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</si>
  <si>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</si>
  <si>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</si>
  <si>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</si>
  <si>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</si>
  <si>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</si>
  <si>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</si>
  <si>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</si>
  <si>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</si>
  <si>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</si>
  <si>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</si>
  <si>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</si>
  <si>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</si>
  <si>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</si>
  <si>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</si>
  <si>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</si>
  <si>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</si>
  <si>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</si>
  <si>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</si>
  <si>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</si>
  <si>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</si>
  <si>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</si>
  <si>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</si>
  <si>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</si>
  <si>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</si>
  <si>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</si>
  <si>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</si>
  <si>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</si>
  <si>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</si>
  <si>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</si>
  <si>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</si>
  <si>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</si>
  <si>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</si>
  <si>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</si>
  <si>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</si>
  <si>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</si>
  <si>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</si>
  <si>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</si>
  <si>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</si>
  <si>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</si>
  <si>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</si>
  <si>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</si>
  <si>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</si>
  <si>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</si>
  <si>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</si>
  <si>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</si>
  <si>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</si>
  <si>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</si>
  <si>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</si>
  <si>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</si>
  <si>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</si>
  <si>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</si>
  <si>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</si>
  <si>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</si>
  <si>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</si>
  <si>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</si>
  <si>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</si>
  <si>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</si>
  <si>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</si>
  <si>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</si>
  <si>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</si>
  <si>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</si>
  <si>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</si>
  <si>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</si>
  <si>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</si>
  <si>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</si>
  <si>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</si>
  <si>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</si>
  <si>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</si>
  <si>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</si>
  <si>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</si>
  <si>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</si>
  <si>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</si>
  <si>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</si>
  <si>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</si>
  <si>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</si>
  <si>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</si>
  <si>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</si>
  <si>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</si>
  <si>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</si>
  <si>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</si>
  <si>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</si>
  <si>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</si>
  <si>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</si>
  <si>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</si>
  <si>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</si>
  <si>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</si>
  <si>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</si>
  <si>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</si>
  <si>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</si>
  <si>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</si>
  <si>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</si>
  <si>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</si>
  <si>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</si>
  <si>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</si>
  <si>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</si>
  <si>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</si>
  <si>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</si>
  <si>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</si>
  <si>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</si>
  <si>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</si>
  <si>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</si>
  <si>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</si>
  <si>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</si>
  <si>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</si>
  <si>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</si>
  <si>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</si>
  <si>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</si>
  <si>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</si>
  <si>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</si>
  <si>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</si>
  <si>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</si>
  <si>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</si>
  <si>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</si>
  <si>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</si>
  <si>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</si>
  <si>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</si>
  <si>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</si>
  <si>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</si>
  <si>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</si>
  <si>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</si>
  <si>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</si>
  <si>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</si>
  <si>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</si>
  <si>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</si>
  <si>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</si>
  <si>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</si>
  <si>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</si>
  <si>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</si>
  <si>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</si>
  <si>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</si>
  <si>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</si>
  <si>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</si>
  <si>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</si>
  <si>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</si>
  <si>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</si>
  <si>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</si>
  <si>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</si>
  <si>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</si>
  <si>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</si>
  <si>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</si>
  <si>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</si>
  <si>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</si>
  <si>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</si>
  <si>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</si>
  <si>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</si>
  <si>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</si>
  <si>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</si>
  <si>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</si>
  <si>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</si>
  <si>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</si>
  <si>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</si>
  <si>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</si>
  <si>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</si>
  <si>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</si>
  <si>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</si>
  <si>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</si>
  <si>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</si>
  <si>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</si>
  <si>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</si>
  <si>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</si>
  <si>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</si>
  <si>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</si>
  <si>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</si>
  <si>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</si>
  <si>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</si>
  <si>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</si>
  <si>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</si>
  <si>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</si>
  <si>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</si>
  <si>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</si>
  <si>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</si>
  <si>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</si>
  <si>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</si>
  <si>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</si>
  <si>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</si>
  <si>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</si>
  <si>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</si>
  <si>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</si>
  <si>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</si>
  <si>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</si>
  <si>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</si>
  <si>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</si>
  <si>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</si>
  <si>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</si>
  <si>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</si>
  <si>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</si>
  <si>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</si>
  <si>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</si>
  <si>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</si>
  <si>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</si>
  <si>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</si>
  <si>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</si>
  <si>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</si>
  <si>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</si>
  <si>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</si>
  <si>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</si>
  <si>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</si>
  <si>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</si>
  <si>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</si>
  <si>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</si>
  <si>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</si>
  <si>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</si>
  <si>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</si>
  <si>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</si>
  <si>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</si>
  <si>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</si>
  <si>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</si>
  <si>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</si>
  <si>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</si>
  <si>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</si>
  <si>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</si>
  <si>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</si>
  <si>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</si>
  <si>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</si>
  <si>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</si>
  <si>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</si>
  <si>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</si>
  <si>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</si>
  <si>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</si>
  <si>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</si>
  <si>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</si>
  <si>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</si>
  <si>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</si>
  <si>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</si>
  <si>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</si>
  <si>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</si>
  <si>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</si>
  <si>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</si>
  <si>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</si>
  <si>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</si>
  <si>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</si>
  <si>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</si>
  <si>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</si>
  <si>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</si>
  <si>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</si>
  <si>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</si>
  <si>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</si>
  <si>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</si>
  <si>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</si>
  <si>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</si>
  <si>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</si>
  <si>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</si>
  <si>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</si>
  <si>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</si>
  <si>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</si>
  <si>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</si>
  <si>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</si>
  <si>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</si>
  <si>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</si>
  <si>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</si>
  <si>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</si>
  <si>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</si>
  <si>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</si>
  <si>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</si>
  <si>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</si>
  <si>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</si>
  <si>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</si>
  <si>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</si>
  <si>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</si>
  <si>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</si>
  <si>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</si>
  <si>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</si>
  <si>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</si>
  <si>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</si>
  <si>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</si>
  <si>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</si>
  <si>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</si>
  <si>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</si>
  <si>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</si>
  <si>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</si>
  <si>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</si>
  <si>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</si>
  <si>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</si>
  <si>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</si>
  <si>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</si>
  <si>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</si>
  <si>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</si>
  <si>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</si>
  <si>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</si>
  <si>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</si>
  <si>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</si>
  <si>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</si>
  <si>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</si>
  <si>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</si>
  <si>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</si>
  <si>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</si>
  <si>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</si>
  <si>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</si>
  <si>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</si>
  <si>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</si>
  <si>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</si>
  <si>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</si>
  <si>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</si>
  <si>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</si>
  <si>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</si>
  <si>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</si>
  <si>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</si>
  <si>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</si>
  <si>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</si>
  <si>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</si>
  <si>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</si>
  <si>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</si>
  <si>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</si>
  <si>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</si>
  <si>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</si>
  <si>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</si>
  <si>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</si>
  <si>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</si>
  <si>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</si>
  <si>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</si>
  <si>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</si>
  <si>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</si>
  <si>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</si>
  <si>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</si>
  <si>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</si>
  <si>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</si>
  <si>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</si>
  <si>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</si>
  <si>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</si>
  <si>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</si>
  <si>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</si>
  <si>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</si>
  <si>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</si>
  <si>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</si>
  <si>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</si>
  <si>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</si>
  <si>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</si>
  <si>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</si>
  <si>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</si>
  <si>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</si>
  <si>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</si>
  <si>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</si>
  <si>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</si>
  <si>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</si>
  <si>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</si>
  <si>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</si>
  <si>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</si>
  <si>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</si>
  <si>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</si>
  <si>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</si>
  <si>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</si>
  <si>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</si>
  <si>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</si>
  <si>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</si>
  <si>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</si>
  <si>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</si>
  <si>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</si>
  <si>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</si>
  <si>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</si>
  <si>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</si>
  <si>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</si>
  <si>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</si>
  <si>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</si>
  <si>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</si>
  <si>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</si>
  <si>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</si>
  <si>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</si>
  <si>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</si>
  <si>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</si>
  <si>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</si>
  <si>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</si>
  <si>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</si>
  <si>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</si>
  <si>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</si>
  <si>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</si>
  <si>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</si>
  <si>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</si>
  <si>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</si>
  <si>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</si>
  <si>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</si>
  <si>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</si>
  <si>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</si>
  <si>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</si>
  <si>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</si>
  <si>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</si>
  <si>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</si>
  <si>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</si>
  <si>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</si>
  <si>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</si>
  <si>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</si>
  <si>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</si>
  <si>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</si>
  <si>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</si>
  <si>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</si>
  <si>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</si>
  <si>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</si>
  <si>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</si>
  <si>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</si>
  <si>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</si>
  <si>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</si>
  <si>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</si>
  <si>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</si>
  <si>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</si>
  <si>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</si>
  <si>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</si>
  <si>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</si>
  <si>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</si>
  <si>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</si>
  <si>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</si>
  <si>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</si>
  <si>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</si>
  <si>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</si>
  <si>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</si>
  <si>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</si>
  <si>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</si>
  <si>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</si>
  <si>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</si>
  <si>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</si>
  <si>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</si>
  <si>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</si>
  <si>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</si>
  <si>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</si>
  <si>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</si>
  <si>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</si>
  <si>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</si>
  <si>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</si>
  <si>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</si>
  <si>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</si>
  <si>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</si>
  <si>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</si>
  <si>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</si>
  <si>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</si>
  <si>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</si>
  <si>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</si>
  <si>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</si>
  <si>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</si>
  <si>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</si>
  <si>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</si>
  <si>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</si>
  <si>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</si>
  <si>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</si>
  <si>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</si>
  <si>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</si>
  <si>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</si>
  <si>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</si>
  <si>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</si>
  <si>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</si>
  <si>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</si>
  <si>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</si>
  <si>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</si>
  <si>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</si>
  <si>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</si>
  <si>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</si>
  <si>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</si>
  <si>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</si>
  <si>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</si>
  <si>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</si>
  <si>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</si>
  <si>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</si>
  <si>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</si>
  <si>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</si>
  <si>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</si>
  <si>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</si>
  <si>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</si>
  <si>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</si>
  <si>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</si>
  <si>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</si>
  <si>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</si>
  <si>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</si>
  <si>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</si>
  <si>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</si>
  <si>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</si>
  <si>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</si>
  <si>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</si>
  <si>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</si>
  <si>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</si>
  <si>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</si>
  <si>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</si>
  <si>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</si>
  <si>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</si>
  <si>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</si>
  <si>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</si>
  <si>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</si>
  <si>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</si>
  <si>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</si>
  <si>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</si>
  <si>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</si>
  <si>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</si>
  <si>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</si>
  <si>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</si>
  <si>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</si>
  <si>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</si>
  <si>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</si>
  <si>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</si>
  <si>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</si>
  <si>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</si>
  <si>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</si>
  <si>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</si>
  <si>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</si>
  <si>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</si>
  <si>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</si>
  <si>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</si>
  <si>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</si>
  <si>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</si>
  <si>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</si>
  <si>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</si>
  <si>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</si>
  <si>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</si>
  <si>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</si>
  <si>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</si>
  <si>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</si>
  <si>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</si>
  <si>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</si>
  <si>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</si>
  <si>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</si>
  <si>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</si>
  <si>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</si>
  <si>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</si>
  <si>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</si>
  <si>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</si>
  <si>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</si>
  <si>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</si>
  <si>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</si>
  <si>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</si>
  <si>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</si>
  <si>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</si>
  <si>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</si>
  <si>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</si>
  <si>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</si>
  <si>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</si>
  <si>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</si>
  <si>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</si>
  <si>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</si>
  <si>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</si>
  <si>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</si>
  <si>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</si>
  <si>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</si>
  <si>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</si>
  <si>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</si>
  <si>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</si>
  <si>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</si>
  <si>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</si>
  <si>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</si>
  <si>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</si>
  <si>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</si>
  <si>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</si>
  <si>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</si>
  <si>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</si>
  <si>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</si>
  <si>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</si>
  <si>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</si>
  <si>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</si>
  <si>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</si>
  <si>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</si>
  <si>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</si>
  <si>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</si>
  <si>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</si>
  <si>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</si>
  <si>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</si>
  <si>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</si>
  <si>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</si>
  <si>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</si>
  <si>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</si>
  <si>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</si>
  <si>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</si>
  <si>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</si>
  <si>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</si>
  <si>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</si>
  <si>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</si>
  <si>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</si>
  <si>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</si>
  <si>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</si>
  <si>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</si>
  <si>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</si>
  <si>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</si>
  <si>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</si>
  <si>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</si>
  <si>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</si>
  <si>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</si>
  <si>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</si>
  <si>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</si>
  <si>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</si>
  <si>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</si>
  <si>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</si>
  <si>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</si>
  <si>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</si>
  <si>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</si>
  <si>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</si>
  <si>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</si>
  <si>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</si>
  <si>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</si>
  <si>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</si>
  <si>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</si>
  <si>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</si>
  <si>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</si>
  <si>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</si>
  <si>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</si>
  <si>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</si>
  <si>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</si>
  <si>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</si>
  <si>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</si>
  <si>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</si>
  <si>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</si>
  <si>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</si>
  <si>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</si>
  <si>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</si>
  <si>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</si>
  <si>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</si>
  <si>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</si>
  <si>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</si>
  <si>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</si>
  <si>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</si>
  <si>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</si>
  <si>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</si>
  <si>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</si>
  <si>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</si>
  <si>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</si>
  <si>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</si>
  <si>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</si>
  <si>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</si>
  <si>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</si>
  <si>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</si>
  <si>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</si>
  <si>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</si>
  <si>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</si>
  <si>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</si>
  <si>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</si>
  <si>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</si>
  <si>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</si>
  <si>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</si>
  <si>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</si>
  <si>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</si>
  <si>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</si>
  <si>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</si>
  <si>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</si>
  <si>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</si>
  <si>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</si>
  <si>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</si>
  <si>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</si>
  <si>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</si>
  <si>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</si>
  <si>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</si>
  <si>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</si>
  <si>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</si>
  <si>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</si>
  <si>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</si>
  <si>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</si>
  <si>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</si>
  <si>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</si>
  <si>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</si>
  <si>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</si>
  <si>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</si>
  <si>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</si>
  <si>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</si>
  <si>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</si>
  <si>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</si>
  <si>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</si>
  <si>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</si>
  <si>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</si>
  <si>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</si>
  <si>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</si>
  <si>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</si>
  <si>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</si>
  <si>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</si>
  <si>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</si>
  <si>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</si>
  <si>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</si>
  <si>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</si>
  <si>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</si>
  <si>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</si>
  <si>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</si>
  <si>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</si>
  <si>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</si>
  <si>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</si>
  <si>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</si>
  <si>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</si>
  <si>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</si>
  <si>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</si>
  <si>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</si>
  <si>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</si>
  <si>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</si>
  <si>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</si>
  <si>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</si>
  <si>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</si>
  <si>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</si>
  <si>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</si>
  <si>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</si>
  <si>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</si>
  <si>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</si>
  <si>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</si>
  <si>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</si>
  <si>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</si>
  <si>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</si>
  <si>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</si>
  <si>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</si>
  <si>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</si>
  <si>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</si>
  <si>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</si>
  <si>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</si>
  <si>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</si>
  <si>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</si>
  <si>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</si>
  <si>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</si>
  <si>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</si>
  <si>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</si>
  <si>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</si>
  <si>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</si>
  <si>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</si>
  <si>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</si>
  <si>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</si>
  <si>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</si>
  <si>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</si>
  <si>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</si>
  <si>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</si>
  <si>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</si>
  <si>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</si>
  <si>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</si>
  <si>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</si>
  <si>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</si>
  <si>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</si>
  <si>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</si>
  <si>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</si>
  <si>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</si>
  <si>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</si>
  <si>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</si>
  <si>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</si>
  <si>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</si>
  <si>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</si>
  <si>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</si>
  <si>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</si>
  <si>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</si>
  <si>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</si>
  <si>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</si>
  <si>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</si>
  <si>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</si>
  <si>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</si>
  <si>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</si>
  <si>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</si>
  <si>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</si>
  <si>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</si>
  <si>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</si>
  <si>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</si>
  <si>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</si>
  <si>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</si>
  <si>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</si>
  <si>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</si>
  <si>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</si>
  <si>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</si>
  <si>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</si>
  <si>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</si>
  <si>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</si>
  <si>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</si>
  <si>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</si>
  <si>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</si>
  <si>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</si>
  <si>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</si>
  <si>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</si>
  <si>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</si>
  <si>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</si>
  <si>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</si>
  <si>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</si>
  <si>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</si>
  <si>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</si>
  <si>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</si>
  <si>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</si>
  <si>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</si>
  <si>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</si>
  <si>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</si>
  <si>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</si>
  <si>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</si>
  <si>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</si>
  <si>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</si>
  <si>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</si>
  <si>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</si>
  <si>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</si>
  <si>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</si>
  <si>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</si>
  <si>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</si>
  <si>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</si>
  <si>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</si>
  <si>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</si>
  <si>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</si>
  <si>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</si>
  <si>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</si>
  <si>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</si>
  <si>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</si>
  <si>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</si>
  <si>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</si>
  <si>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</si>
  <si>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</si>
  <si>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</si>
  <si>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</si>
  <si>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</si>
  <si>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</si>
  <si>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</si>
  <si>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</si>
  <si>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</si>
  <si>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</si>
  <si>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</si>
  <si>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</si>
  <si>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</si>
  <si>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</si>
  <si>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</si>
  <si>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</si>
  <si>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</si>
  <si>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</si>
  <si>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</si>
  <si>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</si>
  <si>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</si>
  <si>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</si>
  <si>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</si>
  <si>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</si>
  <si>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</si>
  <si>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</si>
  <si>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</si>
  <si>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</si>
  <si>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</si>
  <si>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</si>
  <si>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</si>
  <si>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</si>
  <si>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</si>
  <si>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</si>
  <si>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</si>
  <si>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</si>
  <si>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</si>
  <si>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</si>
  <si>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</si>
  <si>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</si>
  <si>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</si>
  <si>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</si>
  <si>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</si>
  <si>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</si>
  <si>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</si>
  <si>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</si>
  <si>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</si>
  <si>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</si>
  <si>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</si>
  <si>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</si>
  <si>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</si>
  <si>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</si>
  <si>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</si>
  <si>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</si>
  <si>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</si>
  <si>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</si>
  <si>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</si>
  <si>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</si>
  <si>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</si>
  <si>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</si>
  <si>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</si>
  <si>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</si>
  <si>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</si>
  <si>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</si>
  <si>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</si>
  <si>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</si>
  <si>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</si>
  <si>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</si>
  <si>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</si>
  <si>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</si>
  <si>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</si>
  <si>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</si>
  <si>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</si>
  <si>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</si>
  <si>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</si>
  <si>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</si>
  <si>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</si>
  <si>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</si>
  <si>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</si>
  <si>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</si>
  <si>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</si>
  <si>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</si>
  <si>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</si>
  <si>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</si>
  <si>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</si>
  <si>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</si>
  <si>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</si>
  <si>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</si>
  <si>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</si>
  <si>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</si>
  <si>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</si>
  <si>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</si>
  <si>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</si>
  <si>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</si>
  <si>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</si>
  <si>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</si>
  <si>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</si>
  <si>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</si>
  <si>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</si>
  <si>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</si>
  <si>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</si>
  <si>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</si>
  <si>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</si>
  <si>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</si>
  <si>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</si>
  <si>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</si>
  <si>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</si>
  <si>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</si>
  <si>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</si>
  <si>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</si>
  <si>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</si>
  <si>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</si>
  <si>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</si>
  <si>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</si>
  <si>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</si>
  <si>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</si>
  <si>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</si>
  <si>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</si>
  <si>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</si>
  <si>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</si>
  <si>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</si>
  <si>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</si>
  <si>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</si>
  <si>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</si>
  <si>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</si>
  <si>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</si>
  <si>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</si>
  <si>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</si>
  <si>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</si>
  <si>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</si>
  <si>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</si>
  <si>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</si>
  <si>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</si>
  <si>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</si>
  <si>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</si>
  <si>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</si>
  <si>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</si>
  <si>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</si>
  <si>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</si>
  <si>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</si>
  <si>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</si>
  <si>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</si>
  <si>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</si>
  <si>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</si>
  <si>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</si>
  <si>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</si>
  <si>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</si>
  <si>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</si>
  <si>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</si>
  <si>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</si>
  <si>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</si>
  <si>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</si>
  <si>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</si>
  <si>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</si>
  <si>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</si>
  <si>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</si>
  <si>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</si>
  <si>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</si>
  <si>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</si>
  <si>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</si>
  <si>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</si>
  <si>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</si>
  <si>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</si>
  <si>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</si>
  <si>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</si>
  <si>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</si>
  <si>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</si>
  <si>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</si>
  <si>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</si>
  <si>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</si>
  <si>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</si>
  <si>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</si>
  <si>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</si>
  <si>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</si>
  <si>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</si>
  <si>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</si>
  <si>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</si>
  <si>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</si>
  <si>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</si>
  <si>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</si>
  <si>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</si>
  <si>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</si>
  <si>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</si>
  <si>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</si>
  <si>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</si>
  <si>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</si>
  <si>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</si>
  <si>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</si>
  <si>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</si>
  <si>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</si>
  <si>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</si>
  <si>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</si>
  <si>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</si>
  <si>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</si>
  <si>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</si>
  <si>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</si>
  <si>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</si>
  <si>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</si>
  <si>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</si>
  <si>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</si>
  <si>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</si>
  <si>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</si>
  <si>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</si>
  <si>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</si>
  <si>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</si>
  <si>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</si>
  <si>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</si>
  <si>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</si>
  <si>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</si>
  <si>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</si>
  <si>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</si>
  <si>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</si>
  <si>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</si>
  <si>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</si>
  <si>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</si>
  <si>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</si>
  <si>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</si>
  <si>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</si>
  <si>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</si>
  <si>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</si>
  <si>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</si>
  <si>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</si>
  <si>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</si>
  <si>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</si>
  <si>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</si>
  <si>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</si>
  <si>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</si>
  <si>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</si>
  <si>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</si>
  <si>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</si>
  <si>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</si>
  <si>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</si>
  <si>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</si>
  <si>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</si>
  <si>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</si>
  <si>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</si>
  <si>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</si>
  <si>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</si>
  <si>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</si>
  <si>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</si>
  <si>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</si>
  <si>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</si>
  <si>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</si>
  <si>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</si>
  <si>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</si>
  <si>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</si>
  <si>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</si>
  <si>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</si>
  <si>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</si>
  <si>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</si>
  <si>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</si>
  <si>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</si>
  <si>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</si>
  <si>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</si>
  <si>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</si>
  <si>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</si>
  <si>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</si>
  <si>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</si>
  <si>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</si>
  <si>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</si>
  <si>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</si>
  <si>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</si>
  <si>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</si>
  <si>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</si>
  <si>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</si>
  <si>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</si>
  <si>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</si>
  <si>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</si>
  <si>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</si>
  <si>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</si>
  <si>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</si>
  <si>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</si>
  <si>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</si>
  <si>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</si>
  <si>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</si>
  <si>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</si>
  <si>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</si>
  <si>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</si>
  <si>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</si>
  <si>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</si>
  <si>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</si>
  <si>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</si>
  <si>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</si>
  <si>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</si>
  <si>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</si>
  <si>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</si>
  <si>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</si>
  <si>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</si>
  <si>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</si>
  <si>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</si>
  <si>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</si>
  <si>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</si>
  <si>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</si>
  <si>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</si>
  <si>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</si>
  <si>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</si>
  <si>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</si>
  <si>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</si>
  <si>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</si>
  <si>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</si>
  <si>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</si>
  <si>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</si>
  <si>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</si>
  <si>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</si>
  <si>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</si>
  <si>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</si>
  <si>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</si>
  <si>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</si>
  <si>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</si>
  <si>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</si>
  <si>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</si>
  <si>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</si>
  <si>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</si>
  <si>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</si>
  <si>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</si>
  <si>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</si>
  <si>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</si>
  <si>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</si>
  <si>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</si>
  <si>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</si>
  <si>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</si>
  <si>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</si>
  <si>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</si>
  <si>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</si>
  <si>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</si>
  <si>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</si>
  <si>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</si>
  <si>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</si>
  <si>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</si>
  <si>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</si>
  <si>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</si>
  <si>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</si>
  <si>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</si>
  <si>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</si>
  <si>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</si>
  <si>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</si>
  <si>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</si>
  <si>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</si>
  <si>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</si>
  <si>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</si>
  <si>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</si>
  <si>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</si>
  <si>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</si>
  <si>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</si>
  <si>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</si>
  <si>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</si>
  <si>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</si>
  <si>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</si>
  <si>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</si>
  <si>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</si>
  <si>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</si>
  <si>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</si>
  <si>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</si>
  <si>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</si>
  <si>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</si>
  <si>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</si>
  <si>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</si>
  <si>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</si>
  <si>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</si>
  <si>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</si>
  <si>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</si>
  <si>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</si>
  <si>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</si>
  <si>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</si>
  <si>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</si>
  <si>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</si>
  <si>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</si>
  <si>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</si>
  <si>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</si>
  <si>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</si>
  <si>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</si>
  <si>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</si>
  <si>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</si>
  <si>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</si>
  <si>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</si>
  <si>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</si>
  <si>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</si>
  <si>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</si>
  <si>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</si>
  <si>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</si>
  <si>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</si>
  <si>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</si>
  <si>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</si>
  <si>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</si>
  <si>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</si>
  <si>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</si>
  <si>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</si>
  <si>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</si>
  <si>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</si>
  <si>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</si>
  <si>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</si>
  <si>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</si>
  <si>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</si>
  <si>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</si>
  <si>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</si>
  <si>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</si>
  <si>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</si>
  <si>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</si>
  <si>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</si>
  <si>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</si>
  <si>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</si>
  <si>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</si>
  <si>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</si>
  <si>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</si>
  <si>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</si>
  <si>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</si>
  <si>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</si>
  <si>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</si>
  <si>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</si>
  <si>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</si>
  <si>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</si>
  <si>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</si>
  <si>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</si>
  <si>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</si>
  <si>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</si>
  <si>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</si>
  <si>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</si>
  <si>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</si>
  <si>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</si>
  <si>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</si>
  <si>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</si>
  <si>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</si>
  <si>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</si>
  <si>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</si>
  <si>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</si>
  <si>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</si>
  <si>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</si>
  <si>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</si>
  <si>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</si>
  <si>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</si>
  <si>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</si>
  <si>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</si>
  <si>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</si>
  <si>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</si>
  <si>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</si>
  <si>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</si>
  <si>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</si>
  <si>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</si>
  <si>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</si>
  <si>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</si>
  <si>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</si>
  <si>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</si>
  <si>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</si>
  <si>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</si>
  <si>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</si>
  <si>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</si>
  <si>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</si>
  <si>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</si>
  <si>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</si>
  <si>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</si>
  <si>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</si>
  <si>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</si>
  <si>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</si>
  <si>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</si>
  <si>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</si>
  <si>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</si>
  <si>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</si>
  <si>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</si>
  <si>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</si>
  <si>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</si>
  <si>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</si>
  <si>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</si>
  <si>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</si>
  <si>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</si>
  <si>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</si>
  <si>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</si>
  <si>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</si>
  <si>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</si>
  <si>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</si>
  <si>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</si>
  <si>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</si>
  <si>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</si>
  <si>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</si>
  <si>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</si>
  <si>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</si>
  <si>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</si>
  <si>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</si>
  <si>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</si>
  <si>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</si>
  <si>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</si>
  <si>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</si>
  <si>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</si>
  <si>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</si>
  <si>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</si>
  <si>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</si>
  <si>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</si>
  <si>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</si>
  <si>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</si>
  <si>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</si>
  <si>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</si>
  <si>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</si>
  <si>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</si>
  <si>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</si>
  <si>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</si>
  <si>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</si>
  <si>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</si>
  <si>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</si>
  <si>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</si>
  <si>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</si>
  <si>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</si>
  <si>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</si>
  <si>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</si>
  <si>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</si>
  <si>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</si>
  <si>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</si>
  <si>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</si>
  <si>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</si>
  <si>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</si>
  <si>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</si>
  <si>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</si>
  <si>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</si>
  <si>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</si>
  <si>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</si>
  <si>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</si>
  <si>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</si>
  <si>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</si>
  <si>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</si>
  <si>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</si>
  <si>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</si>
  <si>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</si>
  <si>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</si>
  <si>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</si>
  <si>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</si>
  <si>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</si>
  <si>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</si>
  <si>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</si>
  <si>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</si>
  <si>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</si>
  <si>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</si>
  <si>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</si>
  <si>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</si>
  <si>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</si>
  <si>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</si>
  <si>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</si>
  <si>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</si>
  <si>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</si>
  <si>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</si>
  <si>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</si>
  <si>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</si>
  <si>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</si>
  <si>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</si>
  <si>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</si>
  <si>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</si>
  <si>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</si>
  <si>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</si>
  <si>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</si>
  <si>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</si>
  <si>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</si>
  <si>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</si>
  <si>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</si>
  <si>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</si>
  <si>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</si>
  <si>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</si>
  <si>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</si>
  <si>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</si>
  <si>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</si>
  <si>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</si>
  <si>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</si>
  <si>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</si>
  <si>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</si>
  <si>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</si>
  <si>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</si>
  <si>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</si>
  <si>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</si>
  <si>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</si>
  <si>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</si>
  <si>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</si>
  <si>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</si>
  <si>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</si>
  <si>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</si>
  <si>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</si>
  <si>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</si>
  <si>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</si>
  <si>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</si>
  <si>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</si>
  <si>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</si>
  <si>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</si>
  <si>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</si>
  <si>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</si>
  <si>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</si>
  <si>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</si>
  <si>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</si>
  <si>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</si>
  <si>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</si>
  <si>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</si>
  <si>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</si>
  <si>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</si>
  <si>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</si>
  <si>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</si>
  <si>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</si>
  <si>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</si>
  <si>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</si>
  <si>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</si>
  <si>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</si>
  <si>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</si>
  <si>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</si>
  <si>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</si>
  <si>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</si>
  <si>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</si>
  <si>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</si>
  <si>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</si>
  <si>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</si>
  <si>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</si>
  <si>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</si>
  <si>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</si>
  <si>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</si>
  <si>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</si>
  <si>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</si>
  <si>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</si>
  <si>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</si>
  <si>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</si>
  <si>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</si>
  <si>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</si>
  <si>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</si>
  <si>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</si>
  <si>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</si>
  <si>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</si>
  <si>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</si>
  <si>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</si>
  <si>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</si>
  <si>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</si>
  <si>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</si>
  <si>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</si>
  <si>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</si>
  <si>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</si>
  <si>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</si>
  <si>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</si>
  <si>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</si>
  <si>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</si>
  <si>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</si>
  <si>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</si>
  <si>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</si>
  <si>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</si>
  <si>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</si>
  <si>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</si>
  <si>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</si>
  <si>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</si>
  <si>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</si>
  <si>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</si>
  <si>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</si>
  <si>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</si>
  <si>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</si>
  <si>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</si>
  <si>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</si>
  <si>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</si>
  <si>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</si>
  <si>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</si>
  <si>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</si>
  <si>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</si>
  <si>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</si>
  <si>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</si>
  <si>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</si>
  <si>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</si>
  <si>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</si>
  <si>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</si>
  <si>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</si>
  <si>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</si>
  <si>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</si>
  <si>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</si>
  <si>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</si>
  <si>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</si>
  <si>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</si>
  <si>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</si>
  <si>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</si>
  <si>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</si>
  <si>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</si>
  <si>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</si>
  <si>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</si>
  <si>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</si>
  <si>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</si>
  <si>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</si>
  <si>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</si>
  <si>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</si>
  <si>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</si>
  <si>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</si>
  <si>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</si>
  <si>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</si>
  <si>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</si>
  <si>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</si>
  <si>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</si>
  <si>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</si>
  <si>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</si>
  <si>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</si>
  <si>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</si>
  <si>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</si>
  <si>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</si>
  <si>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</si>
  <si>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</si>
  <si>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</si>
  <si>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</si>
  <si>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</si>
  <si>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</si>
  <si>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</si>
  <si>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</si>
  <si>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</si>
  <si>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</si>
  <si>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</si>
  <si>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</si>
  <si>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</si>
  <si>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</si>
  <si>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</si>
  <si>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</si>
  <si>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</si>
  <si>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</si>
  <si>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</si>
  <si>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</si>
  <si>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</si>
  <si>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</si>
  <si>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</si>
  <si>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</si>
  <si>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</si>
  <si>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</si>
  <si>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</si>
  <si>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</si>
  <si>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</si>
  <si>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</si>
  <si>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</si>
  <si>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</si>
  <si>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</si>
  <si>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</si>
  <si>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</si>
  <si>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</si>
  <si>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</si>
  <si>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</si>
  <si>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</si>
  <si>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</si>
  <si>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</si>
  <si>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</si>
  <si>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</si>
  <si>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</si>
  <si>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</si>
  <si>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</si>
  <si>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</si>
  <si>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</si>
  <si>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</si>
  <si>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</si>
  <si>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</si>
  <si>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</si>
  <si>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</si>
  <si>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</si>
  <si>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</si>
  <si>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</si>
  <si>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</si>
  <si>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</si>
  <si>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</si>
  <si>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</si>
  <si>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</si>
  <si>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</si>
  <si>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</si>
  <si>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</si>
  <si>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</si>
  <si>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</si>
  <si>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</si>
  <si>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</si>
  <si>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</si>
  <si>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</si>
  <si>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</si>
  <si>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</si>
  <si>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</si>
  <si>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</si>
  <si>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</si>
  <si>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</si>
  <si>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</si>
  <si>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</si>
  <si>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</si>
  <si>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</si>
  <si>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</si>
  <si>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</si>
  <si>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</si>
  <si>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</si>
  <si>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</si>
  <si>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</si>
  <si>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</si>
  <si>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</si>
  <si>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</si>
  <si>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</si>
  <si>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</si>
  <si>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</si>
  <si>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</si>
  <si>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</si>
  <si>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</si>
  <si>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</si>
  <si>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</si>
  <si>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</si>
  <si>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</si>
  <si>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</si>
  <si>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</si>
  <si>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</si>
  <si>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</si>
  <si>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</si>
  <si>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</si>
  <si>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</si>
  <si>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</si>
  <si>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</si>
  <si>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</si>
  <si>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</si>
  <si>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</si>
  <si>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</si>
  <si>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</si>
  <si>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</si>
  <si>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</si>
  <si>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</si>
  <si>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</si>
  <si>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</si>
  <si>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</si>
  <si>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</si>
  <si>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</si>
  <si>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</si>
  <si>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</si>
  <si>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</si>
  <si>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</si>
  <si>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</si>
  <si>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</si>
  <si>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</si>
  <si>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</si>
  <si>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</si>
  <si>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</si>
  <si>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</si>
  <si>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</si>
  <si>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</si>
  <si>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</si>
  <si>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</si>
  <si>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</si>
  <si>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</si>
  <si>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</si>
  <si>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</si>
  <si>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</si>
  <si>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</si>
  <si>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</si>
  <si>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</si>
  <si>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</si>
  <si>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</si>
  <si>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</si>
  <si>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</si>
  <si>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</si>
  <si>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</si>
  <si>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</si>
  <si>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</si>
  <si>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</si>
  <si>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</si>
  <si>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</si>
  <si>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</si>
  <si>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</si>
  <si>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</si>
  <si>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</si>
  <si>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</si>
  <si>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</si>
  <si>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</si>
  <si>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</si>
  <si>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</si>
  <si>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</si>
  <si>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</si>
  <si>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</si>
  <si>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</si>
  <si>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</si>
  <si>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</si>
  <si>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</si>
  <si>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</si>
  <si>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</si>
  <si>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</si>
  <si>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</si>
  <si>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</si>
  <si>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</si>
  <si>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</si>
  <si>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</si>
  <si>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</si>
  <si>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</si>
  <si>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</si>
  <si>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</si>
  <si>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</si>
  <si>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</si>
  <si>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</si>
  <si>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</si>
  <si>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</si>
  <si>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</si>
  <si>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</si>
  <si>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</si>
  <si>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</si>
  <si>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</si>
  <si>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</si>
  <si>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</si>
  <si>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</si>
  <si>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</si>
  <si>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</si>
  <si>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</si>
  <si>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</si>
  <si>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</si>
  <si>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</si>
  <si>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</si>
  <si>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</si>
  <si>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</si>
  <si>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</si>
  <si>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</si>
  <si>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</si>
  <si>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</si>
  <si>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</si>
  <si>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</si>
  <si>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</si>
  <si>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</si>
  <si>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</si>
  <si>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</si>
  <si>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</si>
  <si>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</si>
  <si>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</si>
  <si>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</si>
  <si>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</si>
  <si>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</si>
  <si>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</si>
  <si>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</si>
  <si>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</si>
  <si>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</si>
  <si>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</si>
  <si>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</si>
  <si>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</si>
  <si>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</si>
  <si>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</si>
  <si>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</si>
  <si>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</si>
  <si>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</si>
  <si>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</si>
  <si>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</si>
  <si>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</si>
  <si>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</si>
  <si>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</si>
  <si>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</si>
  <si>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</si>
  <si>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</si>
  <si>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</si>
  <si>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</si>
  <si>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</si>
  <si>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</si>
  <si>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</si>
  <si>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</si>
  <si>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</si>
  <si>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</si>
  <si>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</si>
  <si>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</si>
  <si>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</si>
  <si>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</si>
  <si>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</si>
  <si>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</si>
  <si>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</si>
  <si>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</si>
  <si>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</si>
  <si>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</si>
  <si>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</si>
  <si>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</si>
  <si>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</si>
  <si>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</si>
  <si>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</si>
  <si>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</si>
  <si>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</si>
  <si>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</si>
  <si>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</si>
  <si>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</si>
  <si>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</si>
  <si>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</si>
  <si>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</si>
  <si>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</si>
  <si>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</si>
  <si>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</si>
  <si>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</si>
  <si>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</si>
  <si>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</si>
  <si>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</si>
  <si>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</si>
  <si>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</si>
  <si>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</si>
  <si>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</si>
  <si>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</si>
  <si>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</si>
  <si>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</si>
  <si>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</si>
  <si>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</si>
  <si>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</si>
  <si>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</si>
  <si>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</si>
  <si>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</si>
  <si>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</si>
  <si>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</si>
  <si>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</si>
  <si>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</si>
  <si>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</si>
  <si>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</si>
  <si>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</si>
  <si>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</si>
  <si>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</si>
  <si>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</si>
  <si>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</si>
  <si>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</si>
  <si>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</si>
  <si>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</si>
  <si>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</si>
  <si>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</si>
  <si>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</si>
  <si>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</si>
  <si>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</si>
  <si>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</si>
  <si>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</si>
  <si>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</si>
  <si>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</si>
  <si>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</si>
  <si>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</si>
  <si>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</si>
  <si>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</si>
  <si>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</si>
  <si>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</si>
  <si>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</si>
  <si>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</si>
  <si>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</si>
  <si>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</si>
  <si>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</si>
  <si>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</si>
  <si>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</si>
  <si>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</si>
  <si>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</si>
  <si>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</si>
  <si>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</si>
  <si>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</si>
  <si>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</si>
  <si>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</si>
  <si>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</si>
  <si>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</si>
  <si>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</si>
  <si>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</si>
  <si>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</si>
  <si>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</si>
  <si>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</si>
  <si>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</si>
  <si>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</si>
  <si>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</si>
  <si>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</si>
  <si>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</si>
  <si>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</si>
  <si>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</si>
  <si>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</si>
  <si>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</si>
  <si>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</si>
  <si>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</si>
  <si>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</si>
  <si>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</si>
  <si>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</si>
  <si>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</si>
  <si>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</si>
  <si>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</si>
  <si>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</si>
  <si>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</si>
  <si>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</si>
  <si>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</si>
  <si>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</si>
  <si>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</si>
  <si>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</si>
  <si>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</si>
  <si>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</si>
  <si>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</si>
  <si>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</si>
  <si>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</si>
  <si>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</si>
  <si>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</si>
  <si>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</si>
  <si>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</si>
  <si>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</si>
  <si>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</si>
  <si>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</si>
  <si>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</si>
  <si>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</si>
  <si>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</si>
  <si>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</si>
  <si>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</si>
  <si>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</si>
  <si>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</si>
  <si>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</si>
  <si>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</si>
  <si>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</si>
  <si>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</si>
  <si>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</si>
  <si>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</si>
  <si>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</si>
  <si>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</si>
  <si>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</si>
  <si>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</si>
  <si>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</si>
  <si>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</si>
  <si>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</si>
  <si>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</si>
  <si>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</si>
  <si>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</si>
  <si>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</si>
  <si>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</si>
  <si>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</si>
  <si>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</si>
  <si>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</si>
  <si>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</si>
  <si>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</si>
  <si>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</si>
  <si>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</si>
  <si>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</si>
  <si>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</si>
  <si>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</si>
  <si>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</si>
  <si>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</si>
  <si>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</si>
  <si>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</si>
  <si>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</si>
  <si>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</si>
  <si>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</si>
  <si>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</si>
  <si>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</si>
  <si>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</si>
  <si>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</si>
  <si>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</si>
  <si>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</si>
  <si>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</si>
  <si>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</si>
  <si>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</si>
  <si>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</si>
  <si>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</si>
  <si>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</si>
  <si>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</si>
  <si>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</si>
  <si>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</si>
  <si>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</si>
  <si>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</si>
  <si>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</si>
  <si>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</si>
  <si>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</si>
  <si>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</si>
  <si>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</si>
  <si>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</si>
  <si>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</si>
  <si>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</si>
  <si>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</si>
  <si>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</si>
  <si>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</si>
  <si>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</si>
  <si>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</si>
  <si>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</si>
  <si>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</si>
  <si>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</si>
  <si>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</si>
  <si>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</si>
  <si>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</si>
  <si>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</si>
  <si>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</si>
  <si>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</si>
  <si>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</si>
  <si>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</si>
  <si>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</si>
  <si>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</si>
  <si>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</si>
  <si>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</si>
  <si>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</si>
  <si>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</si>
  <si>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</si>
  <si>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</si>
  <si>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</si>
  <si>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</si>
  <si>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</si>
  <si>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</si>
  <si>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</si>
  <si>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</si>
  <si>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</si>
  <si>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</si>
  <si>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</si>
  <si>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</si>
  <si>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</si>
  <si>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</si>
  <si>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</si>
  <si>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</si>
  <si>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</si>
  <si>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</si>
  <si>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</si>
  <si>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</si>
  <si>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</si>
  <si>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</si>
  <si>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</si>
  <si>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</si>
  <si>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</si>
  <si>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</si>
  <si>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</si>
  <si>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</si>
  <si>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</si>
  <si>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</si>
  <si>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</si>
  <si>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</si>
  <si>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</si>
  <si>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</si>
  <si>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</si>
  <si>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</si>
  <si>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</si>
  <si>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</si>
  <si>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</si>
  <si>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</si>
  <si>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</si>
  <si>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</si>
  <si>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</si>
  <si>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</si>
  <si>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</si>
  <si>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</si>
  <si>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</si>
  <si>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</si>
  <si>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</si>
  <si>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</si>
  <si>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</si>
  <si>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</si>
  <si>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</si>
  <si>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</si>
  <si>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</si>
  <si>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</si>
  <si>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</si>
  <si>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</si>
  <si>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</si>
  <si>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</si>
  <si>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</si>
  <si>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</si>
  <si>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</si>
  <si>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</si>
  <si>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</si>
  <si>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</si>
  <si>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</si>
  <si>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</si>
  <si>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</si>
  <si>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</si>
  <si>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</si>
  <si>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</si>
  <si>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</si>
  <si>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</si>
  <si>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</si>
  <si>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</si>
  <si>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</si>
  <si>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</si>
  <si>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</si>
  <si>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</si>
  <si>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</si>
  <si>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</si>
  <si>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</si>
  <si>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</si>
  <si>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</si>
  <si>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</si>
  <si>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</si>
  <si>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</si>
  <si>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</si>
  <si>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</si>
  <si>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</si>
  <si>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</si>
  <si>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</si>
  <si>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</si>
  <si>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</si>
  <si>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</si>
  <si>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</si>
  <si>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</si>
  <si>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</si>
  <si>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</si>
  <si>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</si>
  <si>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</si>
  <si>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</si>
  <si>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</si>
  <si>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</si>
  <si>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</si>
  <si>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</si>
  <si>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</si>
  <si>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</si>
  <si>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</si>
  <si>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</si>
  <si>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</si>
  <si>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</si>
  <si>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</si>
  <si>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</si>
  <si>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</si>
  <si>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</si>
  <si>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</si>
  <si>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</si>
  <si>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</si>
  <si>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</si>
  <si>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</si>
  <si>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</si>
  <si>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</si>
  <si>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</si>
  <si>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</si>
  <si>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</si>
  <si>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</si>
  <si>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</si>
  <si>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</si>
  <si>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</si>
  <si>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</si>
  <si>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</si>
  <si>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</si>
  <si>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</si>
  <si>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</si>
  <si>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</si>
  <si>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</si>
  <si>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</si>
  <si>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</si>
  <si>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</si>
  <si>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</si>
  <si>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</si>
  <si>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</si>
  <si>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</si>
  <si>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</si>
  <si>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</si>
  <si>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</si>
  <si>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</si>
  <si>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</si>
  <si>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</si>
  <si>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</si>
  <si>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</si>
  <si>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</si>
  <si>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</si>
  <si>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</si>
  <si>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</si>
  <si>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</si>
  <si>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</si>
  <si>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</si>
  <si>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</si>
  <si>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</si>
  <si>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</si>
  <si>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</si>
  <si>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</si>
  <si>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</si>
  <si>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</si>
  <si>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</si>
  <si>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</si>
  <si>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</si>
  <si>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</si>
  <si>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</si>
  <si>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</si>
  <si>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</si>
  <si>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</si>
  <si>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</si>
  <si>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</si>
  <si>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</si>
  <si>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</si>
  <si>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</si>
  <si>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</si>
  <si>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</si>
  <si>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</si>
  <si>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</si>
  <si>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</si>
  <si>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</si>
  <si>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</si>
  <si>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</si>
  <si>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</si>
  <si>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</si>
  <si>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</si>
  <si>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</si>
  <si>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</si>
  <si>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</si>
  <si>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</si>
  <si>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</si>
  <si>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</si>
  <si>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</si>
  <si>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</si>
  <si>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</si>
  <si>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</si>
  <si>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</si>
  <si>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</si>
  <si>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</si>
  <si>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</si>
  <si>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</si>
  <si>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</si>
  <si>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</si>
  <si>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</si>
  <si>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</si>
  <si>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</si>
  <si>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</si>
  <si>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</si>
  <si>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</si>
  <si>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</si>
  <si>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</si>
  <si>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</si>
  <si>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</si>
  <si>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</si>
  <si>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</si>
  <si>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</si>
  <si>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</si>
  <si>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</si>
  <si>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</si>
  <si>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</si>
  <si>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</si>
  <si>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</si>
  <si>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</si>
  <si>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</si>
  <si>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</si>
  <si>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</si>
  <si>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</si>
  <si>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</si>
  <si>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</si>
  <si>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</si>
  <si>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</si>
  <si>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</si>
  <si>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</si>
  <si>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</si>
  <si>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</si>
  <si>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</si>
  <si>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</si>
  <si>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</si>
  <si>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</si>
  <si>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</si>
  <si>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</si>
  <si>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</si>
  <si>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</si>
  <si>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</si>
  <si>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</si>
  <si>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</si>
  <si>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</si>
  <si>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</si>
  <si>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</si>
  <si>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</si>
  <si>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</si>
  <si>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</si>
  <si>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</si>
  <si>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</si>
  <si>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</si>
  <si>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</si>
  <si>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</si>
  <si>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</si>
  <si>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</si>
  <si>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</si>
  <si>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</si>
  <si>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</si>
  <si>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</si>
  <si>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</si>
  <si>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</si>
  <si>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</si>
  <si>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</si>
  <si>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</si>
  <si>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</si>
  <si>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</si>
  <si>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</si>
  <si>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</si>
  <si>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</si>
  <si>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</si>
  <si>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</si>
  <si>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</si>
  <si>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</si>
  <si>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</si>
  <si>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</si>
  <si>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</si>
  <si>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</si>
  <si>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</si>
  <si>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</si>
  <si>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</si>
  <si>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</si>
  <si>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</si>
  <si>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</si>
  <si>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</si>
  <si>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</si>
  <si>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</si>
  <si>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</si>
  <si>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</si>
  <si>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</si>
  <si>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</si>
  <si>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</si>
  <si>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</si>
  <si>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</si>
  <si>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</si>
  <si>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</si>
  <si>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</si>
  <si>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</si>
  <si>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</si>
  <si>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</si>
  <si>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</si>
  <si>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</si>
  <si>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</si>
  <si>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</si>
  <si>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</si>
  <si>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</si>
  <si>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</si>
  <si>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</si>
  <si>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</si>
  <si>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</si>
  <si>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</si>
  <si>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</si>
  <si>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</si>
  <si>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</si>
  <si>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</si>
  <si>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</si>
  <si>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</si>
  <si>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</si>
  <si>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</si>
  <si>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</si>
  <si>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</si>
  <si>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</si>
  <si>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</si>
  <si>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</si>
  <si>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</si>
  <si>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</si>
  <si>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</si>
  <si>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</si>
  <si>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</si>
  <si>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</si>
  <si>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</si>
  <si>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</si>
  <si>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</si>
  <si>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</si>
  <si>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</si>
  <si>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</si>
  <si>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</si>
  <si>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</si>
  <si>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</si>
  <si>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</si>
  <si>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</si>
  <si>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</si>
  <si>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</si>
  <si>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</si>
  <si>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</si>
  <si>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</si>
  <si>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</si>
  <si>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</si>
  <si>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</si>
  <si>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</si>
  <si>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</si>
  <si>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</si>
  <si>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</si>
  <si>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</si>
  <si>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</si>
  <si>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</si>
  <si>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</si>
  <si>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</si>
  <si>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</si>
  <si>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</si>
  <si>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</si>
  <si>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</si>
  <si>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</si>
  <si>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</si>
  <si>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</si>
  <si>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</si>
  <si>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</si>
  <si>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</si>
  <si>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</si>
  <si>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</si>
  <si>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</si>
  <si>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</si>
  <si>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</si>
  <si>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</si>
  <si>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</si>
  <si>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</si>
  <si>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</si>
  <si>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</si>
  <si>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</si>
  <si>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</si>
  <si>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</si>
  <si>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</si>
  <si>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</si>
  <si>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</si>
  <si>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</si>
  <si>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</si>
  <si>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</si>
  <si>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</si>
  <si>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</si>
  <si>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</si>
  <si>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</si>
  <si>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</si>
  <si>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</si>
  <si>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</si>
  <si>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</si>
  <si>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</si>
  <si>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</si>
  <si>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</si>
  <si>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</si>
  <si>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</si>
  <si>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</si>
  <si>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</si>
  <si>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</si>
  <si>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</si>
  <si>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</si>
  <si>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</si>
  <si>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</si>
  <si>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</si>
  <si>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</si>
  <si>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</si>
  <si>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</si>
  <si>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</si>
  <si>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</si>
  <si>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</si>
  <si>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</si>
  <si>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</si>
  <si>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</si>
  <si>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</si>
  <si>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</si>
  <si>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</si>
  <si>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</si>
  <si>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</si>
  <si>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</si>
  <si>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</si>
  <si>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</si>
  <si>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</si>
  <si>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</si>
  <si>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</si>
  <si>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</si>
  <si>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</si>
  <si>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</si>
  <si>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</si>
  <si>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</si>
  <si>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</si>
  <si>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</si>
  <si>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</si>
  <si>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</si>
  <si>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</si>
  <si>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</si>
  <si>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</si>
  <si>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</si>
  <si>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</si>
  <si>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</si>
  <si>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</si>
  <si>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</si>
  <si>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</si>
  <si>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</si>
  <si>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</si>
  <si>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</si>
  <si>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</si>
  <si>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</si>
  <si>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</si>
  <si>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</si>
  <si>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</si>
  <si>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</si>
  <si>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</si>
  <si>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</si>
  <si>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</si>
  <si>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</si>
  <si>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</si>
  <si>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</si>
  <si>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</si>
  <si>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</si>
  <si>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</si>
  <si>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</si>
  <si>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</si>
  <si>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</si>
  <si>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</si>
  <si>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</si>
  <si>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</si>
  <si>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</si>
  <si>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</si>
  <si>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</si>
  <si>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</si>
  <si>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</si>
  <si>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</si>
  <si>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</si>
  <si>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</si>
  <si>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</si>
  <si>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</si>
  <si>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</si>
  <si>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</si>
  <si>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</si>
  <si>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</si>
  <si>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</si>
  <si>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</si>
  <si>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</si>
  <si>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</si>
  <si>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</si>
  <si>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</si>
  <si>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</si>
  <si>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</si>
  <si>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</si>
  <si>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</si>
  <si>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</si>
  <si>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</si>
  <si>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</si>
  <si>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</si>
  <si>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</si>
  <si>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</si>
  <si>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</si>
  <si>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</si>
  <si>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</si>
  <si>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</si>
  <si>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</si>
  <si>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</si>
  <si>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</si>
  <si>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</si>
  <si>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</si>
  <si>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</si>
  <si>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</si>
  <si>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</si>
  <si>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</si>
  <si>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</si>
  <si>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</si>
  <si>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</si>
  <si>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</si>
  <si>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</si>
  <si>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</si>
  <si>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</si>
  <si>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</si>
  <si>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</si>
  <si>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</si>
  <si>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</si>
  <si>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</si>
  <si>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</si>
  <si>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</si>
  <si>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</si>
  <si>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</si>
  <si>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</si>
  <si>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</si>
  <si>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</si>
  <si>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</si>
  <si>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</si>
  <si>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</si>
  <si>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</si>
  <si>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</si>
  <si>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</si>
  <si>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</si>
  <si>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</si>
  <si>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</si>
  <si>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</si>
  <si>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</si>
  <si>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</si>
  <si>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</si>
  <si>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</si>
  <si>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</si>
  <si>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</si>
  <si>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</si>
  <si>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</si>
  <si>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</si>
  <si>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</si>
  <si>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</si>
  <si>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</si>
  <si>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</si>
  <si>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</si>
  <si>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</si>
  <si>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</si>
  <si>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</si>
  <si>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</si>
  <si>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</si>
  <si>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</si>
  <si>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</si>
  <si>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</si>
  <si>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</si>
  <si>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</si>
  <si>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</si>
  <si>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</si>
  <si>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</si>
  <si>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</si>
  <si>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</si>
  <si>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</si>
  <si>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</si>
  <si>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</si>
  <si>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</si>
  <si>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</si>
  <si>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</si>
  <si>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</si>
  <si>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</si>
  <si>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</si>
  <si>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</si>
  <si>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</si>
  <si>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</si>
  <si>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</si>
  <si>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</si>
  <si>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</si>
  <si>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</si>
  <si>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</si>
  <si>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</si>
  <si>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</si>
  <si>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</si>
  <si>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</si>
  <si>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</si>
  <si>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</si>
  <si>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</si>
  <si>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</si>
  <si>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</si>
  <si>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</si>
  <si>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</si>
  <si>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</si>
  <si>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</si>
  <si>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</si>
  <si>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</si>
  <si>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</si>
  <si>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</si>
  <si>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</si>
  <si>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</si>
  <si>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</si>
  <si>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</si>
  <si>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</si>
  <si>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</si>
  <si>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</si>
  <si>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</si>
  <si>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</si>
  <si>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</si>
  <si>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</si>
  <si>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</si>
  <si>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</si>
  <si>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</si>
  <si>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</si>
  <si>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</si>
  <si>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</si>
  <si>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</si>
  <si>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</si>
  <si>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</si>
  <si>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</si>
  <si>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</si>
  <si>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</si>
  <si>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</si>
  <si>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</si>
  <si>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</si>
  <si>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</si>
  <si>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</si>
  <si>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</si>
  <si>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</si>
  <si>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</si>
  <si>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</si>
  <si>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</si>
  <si>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</si>
  <si>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</si>
  <si>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</si>
  <si>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</si>
  <si>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</si>
  <si>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</si>
  <si>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</si>
  <si>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</si>
  <si>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</si>
  <si>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</si>
  <si>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</si>
  <si>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</si>
  <si>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</si>
  <si>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</si>
  <si>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</si>
  <si>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</si>
  <si>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</si>
  <si>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</si>
  <si>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</si>
  <si>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</si>
  <si>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</si>
  <si>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</si>
  <si>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</si>
  <si>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</si>
  <si>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</si>
  <si>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</si>
  <si>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</si>
  <si>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</si>
  <si>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</si>
  <si>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</si>
  <si>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</si>
  <si>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</si>
  <si>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</si>
  <si>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</si>
  <si>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</si>
  <si>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</si>
  <si>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</si>
  <si>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</si>
  <si>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</si>
  <si>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</si>
  <si>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</si>
  <si>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</si>
  <si>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</si>
  <si>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</si>
  <si>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</si>
  <si>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</si>
  <si>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</si>
  <si>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</si>
  <si>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</si>
  <si>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</si>
  <si>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</si>
  <si>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</si>
  <si>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</si>
  <si>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</si>
  <si>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</si>
  <si>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</si>
  <si>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</si>
  <si>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</si>
  <si>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</si>
  <si>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</si>
  <si>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</si>
  <si>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</si>
  <si>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</si>
  <si>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</si>
  <si>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</si>
  <si>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</si>
  <si>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</si>
  <si>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</si>
  <si>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</si>
  <si>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</si>
  <si>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</si>
  <si>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</si>
  <si>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</si>
  <si>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</si>
  <si>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</si>
  <si>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</si>
  <si>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</si>
  <si>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</si>
  <si>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</si>
  <si>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</si>
  <si>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</si>
  <si>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</si>
  <si>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</si>
  <si>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</si>
  <si>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</si>
  <si>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</si>
  <si>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</si>
  <si>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</si>
  <si>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</si>
  <si>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</si>
  <si>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</si>
  <si>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</si>
  <si>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</si>
  <si>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</si>
  <si>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</si>
  <si>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</si>
  <si>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</si>
  <si>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</si>
  <si>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</si>
  <si>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</si>
  <si>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</si>
  <si>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</si>
  <si>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</si>
  <si>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</si>
  <si>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</si>
  <si>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</si>
  <si>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</si>
  <si>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</si>
  <si>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</si>
  <si>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</si>
  <si>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</si>
  <si>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</si>
  <si>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</si>
  <si>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</si>
  <si>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</si>
  <si>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</si>
  <si>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</si>
  <si>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</si>
  <si>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</si>
  <si>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</si>
  <si>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</si>
  <si>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</si>
  <si>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</si>
  <si>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</si>
  <si>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</si>
  <si>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</si>
  <si>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</si>
  <si>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</si>
  <si>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</si>
  <si>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</si>
  <si>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</si>
  <si>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</si>
  <si>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</si>
  <si>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</si>
  <si>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</si>
  <si>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</si>
  <si>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</si>
  <si>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</si>
  <si>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</si>
  <si>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</si>
  <si>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</si>
  <si>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</si>
  <si>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</si>
  <si>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</si>
  <si>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</si>
  <si>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</si>
  <si>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</si>
  <si>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</si>
  <si>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</si>
  <si>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</si>
  <si>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</si>
  <si>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</si>
  <si>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</si>
  <si>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</si>
  <si>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</si>
  <si>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</si>
  <si>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</si>
  <si>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</si>
  <si>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</si>
  <si>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</si>
  <si>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</si>
  <si>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</si>
  <si>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</si>
  <si>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</si>
  <si>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</si>
  <si>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</si>
  <si>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</si>
  <si>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</si>
  <si>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</si>
  <si>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</si>
  <si>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</si>
  <si>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</si>
  <si>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</si>
  <si>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</si>
  <si>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</si>
  <si>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</si>
  <si>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</si>
  <si>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</si>
  <si>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</si>
  <si>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</si>
  <si>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</si>
  <si>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</si>
  <si>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</si>
  <si>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</si>
  <si>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</si>
  <si>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</si>
  <si>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</si>
  <si>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</si>
  <si>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</si>
  <si>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</si>
  <si>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</si>
  <si>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</si>
  <si>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</si>
  <si>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</si>
  <si>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</si>
  <si>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</si>
  <si>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</si>
  <si>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</si>
  <si>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</si>
  <si>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</si>
  <si>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</si>
  <si>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</si>
  <si>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</si>
  <si>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</si>
  <si>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</si>
  <si>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</si>
  <si>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</si>
  <si>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</si>
  <si>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</si>
  <si>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</si>
  <si>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</si>
  <si>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</si>
  <si>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</si>
  <si>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</si>
  <si>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</si>
  <si>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</si>
  <si>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</si>
  <si>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</si>
  <si>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</si>
  <si>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</si>
  <si>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</si>
  <si>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</si>
  <si>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</si>
  <si>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</si>
  <si>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</si>
  <si>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</si>
  <si>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</si>
  <si>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</si>
  <si>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</si>
  <si>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</si>
  <si>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</si>
  <si>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</si>
  <si>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</si>
  <si>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</si>
  <si>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</si>
  <si>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</si>
  <si>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</si>
  <si>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</si>
  <si>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</si>
  <si>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</si>
  <si>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</si>
  <si>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</si>
  <si>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</si>
  <si>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</si>
  <si>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</si>
  <si>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</si>
  <si>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</si>
  <si>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</si>
  <si>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</si>
  <si>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</si>
  <si>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</si>
  <si>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</si>
  <si>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</si>
  <si>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</si>
  <si>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</si>
  <si>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</si>
  <si>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</si>
  <si>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</si>
  <si>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</si>
  <si>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</si>
  <si>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</si>
  <si>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</si>
  <si>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</si>
  <si>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</si>
  <si>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</si>
  <si>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</si>
  <si>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</si>
  <si>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</si>
  <si>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</si>
  <si>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</si>
  <si>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</si>
  <si>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</si>
  <si>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</si>
  <si>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</si>
  <si>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</si>
  <si>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</si>
  <si>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</si>
  <si>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</si>
  <si>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</si>
  <si>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</si>
  <si>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</si>
  <si>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</si>
  <si>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</si>
  <si>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</si>
  <si>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</si>
  <si>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</si>
  <si>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</si>
  <si>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</si>
  <si>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</si>
  <si>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</si>
  <si>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</si>
  <si>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</si>
  <si>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</si>
  <si>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</si>
  <si>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</si>
  <si>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</si>
  <si>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</si>
  <si>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</si>
  <si>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</si>
  <si>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</si>
  <si>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</si>
  <si>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</si>
  <si>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</si>
  <si>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</si>
  <si>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</si>
  <si>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</si>
  <si>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</si>
  <si>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</si>
  <si>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</si>
  <si>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</si>
  <si>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</si>
  <si>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</si>
  <si>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</si>
  <si>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</si>
  <si>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</si>
  <si>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</si>
  <si>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</si>
  <si>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</si>
  <si>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</si>
  <si>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</si>
  <si>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</si>
  <si>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</si>
  <si>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</si>
  <si>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</si>
  <si>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</si>
  <si>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</si>
  <si>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</si>
  <si>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</si>
  <si>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</si>
  <si>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</si>
  <si>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</si>
  <si>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</si>
  <si>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</si>
  <si>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</si>
  <si>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</si>
  <si>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</si>
  <si>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</si>
  <si>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</si>
  <si>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</si>
  <si>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</si>
  <si>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</si>
  <si>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</si>
  <si>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</si>
  <si>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</si>
  <si>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</si>
  <si>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</si>
  <si>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</si>
  <si>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</si>
  <si>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</si>
  <si>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</si>
  <si>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</si>
  <si>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</si>
  <si>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</si>
  <si>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</si>
  <si>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</si>
  <si>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</si>
  <si>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</si>
  <si>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</si>
  <si>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</si>
  <si>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</si>
  <si>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</si>
  <si>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</si>
  <si>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</si>
  <si>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</si>
  <si>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</si>
  <si>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</si>
  <si>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</si>
  <si>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</si>
  <si>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</si>
  <si>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</si>
  <si>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</si>
  <si>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</si>
  <si>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</si>
  <si>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</si>
  <si>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</si>
  <si>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</si>
  <si>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</si>
  <si>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</si>
  <si>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</si>
  <si>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</si>
  <si>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</si>
  <si>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</si>
  <si>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</si>
  <si>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</si>
  <si>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</si>
  <si>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</si>
  <si>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</si>
  <si>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</si>
  <si>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</si>
  <si>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</si>
  <si>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</si>
  <si>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</si>
  <si>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</si>
  <si>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</si>
  <si>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</si>
  <si>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</si>
  <si>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</si>
  <si>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</si>
  <si>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</si>
  <si>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</si>
  <si>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</si>
  <si>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</si>
  <si>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</si>
  <si>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</si>
  <si>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</si>
  <si>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</si>
  <si>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</si>
  <si>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</si>
  <si>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</si>
  <si>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</si>
  <si>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</si>
  <si>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</si>
  <si>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</si>
  <si>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</si>
  <si>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</si>
  <si>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</si>
  <si>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</si>
  <si>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</si>
  <si>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</si>
  <si>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</si>
  <si>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</si>
  <si>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</si>
  <si>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</si>
  <si>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</si>
  <si>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</si>
  <si>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</si>
  <si>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</si>
  <si>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</si>
  <si>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</si>
  <si>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</si>
  <si>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</si>
  <si>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</si>
  <si>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</si>
  <si>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</si>
  <si>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</si>
  <si>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</si>
  <si>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</si>
  <si>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</si>
  <si>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</si>
  <si>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</si>
  <si>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</si>
  <si>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</si>
  <si>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</si>
  <si>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</si>
  <si>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</si>
  <si>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</si>
  <si>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</si>
  <si>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</si>
  <si>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</si>
  <si>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</si>
  <si>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</si>
  <si>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</si>
  <si>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</si>
  <si>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</si>
  <si>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</si>
  <si>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</si>
  <si>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</si>
  <si>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</si>
  <si>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</si>
  <si>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</si>
  <si>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</si>
  <si>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</si>
  <si>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</si>
  <si>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</si>
  <si>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</si>
  <si>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</si>
  <si>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</si>
  <si>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</si>
  <si>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</si>
  <si>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</si>
  <si>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</si>
  <si>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</si>
  <si>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</si>
  <si>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</si>
  <si>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</si>
  <si>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</si>
  <si>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</si>
  <si>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</si>
  <si>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</si>
  <si>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</si>
  <si>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</si>
  <si>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</si>
  <si>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</si>
  <si>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</si>
  <si>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</si>
  <si>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</si>
  <si>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</si>
  <si>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</si>
  <si>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</si>
  <si>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</si>
  <si>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</si>
  <si>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</si>
  <si>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</si>
  <si>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</si>
  <si>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</si>
  <si>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</si>
  <si>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</si>
  <si>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</si>
  <si>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</si>
  <si>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</si>
  <si>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</si>
  <si>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</si>
  <si>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</si>
  <si>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</si>
  <si>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</si>
  <si>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</si>
  <si>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</si>
  <si>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</si>
  <si>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</si>
  <si>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</si>
  <si>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</si>
  <si>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</si>
  <si>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</si>
  <si>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</si>
  <si>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</si>
  <si>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</si>
  <si>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</si>
  <si>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</si>
  <si>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</si>
  <si>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</si>
  <si>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</si>
  <si>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</si>
  <si>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</si>
  <si>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</si>
  <si>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</si>
  <si>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</si>
  <si>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</si>
  <si>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</si>
  <si>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</si>
  <si>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</si>
  <si>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</si>
  <si>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</si>
  <si>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</si>
  <si>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</si>
  <si>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</si>
  <si>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</si>
  <si>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</si>
  <si>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</si>
  <si>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</si>
  <si>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</si>
  <si>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</si>
  <si>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</si>
  <si>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</si>
  <si>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</si>
  <si>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</si>
  <si>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</si>
  <si>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</si>
  <si>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</si>
  <si>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</si>
  <si>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</si>
  <si>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</si>
  <si>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</si>
  <si>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</si>
  <si>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</si>
  <si>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</si>
  <si>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</si>
  <si>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</si>
  <si>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</si>
  <si>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</si>
  <si>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</si>
  <si>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</si>
  <si>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</si>
  <si>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</si>
  <si>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</si>
  <si>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</si>
  <si>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</si>
  <si>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</si>
  <si>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</si>
  <si>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</si>
  <si>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</si>
  <si>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</si>
  <si>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</si>
  <si>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</si>
  <si>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</si>
  <si>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</si>
  <si>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</si>
  <si>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</si>
  <si>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</si>
  <si>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</si>
  <si>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</si>
  <si>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</si>
  <si>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</si>
  <si>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</si>
  <si>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</si>
  <si>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</si>
  <si>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</si>
  <si>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</si>
  <si>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</si>
  <si>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</si>
  <si>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</si>
  <si>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</si>
  <si>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</si>
  <si>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</si>
  <si>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</si>
  <si>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</si>
  <si>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</si>
  <si>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</si>
  <si>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</si>
  <si>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</si>
  <si>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</si>
  <si>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</si>
  <si>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</si>
  <si>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</si>
  <si>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</si>
  <si>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</si>
  <si>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</si>
  <si>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</si>
  <si>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</si>
  <si>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</si>
  <si>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</si>
  <si>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</si>
  <si>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</si>
  <si>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</si>
  <si>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</si>
  <si>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</si>
  <si>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</si>
  <si>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</si>
  <si>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</si>
  <si>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</si>
  <si>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</si>
  <si>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</si>
  <si>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</si>
  <si>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</si>
  <si>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</si>
  <si>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</si>
  <si>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</si>
  <si>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</si>
  <si>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</si>
  <si>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</si>
  <si>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</si>
  <si>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</si>
  <si>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</si>
  <si>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</si>
  <si>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</si>
  <si>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</si>
  <si>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</si>
  <si>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</si>
  <si>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</si>
  <si>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</si>
  <si>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</si>
  <si>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</si>
  <si>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</si>
  <si>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</si>
  <si>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</si>
  <si>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</si>
  <si>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</si>
  <si>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</si>
  <si>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</si>
  <si>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</si>
  <si>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</si>
  <si>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</si>
  <si>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</si>
  <si>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</si>
  <si>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</si>
  <si>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</si>
  <si>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</si>
  <si>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</si>
  <si>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</si>
  <si>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</si>
  <si>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</si>
  <si>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</si>
  <si>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</si>
  <si>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</si>
  <si>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</si>
  <si>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</si>
  <si>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</si>
  <si>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</si>
  <si>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</si>
  <si>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</si>
  <si>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</si>
  <si>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</si>
  <si>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</si>
  <si>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</si>
  <si>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</si>
  <si>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</si>
  <si>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</si>
  <si>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</si>
  <si>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</si>
  <si>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</si>
  <si>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</si>
  <si>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</si>
  <si>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</si>
  <si>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</si>
  <si>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</si>
  <si>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</si>
  <si>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</si>
  <si>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</si>
  <si>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</si>
  <si>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</si>
  <si>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</si>
  <si>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</si>
  <si>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</si>
  <si>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</si>
  <si>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</si>
  <si>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</si>
  <si>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</si>
  <si>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</si>
  <si>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</si>
  <si>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</si>
  <si>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</si>
  <si>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</si>
  <si>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</si>
  <si>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</si>
  <si>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</si>
  <si>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</si>
  <si>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</si>
  <si>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</si>
  <si>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</si>
  <si>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</si>
  <si>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</si>
  <si>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</si>
  <si>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</si>
  <si>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</si>
  <si>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</si>
  <si>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</si>
  <si>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</si>
  <si>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</si>
  <si>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</si>
  <si>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</si>
  <si>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</si>
  <si>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</si>
  <si>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</si>
  <si>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</si>
  <si>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</si>
  <si>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</si>
  <si>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</si>
  <si>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</si>
  <si>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</si>
  <si>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</si>
  <si>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</si>
  <si>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</si>
  <si>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</si>
  <si>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</si>
  <si>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</si>
  <si>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</si>
  <si>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</si>
  <si>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</si>
  <si>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</si>
  <si>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</si>
  <si>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</si>
  <si>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</si>
  <si>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</si>
  <si>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</si>
  <si>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</si>
  <si>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</si>
  <si>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</si>
  <si>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</si>
  <si>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</si>
  <si>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</si>
  <si>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</si>
  <si>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</si>
  <si>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</si>
  <si>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</si>
  <si>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</si>
  <si>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</si>
  <si>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</si>
  <si>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</si>
  <si>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</si>
  <si>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</si>
  <si>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</si>
  <si>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</si>
  <si>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</si>
  <si>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</si>
  <si>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</si>
  <si>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</si>
  <si>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</si>
  <si>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</si>
  <si>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</si>
  <si>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</si>
  <si>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</si>
  <si>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</si>
  <si>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</si>
  <si>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</si>
  <si>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</si>
  <si>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</si>
  <si>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</si>
  <si>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</si>
  <si>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</si>
  <si>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</si>
  <si>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</si>
  <si>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</si>
  <si>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</si>
  <si>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</si>
  <si>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</si>
  <si>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</si>
  <si>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</si>
  <si>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</si>
  <si>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</si>
  <si>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</si>
  <si>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</si>
  <si>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</si>
  <si>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</si>
  <si>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</si>
  <si>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</si>
  <si>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</si>
  <si>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</si>
  <si>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</si>
  <si>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</si>
  <si>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</si>
  <si>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</si>
  <si>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</si>
  <si>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</si>
  <si>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</si>
  <si>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</si>
  <si>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</si>
  <si>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</si>
  <si>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</si>
  <si>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</si>
  <si>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</si>
  <si>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</si>
  <si>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</si>
  <si>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</si>
  <si>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</si>
  <si>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</si>
  <si>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</si>
  <si>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</si>
  <si>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</si>
  <si>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</si>
  <si>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</si>
  <si>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</si>
  <si>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</si>
  <si>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</si>
  <si>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</si>
  <si>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</si>
  <si>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</si>
  <si>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</si>
  <si>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</si>
  <si>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</si>
  <si>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</si>
  <si>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</si>
  <si>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</si>
  <si>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</si>
  <si>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</si>
  <si>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</si>
  <si>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</si>
  <si>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</si>
  <si>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</si>
  <si>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</si>
  <si>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</si>
  <si>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</si>
  <si>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</si>
  <si>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</si>
  <si>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</si>
  <si>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</si>
  <si>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</si>
  <si>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</si>
  <si>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</si>
  <si>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</si>
  <si>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</si>
  <si>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</si>
  <si>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</si>
  <si>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</si>
  <si>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</si>
  <si>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</si>
  <si>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</si>
  <si>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</si>
  <si>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</si>
  <si>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</si>
  <si>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</si>
  <si>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</si>
  <si>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</si>
  <si>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</si>
  <si>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</si>
  <si>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</si>
  <si>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</si>
  <si>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</si>
  <si>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</si>
  <si>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</si>
  <si>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</si>
  <si>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</si>
  <si>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</si>
  <si>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</si>
  <si>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</si>
  <si>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</si>
  <si>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</si>
  <si>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</si>
  <si>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</si>
  <si>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</si>
  <si>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</si>
  <si>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</si>
  <si>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</si>
  <si>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</si>
  <si>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</si>
  <si>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</si>
  <si>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</si>
  <si>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</si>
  <si>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</si>
  <si>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</si>
  <si>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</si>
  <si>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</si>
  <si>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</si>
  <si>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</si>
  <si>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</si>
  <si>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</si>
  <si>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</si>
  <si>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</si>
  <si>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</si>
  <si>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</si>
  <si>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</si>
  <si>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</si>
  <si>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</si>
  <si>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</si>
  <si>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</si>
  <si>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</si>
  <si>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</si>
  <si>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</si>
  <si>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</si>
  <si>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</si>
  <si>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</si>
  <si>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</si>
  <si>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</si>
  <si>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</si>
  <si>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</si>
  <si>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</si>
  <si>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</si>
  <si>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</si>
  <si>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</si>
  <si>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</si>
  <si>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</si>
  <si>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</si>
  <si>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</si>
  <si>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</si>
  <si>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</si>
  <si>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</si>
  <si>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</si>
  <si>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</si>
  <si>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</si>
  <si>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</si>
  <si>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</si>
  <si>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</si>
  <si>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</si>
  <si>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</si>
  <si>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</si>
  <si>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</si>
  <si>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</si>
  <si>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</si>
  <si>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</si>
  <si>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</si>
  <si>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</si>
  <si>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</si>
  <si>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</si>
  <si>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</si>
  <si>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</si>
  <si>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</si>
  <si>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</si>
  <si>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</si>
  <si>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</si>
  <si>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</si>
  <si>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</si>
  <si>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</si>
  <si>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</si>
  <si>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</si>
  <si>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</si>
  <si>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</si>
  <si>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</si>
  <si>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</si>
  <si>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</si>
  <si>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</si>
  <si>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</si>
  <si>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</si>
  <si>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</si>
  <si>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</si>
  <si>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</si>
  <si>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</si>
  <si>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</si>
  <si>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</si>
  <si>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</si>
  <si>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</si>
  <si>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</si>
  <si>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</si>
  <si>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</si>
  <si>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</si>
  <si>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</si>
  <si>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</si>
  <si>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</si>
  <si>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</si>
  <si>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</si>
  <si>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</si>
  <si>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</si>
  <si>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</si>
  <si>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</si>
  <si>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</si>
  <si>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</si>
  <si>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</si>
  <si>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</si>
  <si>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</si>
  <si>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</si>
  <si>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</si>
  <si>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</si>
  <si>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</si>
  <si>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</si>
  <si>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</si>
  <si>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</si>
  <si>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</si>
  <si>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</si>
  <si>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</si>
  <si>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</si>
  <si>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</si>
  <si>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</si>
  <si>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</si>
  <si>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</si>
  <si>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</si>
  <si>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</si>
  <si>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</si>
  <si>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</si>
  <si>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</si>
  <si>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</si>
  <si>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</si>
  <si>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</si>
  <si>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</si>
  <si>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</si>
  <si>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</si>
  <si>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</si>
  <si>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</si>
  <si>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</si>
  <si>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</si>
  <si>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</si>
  <si>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</si>
  <si>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</si>
  <si>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</si>
  <si>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</si>
  <si>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</si>
  <si>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</si>
  <si>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</si>
  <si>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</si>
  <si>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</si>
  <si>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</si>
  <si>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</si>
  <si>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</si>
  <si>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</si>
  <si>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</si>
  <si>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</si>
  <si>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</si>
  <si>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</si>
  <si>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</si>
  <si>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</si>
  <si>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</si>
  <si>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</si>
  <si>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</si>
  <si>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</si>
  <si>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</si>
  <si>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</si>
  <si>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</si>
  <si>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</si>
  <si>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</si>
  <si>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</si>
  <si>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</si>
  <si>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</si>
  <si>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</si>
  <si>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</si>
  <si>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</si>
  <si>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</si>
  <si>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</si>
  <si>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</si>
  <si>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</si>
  <si>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</si>
  <si>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</si>
  <si>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</si>
  <si>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</si>
  <si>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</si>
  <si>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</si>
  <si>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</si>
  <si>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</si>
  <si>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</si>
  <si>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</si>
  <si>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</si>
  <si>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</si>
  <si>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</si>
  <si>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</si>
  <si>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</si>
  <si>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</si>
  <si>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</si>
  <si>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</si>
  <si>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</si>
  <si>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</si>
  <si>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</si>
  <si>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</si>
  <si>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</si>
  <si>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</si>
  <si>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</si>
  <si>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</si>
  <si>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</si>
  <si>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</si>
  <si>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</si>
  <si>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</si>
  <si>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</si>
  <si>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</si>
  <si>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</si>
  <si>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</si>
  <si>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</si>
  <si>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</si>
  <si>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</si>
  <si>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</si>
  <si>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</si>
  <si>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</si>
  <si>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</si>
  <si>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</si>
  <si>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</si>
  <si>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</si>
  <si>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</si>
  <si>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</si>
  <si>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</si>
  <si>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</si>
  <si>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</si>
  <si>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</si>
  <si>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</si>
  <si>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</si>
  <si>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</si>
  <si>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</si>
  <si>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</si>
  <si>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</si>
  <si>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</si>
  <si>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</si>
  <si>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</si>
  <si>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</si>
  <si>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</si>
  <si>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</si>
  <si>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</si>
  <si>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</si>
  <si>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</si>
  <si>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</si>
  <si>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</si>
  <si>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</si>
  <si>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</si>
  <si>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</si>
  <si>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</si>
  <si>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</si>
  <si>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</si>
  <si>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</si>
  <si>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</si>
  <si>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</si>
  <si>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</si>
  <si>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</si>
  <si>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</si>
  <si>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</si>
  <si>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</si>
  <si>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</si>
  <si>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</si>
  <si>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</si>
  <si>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</si>
  <si>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</si>
  <si>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</si>
  <si>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</si>
  <si>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</si>
  <si>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</si>
  <si>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</si>
  <si>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</si>
  <si>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</si>
  <si>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</si>
  <si>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</si>
  <si>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</si>
  <si>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</si>
  <si>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</si>
  <si>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</si>
  <si>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</si>
  <si>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</si>
  <si>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</si>
  <si>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</si>
  <si>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</si>
  <si>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</si>
  <si>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</si>
  <si>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</si>
  <si>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</si>
  <si>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</si>
  <si>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</si>
  <si>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</si>
  <si>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</si>
  <si>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</si>
  <si>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</si>
  <si>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</si>
  <si>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</si>
  <si>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</si>
  <si>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</si>
  <si>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</si>
  <si>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</si>
  <si>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</si>
  <si>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</si>
  <si>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</si>
  <si>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</si>
  <si>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</si>
  <si>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</si>
  <si>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</si>
  <si>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</si>
  <si>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</si>
  <si>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</si>
  <si>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</si>
  <si>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</si>
  <si>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</si>
  <si>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</si>
  <si>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</si>
  <si>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</si>
  <si>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</si>
  <si>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</si>
  <si>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</si>
  <si>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</si>
  <si>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</si>
  <si>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</si>
  <si>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</si>
  <si>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</si>
  <si>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</si>
  <si>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</si>
  <si>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</si>
  <si>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</si>
  <si>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</si>
  <si>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</si>
  <si>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</si>
  <si>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</si>
  <si>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</si>
  <si>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</si>
  <si>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</si>
  <si>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</si>
  <si>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</si>
  <si>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</si>
  <si>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</si>
  <si>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</si>
  <si>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</si>
  <si>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</si>
  <si>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</si>
  <si>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</si>
  <si>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</si>
  <si>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</si>
  <si>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</si>
  <si>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</si>
  <si>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</si>
  <si>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</si>
  <si>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</si>
  <si>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</si>
  <si>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</si>
  <si>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</si>
  <si>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</si>
  <si>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</si>
  <si>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</si>
  <si>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</si>
  <si>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</si>
  <si>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</si>
  <si>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</si>
  <si>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</si>
  <si>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</si>
  <si>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</si>
  <si>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</si>
  <si>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</si>
  <si>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</si>
  <si>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</si>
  <si>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</si>
  <si>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</si>
  <si>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</si>
  <si>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</si>
  <si>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</si>
  <si>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</si>
  <si>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</si>
  <si>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</si>
  <si>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</si>
  <si>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</si>
  <si>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</si>
  <si>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</si>
  <si>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</si>
  <si>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</si>
  <si>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</si>
  <si>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</si>
  <si>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</si>
  <si>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</si>
  <si>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</si>
  <si>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</si>
  <si>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</si>
  <si>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</si>
  <si>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</si>
  <si>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</si>
  <si>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</si>
  <si>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</si>
  <si>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</si>
  <si>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</si>
  <si>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</si>
  <si>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</si>
  <si>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</si>
  <si>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</si>
  <si>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</si>
  <si>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</si>
  <si>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</si>
  <si>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</si>
  <si>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</si>
  <si>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</si>
  <si>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</si>
  <si>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</si>
  <si>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</si>
  <si>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</si>
  <si>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</si>
  <si>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</si>
  <si>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</si>
  <si>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</si>
  <si>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</si>
  <si>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</si>
  <si>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</si>
  <si>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</si>
  <si>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</si>
  <si>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</si>
  <si>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</si>
  <si>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</si>
  <si>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</si>
  <si>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</si>
  <si>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</si>
  <si>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</si>
  <si>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</si>
  <si>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</si>
  <si>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</si>
  <si>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</si>
  <si>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</si>
  <si>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</si>
  <si>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</si>
  <si>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</si>
  <si>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</si>
  <si>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</si>
  <si>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</si>
  <si>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</si>
  <si>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</si>
  <si>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</si>
  <si>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</si>
  <si>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</si>
  <si>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</si>
  <si>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</si>
  <si>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</si>
  <si>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</si>
  <si>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</si>
  <si>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</si>
  <si>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</si>
  <si>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</si>
  <si>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</si>
  <si>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</si>
  <si>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</si>
  <si>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</si>
  <si>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</si>
  <si>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</si>
  <si>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</si>
  <si>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</si>
  <si>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</si>
  <si>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</si>
  <si>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</si>
  <si>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</si>
  <si>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</si>
  <si>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</si>
  <si>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</si>
  <si>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</si>
  <si>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</si>
  <si>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</si>
  <si>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</si>
  <si>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</si>
  <si>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</si>
  <si>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</si>
  <si>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</si>
  <si>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</si>
  <si>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</si>
  <si>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</si>
  <si>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</si>
  <si>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</si>
  <si>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</si>
  <si>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</si>
  <si>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</si>
  <si>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</si>
  <si>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</si>
  <si>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</si>
  <si>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</si>
  <si>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</si>
  <si>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</si>
  <si>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</si>
  <si>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</si>
  <si>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</si>
  <si>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</si>
  <si>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</si>
  <si>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</si>
  <si>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</si>
  <si>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</si>
  <si>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</si>
  <si>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</si>
  <si>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</si>
  <si>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</si>
  <si>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</si>
  <si>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</si>
  <si>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</si>
  <si>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</si>
  <si>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</si>
  <si>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</si>
  <si>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</si>
  <si>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</si>
  <si>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</si>
  <si>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</si>
  <si>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</si>
  <si>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</si>
  <si>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</si>
  <si>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</si>
  <si>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</si>
  <si>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</si>
  <si>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</si>
  <si>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</si>
  <si>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</si>
  <si>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</si>
  <si>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</si>
  <si>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</si>
  <si>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</si>
  <si>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</si>
  <si>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</si>
  <si>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</si>
  <si>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</si>
  <si>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</si>
  <si>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</si>
  <si>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</si>
  <si>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</si>
  <si>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</si>
  <si>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</si>
  <si>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</si>
  <si>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</si>
  <si>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</si>
  <si>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</si>
  <si>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</si>
  <si>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</si>
  <si>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</si>
  <si>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</si>
  <si>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</si>
  <si>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</si>
  <si>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</si>
  <si>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</si>
  <si>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</si>
  <si>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</si>
  <si>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</si>
  <si>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</si>
  <si>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</si>
  <si>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</si>
  <si>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</si>
  <si>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</si>
  <si>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</si>
  <si>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</si>
  <si>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</si>
  <si>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</si>
  <si>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</si>
  <si>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</si>
  <si>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</si>
  <si>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</si>
  <si>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</si>
  <si>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</si>
  <si>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</si>
  <si>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</si>
  <si>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</si>
  <si>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</si>
  <si>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</si>
  <si>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</si>
  <si>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</si>
  <si>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</si>
  <si>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</si>
  <si>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</si>
  <si>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</si>
  <si>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</si>
  <si>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</si>
  <si>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</si>
  <si>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</si>
  <si>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</si>
  <si>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</si>
  <si>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</si>
  <si>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</si>
  <si>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</si>
  <si>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</si>
  <si>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</si>
  <si>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</si>
  <si>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</si>
  <si>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</si>
  <si>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</si>
  <si>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</si>
  <si>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</si>
  <si>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</si>
  <si>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</si>
  <si>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</si>
  <si>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</si>
  <si>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</si>
  <si>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</si>
  <si>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</si>
  <si>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</si>
  <si>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</si>
  <si>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</si>
  <si>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</si>
  <si>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</si>
  <si>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</si>
  <si>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</si>
  <si>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</si>
  <si>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</si>
  <si>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</si>
  <si>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</si>
  <si>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</si>
  <si>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</si>
  <si>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</si>
  <si>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</si>
  <si>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</si>
  <si>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</si>
  <si>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</si>
  <si>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</si>
  <si>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</si>
  <si>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</si>
  <si>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</si>
  <si>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</si>
  <si>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</si>
  <si>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</si>
  <si>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</si>
  <si>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</si>
  <si>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</si>
  <si>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</si>
  <si>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</si>
  <si>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</si>
  <si>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</si>
  <si>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</si>
  <si>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</si>
  <si>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</si>
  <si>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</si>
  <si>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</si>
  <si>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</si>
  <si>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</si>
  <si>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</si>
  <si>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</si>
  <si>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</si>
  <si>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</si>
  <si>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</si>
  <si>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</si>
  <si>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</si>
  <si>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</si>
  <si>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</si>
  <si>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</si>
  <si>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</si>
  <si>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</si>
  <si>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</si>
  <si>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</si>
  <si>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</si>
  <si>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</si>
  <si>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</si>
  <si>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</si>
  <si>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</si>
  <si>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</si>
  <si>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</si>
  <si>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</si>
  <si>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</si>
  <si>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</si>
  <si>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</si>
  <si>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</si>
  <si>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</si>
  <si>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</si>
  <si>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</si>
  <si>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</si>
  <si>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</si>
  <si>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</si>
  <si>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</si>
  <si>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</si>
  <si>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</si>
  <si>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</si>
  <si>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</si>
  <si>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</si>
  <si>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</si>
  <si>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</si>
  <si>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</si>
  <si>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</si>
  <si>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</si>
  <si>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</si>
  <si>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</si>
  <si>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</si>
  <si>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</si>
  <si>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</si>
  <si>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</si>
  <si>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</si>
  <si>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</si>
  <si>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</si>
  <si>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</si>
  <si>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</si>
  <si>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</si>
  <si>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</si>
  <si>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</si>
  <si>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</si>
  <si>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</si>
  <si>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</si>
  <si>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</si>
  <si>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</si>
  <si>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</si>
  <si>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</si>
  <si>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</si>
  <si>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</si>
  <si>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</si>
  <si>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</si>
  <si>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</si>
  <si>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</si>
  <si>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</si>
  <si>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</si>
  <si>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</si>
  <si>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</si>
  <si>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</si>
  <si>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</si>
  <si>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</si>
  <si>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</si>
  <si>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</si>
  <si>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</si>
  <si>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</si>
  <si>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</si>
  <si>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</si>
  <si>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</si>
  <si>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</si>
  <si>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</si>
  <si>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</si>
  <si>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</si>
  <si>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</si>
  <si>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</si>
  <si>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</si>
  <si>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</si>
  <si>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</si>
  <si>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</si>
  <si>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</si>
  <si>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</si>
  <si>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</si>
  <si>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</si>
  <si>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</si>
  <si>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</si>
  <si>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</si>
  <si>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</si>
  <si>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</si>
  <si>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</si>
  <si>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</si>
  <si>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</si>
  <si>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</si>
  <si>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</si>
  <si>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</si>
  <si>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</si>
  <si>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</si>
  <si>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</si>
  <si>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</si>
  <si>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</si>
  <si>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</si>
  <si>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</si>
  <si>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</si>
  <si>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</si>
  <si>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</si>
  <si>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</si>
  <si>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</si>
  <si>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</si>
  <si>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</si>
  <si>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</si>
  <si>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</si>
  <si>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</si>
  <si>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</si>
  <si>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</si>
  <si>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</si>
  <si>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</si>
  <si>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</si>
  <si>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</si>
  <si>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</si>
  <si>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</si>
  <si>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</si>
  <si>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</si>
  <si>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</si>
  <si>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</si>
  <si>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</si>
  <si>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</si>
  <si>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</si>
  <si>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</si>
  <si>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</si>
  <si>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</si>
  <si>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</si>
  <si>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</si>
  <si>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</si>
  <si>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</si>
  <si>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</si>
  <si>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</si>
  <si>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</si>
  <si>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</si>
  <si>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</si>
  <si>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</si>
  <si>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</si>
  <si>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</si>
  <si>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</si>
  <si>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</si>
  <si>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</si>
  <si>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</si>
  <si>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</si>
  <si>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</si>
  <si>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</si>
  <si>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</si>
  <si>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</si>
  <si>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</si>
  <si>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</si>
  <si>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</si>
  <si>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</si>
  <si>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</si>
  <si>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</si>
  <si>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</si>
  <si>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</si>
  <si>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</si>
  <si>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</si>
  <si>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</si>
  <si>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</si>
  <si>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</si>
  <si>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</si>
  <si>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</si>
  <si>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</si>
  <si>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</si>
  <si>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</si>
  <si>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</si>
  <si>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</si>
  <si>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</si>
  <si>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</si>
  <si>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</si>
  <si>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</si>
  <si>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</si>
  <si>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</si>
  <si>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</si>
  <si>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</si>
  <si>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</si>
  <si>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</si>
  <si>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</si>
  <si>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</si>
  <si>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</si>
  <si>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</si>
  <si>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</si>
  <si>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</si>
  <si>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</si>
  <si>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</si>
  <si>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</si>
  <si>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</si>
  <si>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</si>
  <si>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</si>
  <si>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</si>
  <si>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</si>
  <si>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</si>
  <si>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</si>
  <si>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</si>
  <si>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</si>
  <si>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</si>
  <si>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</si>
  <si>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</si>
  <si>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</si>
  <si>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</si>
  <si>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</si>
  <si>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</si>
  <si>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</si>
  <si>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</si>
  <si>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</si>
  <si>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</si>
  <si>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</si>
  <si>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</si>
  <si>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</si>
  <si>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</si>
  <si>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</si>
  <si>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</si>
  <si>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</si>
  <si>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</si>
  <si>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</si>
  <si>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</si>
  <si>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</si>
  <si>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</si>
  <si>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</si>
  <si>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</si>
  <si>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</si>
  <si>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</si>
  <si>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</si>
  <si>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</si>
  <si>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</si>
  <si>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</si>
  <si>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</si>
  <si>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</si>
  <si>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</si>
  <si>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</si>
  <si>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</si>
  <si>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</si>
  <si>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</si>
  <si>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</si>
  <si>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</si>
  <si>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</si>
  <si>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</si>
  <si>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</si>
  <si>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</si>
  <si>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</si>
  <si>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</si>
  <si>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</si>
  <si>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</si>
  <si>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</si>
  <si>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</si>
  <si>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</si>
  <si>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</si>
  <si>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</si>
  <si>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</si>
  <si>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</si>
  <si>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</si>
  <si>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</si>
  <si>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</si>
  <si>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</si>
  <si>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</si>
  <si>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</si>
  <si>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</si>
  <si>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</si>
  <si>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</si>
  <si>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</si>
  <si>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</si>
  <si>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</si>
  <si>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</si>
  <si>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</si>
  <si>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</si>
  <si>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</si>
  <si>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</si>
  <si>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</si>
  <si>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</si>
  <si>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</si>
  <si>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</si>
  <si>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</si>
  <si>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</si>
  <si>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</si>
  <si>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</si>
  <si>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</si>
  <si>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</si>
  <si>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</si>
  <si>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</si>
  <si>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</si>
  <si>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</si>
  <si>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</si>
  <si>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</si>
  <si>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</si>
  <si>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</si>
  <si>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</si>
  <si>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</si>
  <si>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</si>
  <si>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</si>
  <si>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</si>
  <si>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</si>
  <si>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</si>
  <si>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</si>
  <si>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</si>
  <si>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</si>
  <si>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</si>
  <si>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</si>
  <si>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</si>
  <si>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</si>
  <si>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</si>
  <si>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</si>
  <si>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</si>
  <si>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</si>
  <si>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</si>
  <si>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</si>
  <si>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</si>
  <si>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</si>
  <si>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</si>
  <si>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</si>
  <si>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</si>
  <si>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</si>
  <si>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</si>
  <si>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</si>
  <si>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</si>
  <si>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</si>
  <si>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</si>
  <si>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</si>
  <si>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</si>
  <si>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</si>
  <si>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</si>
  <si>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</si>
  <si>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</si>
  <si>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</si>
  <si>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</si>
  <si>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</si>
  <si>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</si>
  <si>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</si>
  <si>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</si>
  <si>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</si>
  <si>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</si>
  <si>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</si>
  <si>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</si>
  <si>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</si>
  <si>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</si>
  <si>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</si>
  <si>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</si>
  <si>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</si>
  <si>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</si>
  <si>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</si>
  <si>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</si>
  <si>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</si>
  <si>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</si>
  <si>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</si>
  <si>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</si>
  <si>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</si>
  <si>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</si>
  <si>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</si>
  <si>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</si>
  <si>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</si>
  <si>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</si>
  <si>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</si>
  <si>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</si>
  <si>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</si>
  <si>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</si>
  <si>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</si>
  <si>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</si>
  <si>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</si>
  <si>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</si>
  <si>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</si>
  <si>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</si>
  <si>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</si>
  <si>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</si>
  <si>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</si>
  <si>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</si>
  <si>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</si>
  <si>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</si>
  <si>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</si>
  <si>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</si>
  <si>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</si>
  <si>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</si>
  <si>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</si>
  <si>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</si>
  <si>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</si>
  <si>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</si>
  <si>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</si>
  <si>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</si>
  <si>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</si>
  <si>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</si>
  <si>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</si>
  <si>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</si>
  <si>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</si>
  <si>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</si>
  <si>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</si>
  <si>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</si>
  <si>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</si>
  <si>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</si>
  <si>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</si>
  <si>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</si>
  <si>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</si>
  <si>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</si>
  <si>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</si>
  <si>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</si>
  <si>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</si>
  <si>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</si>
  <si>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</si>
  <si>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</si>
  <si>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</si>
  <si>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</si>
  <si>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</si>
  <si>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</si>
  <si>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</si>
  <si>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</si>
  <si>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</si>
  <si>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</si>
  <si>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</si>
  <si>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</si>
  <si>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</si>
  <si>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</si>
  <si>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</si>
  <si>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</si>
  <si>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</si>
  <si>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</si>
  <si>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</si>
  <si>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</si>
  <si>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</si>
  <si>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</si>
  <si>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</si>
  <si>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</si>
  <si>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</si>
  <si>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</si>
  <si>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</si>
  <si>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</si>
  <si>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</si>
  <si>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</si>
  <si>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</si>
  <si>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</si>
  <si>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</si>
  <si>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</si>
  <si>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</si>
  <si>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</si>
  <si>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</si>
  <si>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</si>
  <si>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</si>
  <si>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</si>
  <si>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</si>
  <si>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</si>
  <si>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</si>
  <si>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</si>
  <si>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</si>
  <si>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</si>
  <si>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</si>
  <si>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</si>
  <si>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</si>
  <si>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</si>
  <si>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</si>
  <si>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</si>
  <si>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</si>
  <si>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</si>
  <si>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</si>
  <si>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</si>
  <si>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</si>
  <si>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</si>
  <si>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</si>
  <si>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</si>
  <si>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</si>
  <si>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</si>
  <si>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</si>
  <si>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</si>
  <si>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</si>
  <si>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</si>
  <si>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</si>
  <si>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</si>
  <si>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</si>
  <si>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</si>
  <si>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</si>
  <si>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</si>
  <si>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</si>
  <si>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</si>
  <si>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</si>
  <si>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</si>
  <si>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</si>
  <si>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</si>
  <si>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</si>
  <si>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</si>
  <si>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</si>
  <si>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</si>
  <si>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</si>
  <si>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</si>
  <si>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</si>
  <si>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</si>
  <si>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</si>
  <si>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</si>
  <si>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</si>
  <si>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</si>
  <si>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</si>
  <si>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</si>
  <si>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</si>
  <si>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</si>
  <si>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</si>
  <si>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</si>
  <si>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</si>
  <si>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</si>
  <si>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</si>
  <si>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</si>
  <si>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</si>
  <si>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</si>
  <si>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</si>
  <si>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</si>
  <si>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</si>
  <si>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</si>
  <si>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</si>
  <si>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</si>
  <si>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</si>
  <si>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</si>
  <si>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</si>
  <si>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</si>
  <si>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</si>
  <si>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</si>
  <si>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</si>
  <si>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</si>
  <si>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</si>
  <si>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</si>
  <si>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</si>
  <si>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</si>
  <si>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</si>
  <si>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</si>
  <si>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</si>
  <si>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</si>
  <si>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</si>
  <si>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</si>
  <si>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</si>
  <si>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</si>
  <si>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</si>
  <si>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</si>
  <si>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</si>
  <si>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</si>
  <si>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</si>
  <si>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</si>
  <si>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</si>
  <si>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</si>
  <si>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</si>
  <si>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</si>
  <si>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</si>
  <si>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</si>
  <si>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</si>
  <si>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</si>
  <si>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</si>
  <si>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</si>
  <si>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</si>
  <si>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</si>
  <si>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</si>
  <si>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</si>
  <si>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</si>
  <si>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</si>
  <si>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</si>
  <si>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</si>
  <si>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</si>
  <si>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</si>
  <si>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</si>
  <si>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</si>
  <si>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</si>
  <si>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</si>
  <si>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</si>
  <si>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</si>
  <si>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</si>
  <si>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</si>
  <si>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</si>
  <si>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</si>
  <si>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</si>
  <si>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</si>
  <si>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</si>
  <si>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</si>
  <si>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</si>
  <si>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</si>
  <si>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</si>
  <si>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</si>
  <si>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</si>
  <si>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</si>
  <si>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</si>
  <si>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</si>
  <si>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</si>
  <si>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</si>
  <si>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</si>
  <si>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</si>
  <si>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</si>
  <si>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</si>
  <si>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</si>
  <si>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</si>
  <si>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</si>
  <si>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</si>
  <si>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</si>
  <si>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</si>
  <si>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</si>
  <si>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</si>
  <si>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</si>
  <si>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</si>
  <si>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</si>
  <si>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</si>
  <si>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</si>
  <si>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</si>
  <si>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</si>
  <si>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</si>
  <si>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</si>
  <si>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</si>
  <si>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</si>
  <si>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</si>
  <si>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</si>
  <si>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</si>
  <si>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</si>
  <si>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</si>
  <si>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</si>
  <si>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</si>
  <si>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</si>
  <si>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</si>
  <si>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</si>
  <si>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</si>
  <si>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</si>
  <si>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</si>
  <si>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</si>
  <si>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</si>
  <si>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</si>
  <si>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</si>
  <si>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</si>
  <si>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</si>
  <si>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</si>
  <si>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</si>
  <si>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</si>
  <si>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</si>
  <si>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</si>
  <si>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</si>
  <si>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</si>
  <si>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</si>
  <si>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</si>
  <si>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</si>
  <si>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</si>
  <si>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</si>
  <si>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</si>
  <si>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</si>
  <si>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</si>
  <si>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</si>
  <si>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</si>
  <si>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</si>
  <si>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</si>
  <si>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</si>
  <si>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</si>
  <si>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</si>
  <si>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</si>
  <si>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</si>
  <si>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</si>
  <si>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</si>
  <si>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</si>
  <si>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</si>
  <si>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</si>
  <si>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</si>
  <si>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</si>
  <si>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</si>
  <si>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</si>
  <si>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</si>
  <si>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</si>
  <si>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</si>
  <si>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</si>
  <si>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</si>
  <si>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</si>
  <si>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</si>
  <si>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</si>
  <si>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</si>
  <si>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</si>
  <si>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</si>
  <si>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</si>
  <si>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</si>
  <si>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</si>
  <si>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</si>
  <si>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</si>
  <si>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</si>
  <si>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</si>
  <si>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</si>
  <si>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</si>
  <si>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</si>
  <si>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</si>
  <si>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</si>
  <si>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</si>
  <si>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</si>
  <si>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</si>
  <si>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</si>
  <si>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</si>
  <si>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</si>
  <si>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</si>
  <si>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</si>
  <si>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</si>
  <si>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</si>
  <si>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</si>
  <si>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</si>
  <si>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</si>
  <si>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</si>
  <si>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</si>
  <si>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</si>
  <si>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</si>
  <si>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</si>
  <si>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</si>
  <si>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</si>
  <si>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</si>
  <si>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</si>
  <si>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</si>
  <si>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</si>
  <si>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</si>
  <si>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</si>
  <si>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</si>
  <si>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</si>
  <si>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</si>
  <si>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</si>
  <si>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</si>
  <si>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</si>
  <si>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</si>
  <si>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</si>
  <si>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</si>
  <si>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</si>
  <si>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</si>
  <si>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</si>
  <si>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</si>
  <si>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</si>
  <si>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</si>
  <si>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</si>
  <si>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</si>
  <si>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</si>
  <si>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</si>
  <si>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</si>
  <si>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</si>
  <si>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</si>
  <si>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</si>
  <si>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</si>
  <si>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</si>
  <si>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</si>
  <si>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</si>
  <si>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</si>
  <si>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</si>
  <si>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</si>
  <si>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</si>
  <si>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</si>
  <si>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</si>
  <si>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</si>
  <si>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</si>
  <si>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</si>
  <si>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</si>
  <si>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</si>
  <si>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</si>
  <si>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</si>
  <si>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</si>
  <si>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</si>
  <si>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</si>
  <si>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</si>
  <si>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</si>
  <si>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</si>
  <si>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</si>
  <si>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</si>
  <si>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</si>
  <si>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</si>
  <si>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</si>
  <si>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</si>
  <si>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</si>
  <si>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</si>
  <si>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</si>
  <si>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</si>
  <si>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</si>
  <si>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</si>
  <si>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</si>
  <si>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</si>
  <si>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</si>
  <si>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</si>
  <si>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</si>
  <si>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</si>
  <si>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</si>
  <si>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</si>
  <si>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</si>
  <si>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</si>
  <si>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</si>
  <si>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</si>
  <si>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</si>
  <si>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</si>
  <si>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</si>
  <si>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</si>
  <si>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</si>
  <si>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</si>
  <si>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</si>
  <si>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</si>
  <si>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</si>
  <si>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</si>
  <si>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</si>
  <si>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</si>
  <si>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</si>
  <si>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</si>
  <si>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</si>
  <si>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</si>
  <si>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</si>
  <si>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</si>
  <si>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</si>
  <si>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</si>
  <si>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</si>
  <si>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</si>
  <si>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</si>
  <si>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</si>
  <si>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</si>
  <si>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</si>
  <si>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</si>
  <si>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</si>
  <si>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</si>
  <si>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</si>
  <si>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</si>
  <si>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</si>
  <si>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</si>
  <si>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</si>
  <si>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</si>
  <si>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</si>
  <si>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</si>
  <si>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</si>
  <si>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</si>
  <si>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</si>
  <si>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</si>
  <si>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</si>
  <si>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</si>
  <si>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</si>
  <si>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</si>
  <si>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</si>
  <si>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</si>
  <si>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</si>
  <si>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</si>
  <si>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</si>
  <si>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</si>
  <si>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</si>
  <si>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</si>
  <si>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</si>
  <si>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</si>
  <si>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</si>
  <si>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</si>
  <si>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</si>
  <si>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</si>
  <si>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</si>
  <si>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</si>
  <si>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</si>
  <si>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</si>
  <si>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</si>
  <si>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</si>
  <si>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</si>
  <si>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</si>
  <si>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</si>
  <si>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</si>
  <si>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</si>
  <si>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</si>
  <si>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</si>
  <si>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</si>
  <si>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</si>
  <si>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</si>
  <si>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</si>
  <si>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</si>
  <si>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</si>
  <si>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</si>
  <si>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</si>
  <si>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</si>
  <si>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</si>
  <si>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</si>
  <si>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</si>
  <si>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</si>
  <si>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</si>
  <si>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</si>
  <si>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</si>
  <si>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</si>
  <si>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</si>
  <si>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</si>
  <si>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</si>
  <si>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</si>
  <si>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</si>
  <si>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</si>
  <si>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</si>
  <si>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</si>
  <si>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</si>
  <si>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</si>
  <si>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</si>
  <si>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</si>
  <si>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</si>
  <si>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</si>
  <si>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</si>
  <si>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</si>
  <si>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</si>
  <si>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</si>
  <si>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</si>
  <si>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</si>
  <si>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</si>
  <si>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</si>
  <si>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</si>
  <si>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</si>
  <si>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</si>
  <si>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</si>
  <si>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</si>
  <si>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</si>
  <si>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</si>
  <si>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</si>
  <si>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</si>
  <si>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</si>
  <si>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</si>
  <si>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</si>
  <si>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</si>
  <si>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</si>
  <si>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</si>
  <si>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</si>
  <si>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</si>
  <si>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</si>
  <si>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</si>
  <si>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</si>
  <si>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</si>
  <si>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</si>
  <si>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</si>
  <si>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</si>
  <si>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</si>
  <si>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</si>
  <si>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</si>
  <si>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</si>
  <si>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</si>
  <si>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</si>
  <si>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</si>
  <si>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</si>
  <si>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</si>
  <si>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</si>
  <si>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</si>
  <si>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</si>
  <si>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</si>
  <si>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</si>
  <si>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</si>
  <si>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</si>
  <si>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</si>
  <si>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</si>
  <si>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</si>
  <si>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</si>
  <si>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</si>
  <si>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</si>
  <si>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</si>
  <si>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</si>
  <si>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</si>
  <si>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</si>
  <si>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</si>
  <si>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</si>
  <si>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</si>
  <si>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</si>
  <si>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</si>
  <si>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</si>
  <si>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</si>
  <si>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</si>
  <si>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</si>
  <si>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</si>
  <si>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</si>
  <si>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</si>
  <si>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</si>
  <si>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</si>
  <si>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</si>
  <si>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</si>
  <si>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</si>
  <si>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</si>
  <si>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</si>
  <si>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</si>
  <si>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</si>
  <si>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</si>
  <si>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</si>
  <si>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</si>
  <si>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</si>
  <si>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</si>
  <si>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</si>
  <si>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</si>
  <si>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</si>
  <si>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</si>
  <si>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</si>
  <si>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</si>
  <si>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</si>
  <si>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</si>
  <si>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</si>
  <si>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</si>
  <si>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</si>
  <si>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</si>
  <si>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</si>
  <si>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</si>
  <si>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</si>
  <si>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</si>
  <si>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</si>
  <si>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</si>
  <si>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</si>
  <si>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</si>
  <si>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</si>
  <si>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</si>
  <si>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</si>
  <si>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</si>
  <si>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</si>
  <si>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</si>
  <si>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</si>
  <si>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</si>
  <si>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</si>
  <si>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</si>
  <si>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</si>
  <si>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</si>
  <si>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</si>
  <si>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</si>
  <si>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</si>
  <si>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</si>
  <si>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</si>
  <si>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</si>
  <si>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</si>
  <si>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</si>
  <si>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</si>
  <si>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</si>
  <si>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</si>
  <si>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</si>
  <si>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</si>
  <si>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</si>
  <si>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</si>
  <si>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</si>
  <si>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</si>
  <si>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</si>
  <si>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</si>
  <si>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</si>
  <si>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</si>
  <si>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</si>
  <si>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</si>
  <si>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</si>
  <si>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</si>
  <si>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</si>
  <si>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</si>
  <si>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</si>
  <si>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</si>
  <si>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</si>
  <si>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</si>
  <si>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</si>
  <si>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</si>
  <si>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</si>
  <si>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</si>
  <si>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</si>
  <si>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</si>
  <si>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</si>
  <si>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</si>
  <si>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</si>
  <si>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</si>
  <si>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</si>
  <si>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</si>
  <si>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</si>
  <si>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</si>
  <si>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</si>
  <si>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</si>
  <si>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</si>
  <si>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</si>
  <si>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</si>
  <si>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</si>
  <si>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</si>
  <si>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</si>
  <si>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</si>
  <si>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</si>
  <si>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</si>
  <si>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</si>
  <si>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</si>
  <si>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</si>
  <si>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</si>
  <si>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</si>
  <si>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</si>
  <si>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</si>
  <si>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</si>
  <si>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</si>
  <si>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</si>
  <si>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</si>
  <si>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</si>
  <si>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</si>
  <si>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</si>
  <si>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</si>
  <si>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</si>
  <si>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</si>
  <si>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</si>
  <si>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</si>
  <si>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</si>
  <si>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</si>
  <si>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</si>
  <si>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</si>
  <si>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</si>
  <si>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</si>
  <si>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</si>
  <si>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</si>
  <si>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</si>
  <si>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</si>
  <si>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</si>
  <si>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</si>
  <si>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</si>
  <si>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</si>
  <si>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</si>
  <si>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</si>
  <si>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</si>
  <si>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</si>
  <si>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</si>
  <si>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</si>
  <si>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</si>
  <si>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</si>
  <si>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</si>
  <si>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</si>
  <si>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</si>
  <si>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</si>
  <si>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</si>
  <si>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</si>
  <si>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</si>
  <si>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</si>
  <si>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</si>
  <si>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</si>
  <si>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</si>
  <si>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</si>
  <si>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</si>
  <si>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</si>
  <si>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</si>
  <si>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</si>
  <si>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</si>
  <si>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</si>
  <si>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</si>
  <si>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</si>
  <si>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</si>
  <si>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</si>
  <si>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</si>
  <si>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</si>
  <si>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</si>
  <si>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</si>
  <si>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</si>
  <si>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</si>
  <si>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</si>
  <si>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</si>
  <si>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</si>
  <si>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</si>
  <si>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</si>
  <si>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</si>
  <si>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</si>
  <si>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</si>
  <si>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</si>
  <si>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</si>
  <si>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</si>
  <si>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</si>
  <si>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</si>
  <si>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</si>
  <si>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</si>
  <si>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</si>
  <si>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</si>
  <si>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</si>
  <si>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</si>
  <si>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</si>
  <si>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</si>
  <si>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</si>
  <si>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</si>
  <si>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</si>
  <si>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</si>
  <si>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</si>
  <si>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</si>
  <si>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</si>
  <si>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</si>
  <si>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</si>
  <si>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</si>
  <si>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</si>
  <si>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</si>
  <si>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</si>
  <si>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</si>
  <si>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</si>
  <si>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</si>
  <si>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</si>
  <si>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</si>
  <si>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</si>
  <si>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</si>
  <si>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</si>
  <si>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</si>
  <si>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</si>
  <si>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</si>
  <si>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</si>
  <si>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</si>
  <si>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</si>
  <si>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</si>
  <si>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</si>
  <si>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</si>
  <si>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</si>
  <si>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</si>
  <si>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</si>
  <si>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</si>
  <si>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</si>
  <si>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</si>
  <si>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</si>
  <si>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</si>
  <si>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</si>
  <si>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</si>
  <si>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</si>
  <si>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</si>
  <si>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</si>
  <si>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</si>
  <si>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</si>
  <si>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</si>
  <si>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</si>
  <si>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</si>
  <si>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</si>
  <si>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</si>
  <si>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</si>
  <si>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</si>
  <si>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</si>
  <si>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</si>
  <si>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</si>
  <si>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</si>
  <si>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</si>
  <si>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</si>
  <si>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</si>
  <si>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</si>
  <si>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</si>
  <si>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</si>
  <si>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</si>
  <si>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</si>
  <si>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</si>
  <si>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</si>
  <si>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</si>
  <si>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</si>
  <si>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</si>
  <si>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</si>
  <si>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</si>
  <si>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</si>
  <si>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</si>
  <si>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</si>
  <si>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</si>
  <si>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</si>
  <si>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</si>
  <si>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</si>
  <si>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</si>
  <si>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</si>
  <si>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</si>
  <si>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</si>
  <si>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</si>
  <si>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</si>
  <si>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</si>
  <si>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</si>
  <si>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</si>
  <si>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</si>
  <si>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</si>
  <si>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</si>
  <si>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</si>
  <si>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</si>
  <si>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</si>
  <si>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</si>
  <si>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</si>
  <si>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</si>
  <si>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</si>
  <si>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</si>
  <si>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</si>
  <si>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</si>
  <si>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</si>
  <si>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</si>
  <si>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</si>
  <si>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</si>
  <si>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</si>
  <si>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</si>
  <si>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</si>
  <si>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</si>
  <si>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</si>
  <si>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</si>
  <si>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</si>
  <si>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</si>
  <si>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</si>
  <si>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</si>
  <si>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</si>
  <si>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</si>
  <si>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</si>
  <si>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</si>
  <si>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</si>
  <si>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</si>
  <si>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</si>
  <si>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</si>
  <si>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</si>
  <si>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</si>
  <si>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</si>
  <si>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</si>
  <si>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</si>
  <si>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</si>
  <si>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</si>
  <si>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</si>
  <si>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</si>
  <si>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</si>
  <si>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</si>
  <si>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</si>
  <si>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</si>
  <si>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</si>
  <si>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</si>
  <si>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</si>
  <si>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</si>
  <si>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</si>
  <si>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</si>
  <si>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</si>
  <si>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</si>
  <si>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</si>
  <si>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</si>
  <si>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</si>
  <si>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</si>
  <si>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</si>
  <si>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</si>
  <si>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</si>
  <si>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</si>
  <si>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</si>
  <si>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</si>
  <si>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</si>
  <si>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</si>
  <si>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</si>
  <si>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</si>
  <si>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</si>
  <si>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</si>
  <si>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</si>
  <si>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</si>
  <si>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</si>
  <si>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</si>
  <si>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</si>
  <si>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</si>
  <si>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</si>
  <si>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</si>
  <si>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</si>
  <si>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</si>
  <si>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</si>
  <si>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</si>
  <si>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</si>
  <si>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</si>
  <si>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</si>
  <si>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</si>
  <si>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</si>
  <si>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</si>
  <si>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</si>
  <si>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</si>
  <si>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</si>
  <si>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</si>
  <si>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</si>
  <si>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</si>
  <si>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</si>
  <si>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</si>
  <si>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</si>
  <si>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</si>
  <si>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</si>
  <si>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</si>
  <si>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</si>
  <si>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</si>
  <si>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</si>
  <si>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</si>
  <si>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</si>
  <si>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</si>
  <si>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</si>
  <si>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</si>
  <si>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</si>
  <si>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</si>
  <si>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</si>
  <si>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</si>
  <si>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</si>
  <si>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</si>
  <si>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</si>
  <si>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</si>
  <si>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</si>
  <si>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</si>
  <si>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</si>
  <si>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</si>
  <si>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</si>
  <si>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</si>
  <si>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</si>
  <si>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</si>
  <si>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</si>
  <si>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</si>
  <si>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</si>
  <si>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</si>
  <si>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</si>
  <si>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</si>
  <si>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</si>
  <si>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</si>
  <si>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</si>
  <si>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</si>
  <si>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</si>
  <si>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</si>
  <si>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</si>
  <si>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</si>
  <si>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</si>
  <si>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</si>
  <si>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</si>
  <si>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</si>
  <si>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</si>
  <si>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</si>
  <si>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</si>
  <si>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</si>
  <si>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</si>
  <si>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</si>
  <si>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</si>
  <si>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</si>
  <si>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</si>
  <si>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</si>
  <si>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</si>
  <si>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</si>
  <si>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</si>
  <si>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</si>
  <si>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</si>
  <si>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</si>
  <si>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</si>
  <si>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</si>
  <si>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</si>
  <si>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</si>
  <si>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</si>
  <si>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</si>
  <si>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</si>
  <si>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</si>
  <si>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</si>
  <si>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</si>
  <si>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</si>
  <si>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</si>
  <si>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</si>
  <si>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</si>
  <si>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</si>
  <si>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</si>
  <si>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</si>
  <si>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</si>
  <si>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</si>
  <si>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</si>
  <si>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</si>
  <si>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</si>
  <si>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</si>
  <si>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</si>
  <si>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</si>
  <si>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</si>
  <si>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</si>
  <si>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</si>
  <si>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</si>
  <si>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</si>
  <si>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</si>
  <si>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</si>
  <si>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</si>
  <si>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</si>
  <si>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</si>
  <si>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</si>
  <si>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</si>
  <si>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</si>
  <si>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</si>
  <si>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</si>
  <si>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</si>
  <si>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</si>
  <si>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</si>
  <si>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</si>
  <si>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</si>
  <si>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</si>
  <si>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</si>
  <si>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</si>
  <si>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</si>
  <si>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</si>
  <si>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</si>
  <si>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</si>
  <si>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</si>
  <si>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</si>
  <si>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</si>
  <si>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</si>
  <si>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</si>
  <si>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</si>
  <si>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</si>
  <si>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</si>
  <si>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</si>
  <si>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</si>
  <si>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</si>
  <si>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</si>
  <si>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</si>
  <si>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</si>
  <si>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</si>
  <si>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</si>
  <si>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</si>
  <si>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</si>
  <si>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</si>
  <si>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</si>
  <si>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</si>
  <si>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</si>
  <si>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</si>
  <si>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</si>
  <si>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</si>
  <si>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</si>
  <si>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</si>
  <si>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</si>
  <si>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</si>
  <si>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</si>
  <si>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</si>
  <si>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</si>
  <si>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</si>
  <si>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</si>
  <si>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</si>
  <si>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</si>
  <si>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</si>
  <si>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</si>
  <si>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</si>
  <si>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</si>
  <si>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</si>
  <si>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</si>
  <si>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</si>
  <si>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</si>
  <si>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</si>
  <si>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</si>
  <si>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</si>
  <si>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</si>
  <si>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</si>
  <si>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</si>
  <si>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</si>
  <si>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</si>
  <si>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</si>
  <si>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</si>
  <si>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</si>
  <si>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</si>
  <si>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</si>
  <si>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</si>
  <si>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</si>
  <si>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</si>
  <si>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</si>
  <si>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</si>
  <si>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</si>
  <si>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</si>
  <si>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</si>
  <si>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</si>
  <si>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</si>
  <si>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</si>
  <si>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</si>
  <si>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</si>
  <si>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</si>
  <si>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</si>
  <si>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</si>
  <si>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</si>
  <si>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</si>
  <si>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</si>
  <si>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</si>
  <si>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</si>
  <si>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</si>
  <si>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</si>
  <si>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</si>
  <si>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</si>
  <si>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</si>
  <si>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</si>
  <si>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</si>
  <si>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</si>
  <si>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</si>
  <si>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</si>
  <si>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</si>
  <si>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</si>
  <si>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</si>
  <si>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</si>
  <si>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</si>
  <si>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</si>
  <si>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</si>
  <si>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</si>
  <si>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</si>
  <si>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</si>
  <si>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</si>
  <si>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</si>
  <si>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</si>
  <si>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</si>
  <si>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</si>
  <si>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</si>
  <si>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</si>
  <si>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</si>
  <si>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</si>
  <si>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</si>
  <si>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</si>
  <si>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</si>
  <si>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</si>
  <si>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</si>
  <si>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</si>
  <si>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</si>
  <si>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</si>
  <si>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</si>
  <si>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</si>
  <si>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</si>
  <si>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</si>
  <si>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</si>
  <si>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</si>
  <si>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</si>
  <si>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</si>
  <si>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</si>
  <si>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</si>
  <si>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</si>
  <si>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</si>
  <si>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</si>
  <si>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</si>
  <si>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</si>
  <si>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</si>
  <si>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</si>
  <si>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</si>
  <si>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</si>
  <si>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</si>
  <si>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</si>
  <si>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</si>
  <si>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</si>
  <si>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</si>
  <si>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</si>
  <si>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</si>
  <si>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</si>
  <si>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</si>
  <si>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</si>
  <si>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</si>
  <si>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</si>
  <si>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</si>
  <si>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</si>
  <si>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</si>
  <si>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</si>
  <si>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</si>
  <si>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</si>
  <si>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</si>
  <si>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</si>
  <si>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</si>
  <si>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</si>
  <si>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</si>
  <si>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</si>
  <si>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</si>
  <si>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</si>
  <si>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</si>
  <si>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</si>
  <si>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</si>
  <si>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</si>
  <si>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</si>
  <si>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</si>
  <si>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</si>
  <si>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</si>
  <si>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</si>
  <si>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</si>
  <si>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</si>
  <si>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</si>
  <si>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</si>
  <si>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</si>
  <si>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</si>
  <si>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</si>
  <si>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</si>
  <si>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</si>
  <si>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</si>
  <si>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</si>
  <si>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</si>
  <si>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</si>
  <si>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</si>
  <si>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</si>
  <si>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</si>
  <si>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</si>
  <si>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</si>
  <si>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</si>
  <si>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</si>
  <si>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</si>
  <si>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</si>
  <si>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</si>
  <si>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</si>
  <si>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</si>
  <si>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</si>
  <si>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</si>
  <si>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</si>
  <si>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</si>
  <si>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</si>
  <si>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</si>
  <si>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</si>
  <si>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</si>
  <si>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</si>
  <si>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</si>
  <si>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</si>
  <si>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</si>
  <si>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</si>
  <si>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</si>
  <si>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</si>
  <si>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</si>
  <si>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</si>
  <si>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</si>
  <si>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</si>
  <si>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</si>
  <si>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</si>
  <si>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</si>
  <si>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</si>
  <si>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</si>
  <si>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</si>
  <si>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</si>
  <si>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</si>
  <si>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</si>
  <si>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</si>
  <si>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</si>
  <si>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</si>
  <si>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</si>
  <si>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</si>
  <si>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</si>
  <si>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</si>
  <si>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</si>
  <si>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</si>
  <si>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</si>
  <si>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</si>
  <si>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</si>
  <si>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</si>
  <si>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</si>
  <si>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</si>
  <si>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</si>
  <si>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</si>
  <si>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</si>
  <si>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</si>
  <si>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</si>
  <si>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</si>
  <si>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</si>
  <si>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</si>
  <si>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</si>
  <si>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</si>
  <si>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</si>
  <si>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</si>
  <si>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</si>
  <si>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</si>
  <si>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</si>
  <si>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</si>
  <si>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</si>
  <si>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</si>
  <si>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</si>
  <si>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</si>
  <si>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</si>
  <si>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</si>
  <si>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</si>
  <si>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</si>
  <si>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</si>
  <si>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</si>
  <si>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</si>
  <si>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</si>
  <si>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</si>
  <si>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</si>
  <si>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</si>
  <si>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</si>
  <si>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</si>
  <si>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</si>
  <si>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</si>
  <si>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</si>
  <si>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</si>
  <si>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</si>
  <si>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</si>
  <si>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</si>
  <si>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</si>
  <si>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</si>
  <si>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</si>
  <si>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</si>
  <si>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</si>
  <si>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</si>
  <si>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</si>
  <si>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</si>
  <si>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</si>
  <si>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</si>
  <si>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</si>
  <si>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</si>
  <si>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</si>
  <si>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</si>
  <si>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</si>
  <si>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</si>
  <si>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</si>
  <si>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</si>
  <si>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</si>
  <si>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</si>
  <si>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</si>
  <si>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</si>
  <si>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</si>
  <si>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</si>
  <si>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</si>
  <si>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</si>
  <si>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</si>
  <si>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</si>
  <si>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</si>
  <si>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</si>
  <si>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</si>
  <si>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</si>
  <si>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</si>
  <si>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</si>
  <si>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</si>
  <si>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</si>
  <si>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</si>
  <si>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</si>
  <si>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</si>
  <si>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</si>
  <si>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</si>
  <si>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</si>
  <si>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</si>
  <si>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</si>
  <si>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</si>
  <si>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</si>
  <si>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</si>
  <si>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</si>
  <si>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</si>
  <si>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</si>
  <si>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</si>
  <si>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</si>
  <si>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</si>
  <si>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</si>
  <si>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</si>
  <si>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</si>
  <si>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</si>
  <si>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</si>
  <si>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</si>
  <si>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</si>
  <si>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</si>
  <si>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</si>
  <si>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</si>
  <si>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</si>
  <si>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</si>
  <si>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</si>
  <si>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</si>
  <si>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</si>
  <si>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</si>
  <si>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</si>
  <si>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</si>
  <si>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</si>
  <si>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</si>
  <si>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</si>
  <si>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</si>
  <si>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</si>
  <si>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</si>
  <si>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</si>
  <si>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</si>
  <si>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</si>
  <si>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</si>
  <si>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</si>
  <si>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</si>
  <si>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</si>
  <si>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</si>
  <si>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</si>
  <si>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</si>
  <si>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</si>
  <si>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</si>
  <si>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</si>
  <si>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</si>
  <si>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</si>
  <si>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</si>
  <si>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</si>
  <si>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</si>
  <si>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</si>
  <si>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</si>
  <si>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</si>
  <si>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</si>
  <si>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</si>
  <si>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</si>
  <si>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</si>
  <si>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</si>
  <si>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</si>
  <si>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</si>
  <si>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</si>
  <si>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</si>
  <si>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</si>
  <si>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</si>
  <si>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</si>
  <si>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</si>
  <si>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</si>
  <si>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</si>
  <si>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</si>
  <si>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</si>
  <si>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</si>
  <si>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</si>
  <si>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</si>
  <si>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</si>
  <si>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</si>
  <si>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</si>
  <si>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</si>
  <si>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</si>
  <si>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</si>
  <si>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</si>
  <si>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</si>
  <si>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</si>
  <si>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</si>
  <si>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</si>
  <si>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</si>
  <si>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</si>
  <si>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</si>
  <si>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</si>
  <si>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</si>
  <si>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</si>
  <si>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</si>
  <si>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</si>
  <si>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</si>
  <si>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</si>
  <si>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</si>
  <si>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</si>
  <si>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</si>
  <si>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</si>
  <si>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</si>
  <si>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</si>
  <si>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</si>
  <si>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</si>
  <si>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</si>
  <si>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</si>
  <si>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</si>
  <si>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</si>
  <si>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</si>
  <si>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</si>
  <si>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</si>
  <si>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</si>
  <si>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</si>
  <si>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</si>
  <si>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</si>
  <si>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</si>
  <si>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</si>
  <si>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</si>
  <si>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</si>
  <si>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</si>
  <si>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</si>
  <si>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</si>
  <si>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</si>
  <si>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</si>
  <si>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</si>
  <si>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</si>
  <si>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</si>
  <si>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</si>
  <si>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</si>
  <si>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</si>
  <si>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</si>
  <si>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</si>
  <si>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</si>
  <si>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</si>
  <si>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</si>
  <si>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</si>
  <si>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</si>
  <si>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</si>
  <si>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</si>
  <si>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</si>
  <si>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</si>
  <si>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</si>
  <si>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</si>
  <si>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</si>
  <si>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</si>
  <si>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</si>
  <si>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</si>
  <si>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</si>
  <si>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</si>
  <si>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</si>
  <si>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</si>
  <si>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</si>
  <si>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</si>
  <si>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</si>
  <si>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</si>
  <si>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</si>
  <si>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</si>
  <si>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</si>
  <si>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</si>
  <si>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</si>
  <si>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</si>
  <si>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</si>
  <si>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</si>
  <si>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</si>
  <si>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</si>
  <si>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</si>
  <si>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</si>
  <si>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</si>
  <si>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</si>
  <si>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</si>
  <si>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</si>
  <si>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</si>
  <si>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</si>
  <si>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</si>
  <si>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</si>
  <si>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</si>
  <si>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</si>
  <si>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</si>
  <si>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</si>
  <si>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</si>
  <si>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</si>
  <si>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</si>
  <si>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</si>
  <si>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</si>
  <si>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</si>
  <si>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</si>
  <si>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</si>
  <si>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</si>
  <si>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</si>
  <si>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</si>
  <si>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</si>
  <si>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</si>
  <si>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</si>
  <si>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</si>
  <si>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</si>
  <si>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</si>
  <si>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</si>
  <si>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</si>
  <si>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</si>
  <si>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</si>
  <si>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</si>
  <si>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</si>
  <si>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</si>
  <si>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</si>
  <si>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</si>
  <si>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</si>
  <si>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</si>
  <si>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</si>
  <si>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</si>
  <si>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</si>
  <si>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</si>
  <si>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</si>
  <si>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</si>
  <si>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</si>
  <si>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</si>
  <si>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</si>
  <si>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</si>
  <si>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</si>
  <si>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</si>
  <si>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</si>
  <si>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</si>
  <si>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</si>
  <si>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</si>
  <si>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</si>
  <si>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</si>
  <si>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</si>
  <si>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</si>
  <si>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</si>
  <si>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</si>
  <si>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</si>
  <si>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</si>
  <si>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</si>
  <si>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</si>
  <si>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</si>
  <si>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</si>
  <si>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</si>
  <si>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</si>
  <si>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</si>
  <si>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</si>
  <si>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</si>
  <si>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</si>
  <si>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</si>
  <si>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</si>
  <si>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</si>
  <si>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</si>
  <si>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</si>
  <si>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</si>
  <si>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</si>
  <si>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</si>
  <si>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</si>
  <si>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</si>
  <si>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</si>
  <si>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</si>
  <si>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</si>
  <si>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</si>
  <si>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</si>
  <si>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</si>
  <si>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</si>
  <si>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</si>
  <si>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</si>
  <si>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</si>
  <si>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</si>
  <si>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</si>
  <si>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</si>
  <si>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</si>
  <si>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</si>
  <si>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</si>
  <si>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</si>
  <si>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</si>
  <si>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</si>
  <si>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</si>
  <si>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</si>
  <si>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</si>
  <si>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</si>
  <si>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</si>
  <si>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</si>
  <si>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</si>
  <si>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</si>
  <si>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</si>
  <si>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</si>
  <si>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</si>
  <si>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</si>
  <si>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</si>
  <si>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</si>
  <si>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</si>
  <si>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</si>
  <si>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</si>
  <si>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</si>
  <si>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</si>
  <si>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</si>
  <si>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</si>
  <si>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</si>
  <si>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</si>
  <si>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</si>
  <si>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</si>
  <si>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</si>
  <si>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</si>
  <si>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</si>
  <si>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</si>
  <si>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</si>
  <si>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</si>
  <si>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</si>
  <si>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</si>
  <si>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</si>
  <si>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</si>
  <si>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</si>
  <si>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</si>
  <si>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</si>
  <si>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</si>
  <si>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</si>
  <si>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</si>
  <si>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</si>
  <si>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</si>
  <si>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</si>
  <si>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</si>
  <si>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</si>
  <si>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</si>
  <si>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</si>
  <si>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</si>
  <si>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</si>
  <si>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</si>
  <si>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</si>
  <si>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</si>
  <si>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</si>
  <si>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</si>
  <si>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</si>
  <si>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</si>
  <si>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</si>
  <si>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</si>
  <si>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</si>
  <si>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</si>
  <si>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</si>
  <si>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</si>
  <si>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</si>
  <si>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</si>
  <si>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</si>
  <si>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</si>
  <si>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</si>
  <si>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</si>
  <si>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</si>
  <si>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</si>
  <si>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</si>
  <si>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</si>
  <si>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</si>
  <si>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</si>
  <si>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</si>
  <si>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</si>
  <si>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</si>
  <si>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</si>
  <si>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</si>
  <si>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</si>
  <si>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</si>
  <si>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</si>
  <si>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</si>
  <si>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</si>
  <si>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</si>
  <si>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</si>
  <si>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</si>
  <si>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</si>
  <si>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</si>
  <si>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</si>
  <si>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</si>
  <si>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</si>
  <si>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</si>
  <si>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</si>
  <si>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</si>
  <si>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</si>
  <si>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</si>
  <si>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</si>
  <si>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</si>
  <si>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</si>
  <si>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</si>
  <si>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</si>
  <si>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</si>
  <si>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</si>
  <si>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</si>
  <si>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</si>
  <si>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</si>
  <si>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</si>
  <si>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</si>
  <si>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</si>
  <si>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</si>
  <si>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</si>
  <si>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</si>
  <si>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</si>
  <si>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</si>
  <si>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</si>
  <si>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</si>
  <si>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</si>
  <si>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</si>
  <si>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</si>
  <si>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</si>
  <si>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</si>
  <si>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</si>
  <si>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</si>
  <si>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</si>
  <si>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</si>
  <si>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</si>
  <si>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</si>
  <si>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</si>
  <si>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</si>
  <si>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</si>
  <si>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</si>
  <si>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</si>
  <si>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</si>
  <si>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</si>
  <si>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</si>
  <si>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</si>
  <si>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</si>
  <si>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</si>
  <si>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</si>
  <si>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</si>
  <si>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</si>
  <si>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</si>
  <si>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</si>
  <si>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</si>
  <si>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</si>
  <si>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</si>
  <si>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</si>
  <si>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</si>
  <si>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</si>
  <si>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</si>
  <si>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</si>
  <si>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</si>
  <si>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</si>
  <si>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</si>
  <si>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</si>
  <si>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</si>
  <si>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</si>
  <si>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</si>
  <si>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</si>
  <si>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</si>
  <si>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</si>
  <si>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</si>
  <si>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</si>
  <si>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</si>
  <si>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</si>
  <si>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</si>
  <si>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</si>
  <si>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</si>
  <si>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</si>
  <si>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</si>
  <si>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</si>
  <si>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</si>
  <si>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</si>
  <si>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</si>
  <si>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</si>
  <si>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</si>
  <si>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</si>
  <si>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</si>
  <si>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</si>
  <si>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</si>
  <si>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</si>
  <si>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</si>
  <si>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</si>
  <si>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</si>
  <si>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</si>
  <si>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</si>
  <si>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</si>
  <si>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</si>
  <si>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</si>
  <si>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</si>
  <si>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</si>
  <si>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</si>
  <si>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</si>
  <si>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</si>
  <si>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</si>
  <si>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</si>
  <si>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</si>
  <si>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</si>
  <si>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</si>
  <si>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</si>
  <si>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</si>
  <si>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</si>
  <si>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</si>
  <si>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</si>
  <si>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</si>
  <si>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</si>
  <si>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</si>
  <si>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</si>
  <si>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</si>
  <si>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</si>
  <si>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</si>
  <si>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</si>
  <si>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</si>
  <si>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</si>
  <si>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</si>
  <si>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</si>
  <si>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</si>
  <si>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</si>
  <si>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</si>
  <si>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</si>
  <si>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</si>
  <si>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</si>
  <si>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</si>
  <si>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</si>
  <si>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</si>
  <si>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</si>
  <si>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</si>
  <si>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</si>
  <si>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</si>
  <si>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</si>
  <si>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</si>
  <si>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</si>
  <si>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</si>
  <si>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</si>
  <si>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</si>
  <si>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</si>
  <si>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</si>
  <si>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</si>
  <si>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</si>
  <si>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</si>
  <si>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</si>
  <si>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</si>
  <si>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</si>
  <si>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</si>
  <si>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</si>
  <si>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</si>
  <si>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</si>
  <si>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</si>
  <si>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</si>
  <si>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</si>
  <si>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</si>
  <si>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</si>
  <si>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</si>
  <si>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</si>
  <si>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</si>
  <si>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</si>
  <si>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</si>
  <si>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</si>
  <si>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</si>
  <si>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</si>
  <si>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</si>
  <si>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</si>
  <si>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</si>
  <si>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</si>
  <si>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</si>
  <si>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</si>
  <si>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</si>
  <si>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</si>
  <si>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</si>
  <si>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</si>
  <si>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</si>
  <si>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</si>
  <si>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</si>
  <si>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</si>
  <si>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</si>
  <si>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</si>
  <si>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</si>
  <si>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</si>
  <si>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</si>
  <si>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</si>
  <si>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</si>
  <si>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</si>
  <si>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</si>
  <si>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</si>
  <si>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</si>
  <si>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</si>
  <si>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</si>
  <si>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</si>
  <si>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</si>
  <si>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</si>
  <si>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</si>
  <si>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</si>
  <si>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</si>
  <si>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</si>
  <si>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</si>
  <si>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</si>
  <si>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</si>
  <si>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</si>
  <si>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</si>
  <si>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</si>
  <si>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</si>
  <si>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</si>
  <si>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</si>
  <si>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</si>
  <si>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</si>
  <si>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</si>
  <si>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</si>
  <si>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</si>
  <si>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</si>
  <si>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</si>
  <si>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</si>
  <si>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</si>
  <si>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</si>
  <si>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</si>
  <si>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</si>
  <si>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</si>
  <si>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</si>
  <si>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</si>
  <si>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</si>
  <si>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</si>
  <si>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</si>
  <si>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</si>
  <si>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</si>
  <si>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</si>
  <si>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</si>
  <si>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</si>
  <si>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</si>
  <si>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</si>
  <si>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</si>
  <si>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</si>
  <si>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</si>
  <si>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</si>
  <si>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</si>
  <si>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</si>
  <si>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</si>
  <si>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</si>
  <si>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</si>
  <si>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</si>
  <si>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</si>
  <si>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</si>
  <si>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</si>
  <si>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</si>
  <si>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</si>
  <si>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</si>
  <si>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</si>
  <si>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</si>
  <si>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</si>
  <si>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</si>
  <si>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</si>
  <si>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</si>
  <si>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</si>
  <si>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</si>
  <si>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</si>
  <si>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</si>
  <si>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</si>
  <si>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</si>
  <si>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</si>
  <si>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</si>
  <si>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</si>
  <si>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</si>
  <si>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</si>
  <si>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</si>
  <si>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</si>
  <si>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</si>
  <si>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</si>
  <si>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</si>
  <si>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</si>
  <si>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</si>
  <si>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</si>
  <si>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</si>
  <si>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</si>
  <si>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</si>
  <si>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</si>
  <si>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</si>
  <si>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</si>
  <si>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</si>
  <si>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</si>
  <si>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</si>
  <si>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</si>
  <si>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</si>
  <si>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</si>
  <si>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</si>
  <si>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</si>
  <si>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</si>
  <si>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</si>
  <si>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</si>
  <si>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</si>
  <si>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</si>
  <si>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</si>
  <si>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</si>
  <si>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</si>
  <si>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</si>
  <si>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</si>
  <si>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</si>
  <si>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</si>
  <si>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</si>
  <si>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</si>
  <si>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</si>
  <si>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</si>
  <si>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</si>
  <si>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</si>
  <si>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</si>
  <si>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</si>
  <si>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</si>
  <si>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</si>
  <si>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</si>
  <si>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</si>
  <si>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</si>
  <si>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</si>
  <si>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</si>
  <si>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</si>
  <si>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</si>
  <si>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</si>
  <si>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</si>
  <si>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</si>
  <si>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</si>
  <si>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</si>
  <si>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</si>
  <si>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</si>
  <si>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</si>
  <si>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</si>
  <si>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</si>
  <si>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</si>
  <si>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</si>
  <si>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</si>
  <si>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</si>
  <si>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</si>
  <si>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</si>
  <si>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</si>
  <si>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</si>
  <si>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</si>
  <si>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</si>
  <si>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</si>
  <si>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</si>
  <si>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</si>
  <si>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</si>
  <si>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</si>
  <si>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</si>
  <si>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</si>
  <si>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</si>
  <si>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</si>
  <si>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</si>
  <si>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</si>
  <si>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</si>
  <si>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</si>
  <si>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</si>
  <si>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</si>
  <si>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</si>
  <si>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</si>
  <si>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</si>
  <si>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</si>
  <si>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</si>
  <si>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</si>
  <si>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</si>
  <si>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</si>
  <si>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</si>
  <si>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</si>
  <si>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</si>
  <si>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</si>
  <si>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</si>
  <si>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</si>
  <si>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</si>
  <si>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</si>
  <si>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</si>
  <si>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</si>
  <si>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</si>
  <si>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</si>
  <si>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</si>
  <si>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</si>
  <si>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</si>
  <si>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</si>
  <si>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</si>
  <si>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</si>
  <si>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</si>
  <si>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</si>
  <si>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</si>
  <si>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</si>
  <si>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</si>
  <si>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</si>
  <si>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</si>
  <si>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</si>
  <si>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</si>
  <si>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</si>
  <si>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</si>
  <si>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</si>
  <si>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</si>
  <si>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</si>
  <si>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</si>
  <si>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</si>
  <si>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</si>
  <si>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</si>
  <si>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</si>
  <si>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</si>
  <si>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</si>
  <si>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</si>
  <si>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</si>
  <si>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</si>
  <si>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</si>
  <si>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</si>
  <si>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</si>
  <si>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</si>
  <si>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</si>
  <si>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</si>
  <si>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</si>
  <si>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</si>
  <si>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</si>
  <si>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</si>
  <si>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</si>
  <si>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</si>
  <si>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</si>
  <si>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</si>
  <si>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</si>
  <si>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</si>
  <si>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</si>
  <si>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</si>
  <si>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</si>
  <si>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</si>
  <si>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</si>
  <si>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</si>
  <si>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</si>
  <si>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</si>
  <si>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</si>
  <si>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</si>
  <si>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</si>
  <si>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</si>
  <si>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</si>
  <si>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</si>
  <si>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</si>
  <si>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</si>
  <si>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</si>
  <si>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</si>
  <si>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</si>
  <si>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</si>
  <si>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</si>
  <si>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</si>
  <si>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</si>
  <si>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</si>
  <si>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</si>
  <si>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</si>
  <si>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</si>
  <si>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</si>
  <si>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</si>
  <si>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</si>
  <si>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</si>
  <si>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</si>
  <si>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</si>
  <si>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</si>
  <si>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</si>
  <si>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</si>
  <si>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</si>
  <si>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</si>
  <si>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</si>
  <si>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</si>
  <si>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</si>
  <si>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</si>
  <si>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</si>
  <si>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</si>
  <si>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</si>
  <si>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</si>
  <si>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</si>
  <si>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</si>
  <si>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</si>
  <si>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</si>
  <si>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</si>
  <si>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</si>
  <si>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</si>
  <si>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</si>
  <si>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</si>
  <si>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</si>
  <si>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</si>
  <si>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</si>
  <si>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</si>
  <si>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</si>
  <si>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</si>
  <si>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</si>
  <si>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</si>
  <si>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</si>
  <si>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</si>
  <si>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</si>
  <si>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</si>
  <si>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</si>
  <si>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</si>
  <si>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</si>
  <si>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</si>
  <si>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</si>
  <si>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</si>
  <si>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</si>
  <si>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</si>
  <si>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</si>
  <si>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</si>
  <si>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</si>
  <si>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</si>
  <si>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</si>
  <si>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</si>
  <si>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</si>
  <si>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</si>
  <si>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</si>
  <si>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</si>
  <si>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</si>
  <si>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</si>
  <si>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</si>
  <si>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</si>
  <si>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</si>
  <si>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</si>
  <si>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</si>
  <si>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</si>
  <si>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</si>
  <si>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</si>
  <si>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</si>
  <si>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</si>
  <si>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</si>
  <si>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</si>
  <si>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</si>
  <si>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</si>
  <si>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</si>
  <si>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</si>
  <si>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</si>
  <si>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</si>
  <si>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</si>
  <si>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</si>
  <si>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</si>
  <si>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</si>
  <si>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</si>
  <si>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</si>
  <si>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</si>
  <si>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</si>
  <si>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</si>
  <si>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</si>
  <si>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</si>
  <si>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</si>
  <si>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</si>
  <si>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</si>
  <si>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</si>
  <si>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</si>
  <si>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</si>
  <si>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</si>
  <si>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</si>
  <si>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</si>
  <si>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</si>
  <si>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</si>
  <si>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</si>
  <si>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</si>
  <si>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</si>
  <si>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</si>
  <si>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</si>
  <si>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</si>
  <si>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</si>
  <si>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</si>
  <si>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</si>
  <si>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</si>
  <si>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</si>
  <si>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</si>
  <si>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</si>
  <si>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</si>
  <si>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</si>
  <si>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</si>
  <si>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</si>
  <si>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</si>
  <si>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</si>
  <si>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</si>
  <si>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</si>
  <si>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</si>
  <si>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</si>
  <si>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</si>
  <si>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</si>
  <si>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</si>
  <si>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</si>
  <si>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</si>
  <si>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</si>
  <si>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</si>
  <si>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</si>
  <si>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</si>
  <si>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</si>
  <si>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</si>
  <si>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</si>
  <si>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</si>
  <si>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</si>
  <si>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</si>
  <si>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</si>
  <si>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</si>
  <si>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</si>
  <si>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</si>
  <si>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</si>
  <si>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</si>
  <si>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</si>
  <si>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</si>
  <si>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</si>
  <si>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</si>
  <si>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</si>
  <si>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</si>
  <si>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</si>
  <si>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</si>
  <si>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</si>
  <si>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</si>
  <si>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</si>
  <si>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</si>
  <si>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</si>
  <si>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</si>
  <si>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</si>
  <si>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</si>
  <si>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</si>
  <si>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</si>
  <si>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</si>
  <si>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</si>
  <si>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</si>
  <si>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</si>
  <si>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</si>
  <si>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</si>
  <si>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</si>
  <si>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</si>
  <si>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</si>
  <si>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</si>
  <si>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</si>
  <si>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</si>
  <si>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</si>
  <si>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</si>
  <si>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</si>
  <si>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</si>
  <si>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</si>
  <si>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</si>
  <si>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</si>
  <si>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</si>
  <si>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</si>
  <si>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</si>
  <si>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</si>
  <si>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</si>
  <si>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</si>
  <si>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</si>
  <si>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</si>
  <si>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</si>
  <si>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</si>
  <si>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</si>
  <si>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</si>
  <si>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</si>
  <si>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</si>
  <si>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</si>
  <si>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</si>
  <si>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</si>
  <si>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</si>
  <si>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</si>
  <si>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</si>
  <si>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</si>
  <si>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</si>
  <si>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</si>
  <si>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</si>
  <si>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</si>
  <si>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</si>
  <si>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</si>
  <si>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</si>
  <si>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</si>
  <si>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</si>
  <si>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</si>
  <si>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</si>
  <si>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</si>
  <si>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</si>
  <si>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</si>
  <si>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</si>
  <si>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</si>
  <si>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</si>
  <si>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</si>
  <si>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</si>
  <si>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</si>
  <si>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</si>
  <si>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</si>
  <si>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</si>
  <si>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</si>
  <si>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</si>
  <si>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</si>
  <si>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</si>
  <si>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</si>
  <si>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</si>
  <si>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</si>
  <si>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</si>
  <si>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</si>
  <si>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</si>
  <si>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</si>
  <si>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</si>
  <si>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</si>
  <si>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</si>
  <si>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</si>
  <si>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</si>
  <si>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</si>
  <si>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</si>
  <si>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</si>
  <si>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</si>
  <si>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</si>
  <si>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</si>
  <si>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</si>
  <si>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</si>
  <si>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</si>
  <si>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</si>
  <si>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</si>
  <si>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</si>
  <si>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</si>
  <si>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</si>
  <si>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</si>
  <si>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</si>
  <si>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</si>
  <si>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</si>
  <si>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</si>
  <si>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</si>
  <si>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</si>
  <si>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</si>
  <si>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</si>
  <si>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</si>
  <si>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</si>
  <si>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</si>
  <si>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</si>
  <si>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</si>
  <si>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</si>
  <si>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</si>
  <si>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</si>
  <si>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</si>
  <si>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</si>
  <si>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</si>
  <si>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</si>
  <si>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</si>
  <si>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</si>
  <si>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</si>
  <si>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</si>
  <si>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</si>
  <si>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</si>
  <si>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</si>
  <si>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</si>
  <si>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</si>
  <si>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</si>
  <si>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</si>
  <si>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</si>
  <si>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</si>
  <si>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</si>
  <si>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</si>
  <si>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</si>
  <si>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</si>
  <si>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</si>
  <si>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</si>
  <si>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</si>
  <si>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</si>
  <si>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</si>
  <si>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</si>
  <si>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</si>
  <si>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</si>
  <si>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</si>
  <si>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</si>
  <si>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</si>
  <si>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</si>
  <si>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</si>
  <si>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</si>
  <si>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</si>
  <si>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</si>
  <si>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</si>
  <si>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</si>
  <si>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</si>
  <si>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</si>
  <si>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</si>
  <si>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</si>
  <si>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</si>
  <si>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</si>
  <si>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</si>
  <si>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</si>
  <si>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</si>
  <si>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</si>
  <si>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</si>
  <si>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</si>
  <si>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</si>
  <si>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</si>
  <si>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</si>
  <si>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</si>
  <si>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</si>
  <si>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</si>
  <si>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</si>
  <si>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</si>
  <si>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</si>
  <si>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</si>
  <si>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</si>
  <si>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</si>
  <si>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</si>
  <si>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</si>
  <si>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</si>
  <si>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</si>
  <si>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</si>
  <si>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</si>
  <si>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</si>
  <si>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</si>
  <si>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</si>
  <si>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</si>
  <si>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</si>
  <si>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</si>
  <si>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</si>
  <si>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</si>
  <si>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</si>
  <si>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</si>
  <si>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</si>
  <si>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</si>
  <si>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</si>
  <si>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</si>
  <si>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</si>
  <si>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</si>
  <si>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</si>
  <si>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</si>
  <si>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</si>
  <si>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</si>
  <si>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</si>
  <si>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</si>
  <si>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</si>
  <si>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</si>
  <si>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</si>
  <si>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</si>
  <si>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</si>
  <si>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</si>
  <si>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</si>
  <si>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</si>
  <si>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</si>
  <si>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</si>
  <si>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</si>
  <si>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</si>
  <si>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</si>
  <si>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</si>
  <si>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</si>
  <si>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</si>
  <si>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</si>
  <si>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</si>
  <si>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</si>
  <si>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</si>
  <si>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</si>
  <si>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</si>
  <si>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</si>
  <si>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</si>
  <si>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</si>
  <si>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</si>
  <si>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</si>
  <si>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</si>
  <si>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</si>
  <si>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</si>
  <si>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</si>
  <si>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</si>
  <si>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</si>
  <si>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</si>
  <si>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</si>
  <si>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</si>
  <si>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</si>
  <si>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</si>
  <si>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</si>
  <si>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</si>
  <si>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</si>
  <si>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</si>
  <si>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</si>
  <si>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</si>
  <si>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</si>
  <si>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</si>
  <si>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</si>
  <si>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</si>
  <si>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</si>
  <si>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</si>
  <si>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</si>
  <si>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</si>
  <si>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</si>
  <si>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</si>
  <si>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</si>
  <si>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</si>
  <si>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</si>
  <si>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</si>
  <si>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</si>
  <si>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</si>
  <si>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</si>
  <si>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</si>
  <si>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</si>
  <si>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</si>
  <si>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</si>
  <si>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</si>
  <si>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</si>
  <si>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</si>
  <si>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</si>
  <si>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</si>
  <si>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</si>
  <si>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</si>
  <si>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</si>
  <si>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</si>
  <si>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</si>
  <si>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</si>
  <si>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</si>
  <si>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</si>
  <si>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</si>
  <si>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</si>
  <si>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</si>
  <si>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</si>
  <si>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</si>
  <si>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</si>
  <si>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</si>
  <si>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</si>
  <si>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</si>
  <si>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</si>
  <si>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</si>
  <si>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</si>
  <si>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</si>
  <si>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</si>
  <si>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</si>
  <si>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</si>
  <si>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</si>
  <si>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</si>
  <si>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</si>
  <si>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</si>
  <si>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</si>
  <si>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</si>
  <si>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</si>
  <si>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</si>
  <si>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</si>
  <si>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</si>
  <si>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</si>
  <si>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</si>
  <si>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</si>
  <si>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</si>
  <si>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</si>
  <si>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</si>
  <si>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</si>
  <si>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</si>
  <si>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</si>
  <si>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</si>
  <si>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</si>
  <si>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</si>
  <si>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</si>
  <si>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</si>
  <si>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</si>
  <si>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</si>
  <si>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</si>
  <si>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</si>
  <si>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</si>
  <si>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</si>
  <si>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</si>
  <si>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</si>
  <si>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</si>
  <si>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</si>
  <si>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</si>
  <si>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</si>
  <si>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</si>
  <si>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</si>
  <si>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</si>
  <si>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</si>
  <si>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</si>
  <si>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</si>
  <si>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</si>
  <si>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</si>
  <si>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</si>
  <si>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</si>
  <si>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</si>
  <si>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</si>
  <si>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</si>
  <si>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</si>
  <si>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</si>
  <si>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</si>
  <si>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</si>
  <si>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</si>
  <si>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</si>
  <si>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</si>
  <si>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</si>
  <si>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</si>
  <si>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</si>
  <si>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</si>
  <si>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</si>
  <si>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</si>
  <si>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</si>
  <si>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</si>
  <si>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</si>
  <si>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</si>
  <si>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</si>
  <si>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</si>
  <si>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</si>
  <si>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</si>
  <si>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</si>
  <si>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</si>
  <si>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</si>
  <si>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</si>
  <si>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</si>
  <si>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</si>
  <si>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</si>
  <si>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</si>
  <si>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</si>
  <si>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</si>
  <si>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</si>
  <si>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</si>
  <si>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</si>
  <si>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</si>
  <si>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</si>
  <si>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</si>
  <si>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</si>
  <si>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</si>
  <si>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</si>
  <si>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</si>
  <si>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</si>
  <si>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</si>
  <si>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</si>
  <si>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</si>
  <si>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</si>
  <si>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</si>
  <si>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</si>
  <si>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</si>
  <si>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</si>
  <si>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</si>
  <si>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</si>
  <si>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</si>
  <si>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</si>
  <si>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</si>
  <si>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</si>
  <si>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</si>
  <si>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</si>
  <si>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</si>
  <si>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</si>
  <si>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</si>
  <si>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</si>
  <si>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</si>
  <si>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</si>
  <si>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</si>
  <si>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</si>
  <si>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</si>
  <si>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</si>
  <si>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</si>
  <si>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</si>
  <si>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</si>
  <si>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</si>
  <si>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</si>
  <si>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</si>
  <si>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</si>
  <si>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</si>
  <si>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</si>
  <si>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</si>
  <si>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</si>
  <si>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</si>
  <si>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</si>
  <si>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</si>
  <si>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</si>
  <si>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</si>
  <si>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</si>
  <si>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</si>
  <si>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</si>
  <si>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</si>
  <si>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</si>
  <si>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</si>
  <si>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</si>
  <si>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</si>
  <si>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</si>
  <si>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</si>
  <si>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</si>
  <si>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</si>
  <si>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</si>
  <si>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</si>
  <si>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</si>
  <si>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</si>
  <si>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</si>
  <si>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</si>
  <si>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</si>
  <si>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</si>
  <si>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</si>
  <si>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</si>
  <si>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</si>
  <si>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</si>
  <si>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</si>
  <si>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</si>
  <si>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</si>
  <si>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</si>
  <si>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</si>
  <si>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</si>
  <si>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</si>
  <si>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</si>
  <si>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</si>
  <si>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</si>
  <si>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</si>
  <si>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</si>
  <si>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</si>
  <si>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</si>
  <si>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</si>
  <si>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</si>
  <si>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</si>
  <si>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</si>
  <si>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</si>
  <si>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</si>
  <si>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</si>
  <si>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</si>
  <si>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</si>
  <si>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</si>
  <si>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</si>
  <si>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</si>
  <si>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</si>
  <si>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</si>
  <si>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</si>
  <si>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</si>
  <si>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</si>
  <si>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</si>
  <si>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</si>
  <si>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</si>
  <si>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</si>
  <si>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</si>
  <si>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</si>
  <si>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</si>
  <si>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</si>
  <si>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</si>
  <si>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</si>
  <si>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</si>
  <si>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</si>
  <si>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</si>
  <si>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</si>
  <si>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</si>
  <si>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</si>
  <si>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</si>
  <si>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</si>
  <si>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</si>
  <si>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</si>
  <si>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</si>
  <si>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</si>
  <si>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</si>
  <si>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</si>
  <si>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</si>
  <si>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</si>
  <si>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</si>
  <si>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</si>
  <si>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</si>
  <si>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</si>
  <si>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</si>
  <si>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</si>
  <si>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</si>
  <si>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</si>
  <si>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</si>
  <si>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</si>
  <si>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</si>
  <si>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</si>
  <si>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</si>
  <si>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</si>
  <si>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</si>
  <si>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</si>
  <si>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</si>
  <si>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</si>
  <si>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</si>
  <si>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</si>
  <si>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</si>
  <si>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</si>
  <si>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</si>
  <si>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</si>
  <si>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</si>
  <si>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</si>
  <si>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</si>
  <si>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</si>
  <si>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</si>
  <si>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</si>
  <si>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</si>
  <si>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</si>
  <si>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</si>
  <si>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</si>
  <si>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</si>
  <si>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</si>
  <si>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</si>
  <si>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</si>
  <si>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</si>
  <si>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</si>
  <si>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</si>
  <si>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</si>
  <si>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</si>
  <si>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</si>
  <si>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</si>
  <si>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</si>
  <si>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</si>
  <si>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</si>
  <si>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</si>
  <si>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</si>
  <si>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</si>
  <si>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</si>
  <si>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</si>
  <si>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</si>
  <si>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</si>
  <si>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</si>
  <si>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</si>
  <si>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</si>
  <si>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</si>
  <si>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</si>
  <si>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</si>
  <si>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</si>
  <si>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</si>
  <si>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</si>
  <si>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</si>
  <si>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</si>
  <si>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</si>
  <si>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</si>
  <si>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</si>
  <si>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</si>
  <si>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</si>
  <si>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</si>
  <si>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</si>
  <si>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</si>
  <si>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</si>
  <si>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</si>
  <si>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</si>
  <si>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</si>
  <si>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</si>
  <si>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</si>
  <si>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</si>
  <si>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</si>
  <si>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</si>
  <si>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</si>
  <si>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</si>
  <si>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</si>
  <si>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</si>
  <si>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</si>
  <si>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</si>
  <si>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</si>
  <si>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</si>
  <si>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</si>
  <si>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</si>
  <si>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</si>
  <si>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</si>
  <si>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</si>
  <si>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</si>
  <si>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</si>
  <si>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</si>
  <si>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</si>
  <si>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</si>
  <si>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</si>
  <si>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</si>
  <si>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</si>
  <si>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</si>
  <si>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</si>
  <si>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</si>
  <si>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</si>
  <si>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</si>
  <si>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</si>
  <si>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</si>
  <si>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</si>
  <si>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</si>
  <si>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</si>
  <si>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</si>
  <si>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</si>
  <si>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</si>
  <si>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</si>
  <si>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</si>
  <si>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</si>
  <si>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</si>
  <si>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</si>
  <si>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</si>
  <si>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</si>
  <si>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</si>
  <si>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</si>
  <si>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</si>
  <si>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</si>
  <si>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</si>
  <si>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</si>
  <si>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</si>
  <si>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</si>
  <si>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</si>
  <si>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</si>
  <si>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</si>
  <si>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</si>
  <si>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</si>
  <si>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</si>
  <si>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</si>
  <si>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</si>
  <si>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</si>
  <si>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</si>
  <si>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</si>
  <si>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</si>
  <si>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</si>
  <si>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</si>
  <si>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</si>
  <si>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</si>
  <si>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</si>
  <si>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</si>
  <si>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</si>
  <si>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</si>
  <si>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</si>
  <si>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</si>
  <si>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</si>
  <si>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</si>
  <si>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</si>
  <si>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</si>
  <si>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</si>
  <si>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</si>
  <si>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</si>
  <si>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</si>
  <si>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</si>
  <si>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</si>
  <si>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</si>
  <si>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</si>
  <si>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</si>
  <si>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</si>
  <si>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</si>
  <si>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</si>
  <si>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</si>
  <si>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</si>
  <si>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</si>
  <si>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</si>
  <si>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</si>
  <si>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</si>
  <si>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</si>
  <si>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</si>
  <si>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</si>
  <si>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</si>
  <si>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</si>
  <si>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</si>
  <si>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</si>
  <si>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</si>
  <si>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</si>
  <si>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</si>
  <si>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</si>
  <si>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</si>
  <si>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</si>
  <si>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</si>
  <si>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</si>
  <si>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</si>
  <si>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</si>
  <si>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</si>
  <si>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</si>
  <si>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</si>
  <si>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</si>
  <si>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</si>
  <si>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</si>
  <si>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</si>
  <si>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</si>
  <si>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</si>
  <si>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</si>
  <si>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</si>
  <si>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</si>
  <si>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</si>
  <si>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</si>
  <si>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</si>
  <si>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</si>
  <si>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</si>
  <si>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</si>
  <si>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</si>
  <si>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</si>
  <si>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</si>
  <si>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</si>
  <si>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</si>
  <si>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</si>
  <si>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</si>
  <si>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</si>
  <si>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</si>
  <si>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</si>
  <si>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</si>
  <si>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</si>
  <si>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</si>
  <si>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</si>
  <si>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</si>
  <si>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</si>
  <si>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</si>
  <si>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</si>
  <si>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</si>
  <si>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</si>
  <si>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</si>
  <si>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</si>
  <si>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</si>
  <si>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</si>
  <si>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</si>
  <si>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</si>
  <si>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</si>
  <si>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</si>
  <si>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</si>
  <si>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</si>
  <si>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</si>
  <si>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</si>
  <si>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</si>
  <si>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</si>
  <si>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</si>
  <si>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</si>
  <si>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</si>
  <si>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</si>
  <si>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</si>
  <si>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</si>
  <si>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</si>
  <si>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</si>
  <si>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</si>
  <si>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</si>
  <si>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</si>
  <si>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</si>
  <si>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</si>
  <si>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</si>
  <si>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</si>
  <si>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</si>
  <si>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</si>
  <si>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</si>
  <si>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</si>
  <si>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</si>
  <si>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</si>
  <si>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</si>
  <si>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</si>
  <si>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</si>
  <si>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</si>
  <si>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</si>
  <si>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</si>
  <si>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</si>
  <si>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</si>
  <si>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</si>
  <si>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</si>
  <si>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</si>
  <si>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</si>
  <si>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</si>
  <si>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</si>
  <si>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</si>
  <si>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</si>
  <si>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</si>
  <si>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</si>
  <si>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</si>
  <si>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</si>
  <si>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</si>
  <si>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</si>
  <si>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</si>
  <si>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</si>
  <si>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</si>
  <si>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</si>
  <si>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</si>
  <si>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</si>
  <si>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</si>
  <si>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</si>
  <si>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</si>
  <si>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</si>
  <si>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</si>
  <si>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</si>
  <si>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</si>
  <si>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</si>
  <si>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</si>
  <si>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</si>
  <si>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</si>
  <si>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</si>
  <si>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</si>
  <si>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</si>
  <si>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</si>
  <si>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</si>
  <si>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</si>
  <si>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</si>
  <si>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</si>
  <si>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</si>
  <si>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</si>
  <si>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</si>
  <si>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</si>
  <si>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</si>
  <si>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</si>
  <si>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</si>
  <si>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</si>
  <si>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</si>
  <si>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</si>
  <si>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</si>
  <si>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</si>
  <si>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</si>
  <si>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</si>
  <si>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</si>
  <si>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</si>
  <si>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</si>
  <si>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</si>
  <si>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</si>
  <si>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</si>
  <si>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</si>
  <si>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</si>
  <si>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</si>
  <si>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</si>
  <si>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</si>
  <si>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</si>
  <si>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</si>
  <si>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</si>
  <si>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</si>
  <si>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</si>
  <si>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</si>
  <si>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</si>
  <si>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</si>
  <si>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</si>
  <si>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</si>
  <si>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</si>
  <si>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</si>
  <si>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</si>
  <si>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</si>
  <si>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</si>
  <si>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</si>
  <si>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</si>
  <si>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</si>
  <si>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</si>
  <si>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</si>
  <si>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</si>
  <si>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</si>
  <si>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</si>
  <si>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</si>
  <si>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</si>
  <si>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</si>
  <si>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</si>
  <si>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</si>
  <si>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</si>
  <si>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</si>
  <si>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</si>
  <si>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</si>
  <si>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</si>
  <si>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</si>
  <si>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</si>
  <si>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</si>
  <si>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</si>
  <si>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</si>
  <si>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</si>
  <si>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</si>
  <si>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</si>
  <si>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</si>
  <si>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</si>
  <si>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</si>
  <si>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</si>
  <si>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</si>
  <si>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</si>
  <si>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</si>
  <si>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</si>
  <si>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</si>
  <si>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</si>
  <si>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</si>
  <si>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</si>
  <si>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</si>
  <si>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</si>
  <si>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</si>
  <si>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</si>
  <si>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</si>
  <si>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</si>
  <si>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</si>
  <si>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</si>
  <si>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</si>
  <si>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</si>
  <si>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</si>
  <si>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</si>
  <si>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</si>
  <si>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</si>
  <si>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</si>
  <si>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</si>
  <si>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</si>
  <si>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</si>
  <si>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</si>
  <si>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</si>
  <si>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</si>
  <si>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</si>
  <si>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</si>
  <si>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</si>
  <si>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</si>
  <si>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</si>
  <si>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</si>
  <si>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</si>
  <si>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</si>
  <si>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</si>
  <si>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</si>
  <si>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</si>
  <si>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</si>
  <si>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</si>
  <si>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</si>
  <si>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</si>
  <si>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</si>
  <si>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</si>
  <si>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</si>
  <si>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</si>
  <si>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</si>
  <si>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</si>
  <si>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</si>
  <si>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</si>
  <si>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</si>
  <si>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</si>
  <si>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</si>
  <si>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</si>
  <si>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</si>
  <si>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</si>
  <si>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</si>
  <si>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</si>
  <si>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</si>
  <si>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</si>
  <si>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</si>
  <si>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</si>
  <si>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</si>
  <si>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</si>
  <si>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</si>
  <si>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</si>
  <si>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</si>
  <si>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</si>
  <si>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</si>
  <si>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</si>
  <si>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</si>
  <si>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</si>
  <si>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</si>
  <si>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</si>
  <si>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</si>
  <si>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</si>
  <si>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</si>
  <si>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</si>
  <si>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</si>
  <si>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</si>
  <si>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</si>
  <si>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</si>
  <si>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</si>
  <si>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</si>
  <si>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</si>
  <si>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</si>
  <si>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</si>
  <si>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</si>
  <si>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</si>
  <si>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</si>
  <si>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</si>
  <si>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</si>
  <si>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</si>
  <si>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</si>
  <si>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</si>
  <si>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</si>
  <si>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</si>
  <si>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</si>
  <si>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</si>
  <si>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</si>
  <si>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</si>
  <si>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</si>
  <si>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</si>
  <si>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</si>
  <si>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</si>
  <si>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</si>
  <si>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</si>
  <si>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</si>
  <si>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</si>
  <si>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</si>
  <si>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</si>
  <si>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</si>
  <si>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</si>
  <si>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</si>
  <si>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</si>
  <si>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</si>
  <si>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</si>
  <si>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</si>
  <si>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</si>
  <si>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</si>
  <si>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</si>
  <si>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</si>
  <si>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</si>
  <si>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</si>
  <si>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</si>
  <si>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</si>
  <si>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</si>
  <si>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</si>
  <si>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</si>
  <si>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</si>
  <si>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</si>
  <si>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</si>
  <si>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</si>
  <si>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</si>
  <si>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</si>
  <si>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</si>
  <si>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</si>
  <si>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</si>
  <si>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</si>
  <si>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</si>
  <si>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</si>
  <si>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</si>
  <si>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</si>
  <si>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</si>
  <si>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</si>
  <si>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</si>
  <si>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</si>
  <si>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</si>
  <si>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</si>
  <si>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</si>
  <si>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</si>
  <si>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</si>
  <si>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</si>
  <si>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</si>
  <si>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</si>
  <si>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</si>
  <si>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</si>
  <si>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</si>
  <si>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</si>
  <si>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</si>
  <si>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</si>
  <si>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</si>
  <si>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</si>
  <si>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</si>
  <si>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</si>
  <si>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</si>
  <si>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</si>
  <si>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</si>
  <si>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</si>
  <si>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</si>
  <si>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</si>
  <si>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</si>
  <si>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</si>
  <si>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</si>
  <si>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</si>
  <si>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</si>
  <si>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</si>
  <si>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</si>
  <si>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</si>
  <si>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</si>
  <si>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</si>
  <si>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</si>
  <si>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</si>
  <si>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</si>
  <si>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</si>
  <si>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</si>
  <si>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</si>
  <si>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</si>
  <si>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</si>
  <si>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</si>
  <si>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</si>
  <si>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</si>
  <si>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</si>
  <si>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</si>
  <si>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</si>
  <si>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</si>
  <si>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</si>
  <si>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</si>
  <si>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</si>
  <si>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</si>
  <si>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</si>
  <si>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</si>
  <si>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</si>
  <si>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</si>
  <si>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</si>
  <si>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</si>
  <si>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</si>
  <si>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</si>
  <si>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</si>
  <si>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</si>
  <si>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</si>
  <si>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</si>
  <si>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</si>
  <si>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</si>
  <si>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</si>
  <si>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</si>
  <si>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</si>
  <si>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</si>
  <si>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</si>
  <si>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</si>
  <si>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</si>
  <si>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</si>
  <si>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</si>
  <si>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</si>
  <si>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</si>
  <si>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</si>
  <si>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</si>
  <si>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</si>
  <si>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</si>
  <si>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</si>
  <si>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</si>
  <si>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</si>
  <si>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</si>
  <si>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</si>
  <si>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</si>
  <si>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</si>
  <si>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</si>
  <si>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</si>
  <si>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</si>
  <si>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</si>
  <si>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</si>
  <si>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</si>
  <si>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</si>
  <si>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</si>
  <si>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</si>
  <si>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</si>
  <si>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</si>
  <si>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</si>
  <si>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</si>
  <si>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</si>
  <si>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</si>
  <si>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</si>
  <si>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</si>
  <si>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</si>
  <si>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</si>
  <si>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</si>
  <si>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</si>
  <si>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</si>
  <si>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</si>
  <si>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</si>
  <si>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</si>
  <si>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</si>
  <si>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</si>
  <si>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</si>
  <si>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</si>
  <si>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</si>
  <si>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</si>
  <si>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</si>
  <si>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</si>
  <si>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</si>
  <si>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</si>
  <si>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</si>
  <si>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</si>
  <si>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</si>
  <si>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</si>
  <si>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</si>
  <si>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</si>
  <si>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</si>
  <si>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</si>
  <si>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</si>
  <si>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</si>
  <si>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</si>
  <si>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</si>
  <si>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</si>
  <si>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</si>
  <si>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</si>
  <si>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</si>
  <si>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</si>
  <si>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</si>
  <si>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</si>
  <si>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</si>
  <si>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</si>
  <si>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</si>
  <si>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</si>
  <si>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</si>
  <si>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</si>
  <si>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</si>
  <si>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</si>
  <si>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</si>
  <si>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</si>
  <si>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</si>
  <si>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</si>
  <si>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</si>
  <si>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</si>
  <si>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</si>
  <si>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</si>
  <si>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</si>
  <si>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</si>
  <si>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</si>
  <si>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</si>
  <si>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</si>
  <si>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</si>
  <si>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</si>
  <si>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</si>
  <si>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</si>
  <si>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</si>
  <si>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</si>
  <si>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</si>
  <si>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</si>
  <si>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</si>
  <si>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</si>
  <si>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</si>
  <si>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</si>
  <si>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</si>
  <si>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</si>
  <si>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</si>
  <si>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</si>
  <si>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</si>
  <si>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</si>
  <si>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</si>
  <si>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</si>
  <si>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</si>
  <si>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</si>
  <si>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</si>
  <si>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</si>
  <si>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</si>
  <si>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</si>
  <si>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</si>
  <si>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</si>
  <si>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</si>
  <si>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</si>
  <si>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</si>
  <si>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</si>
  <si>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</si>
  <si>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</si>
  <si>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</si>
  <si>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</si>
  <si>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</si>
  <si>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</si>
  <si>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</si>
  <si>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</si>
  <si>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</si>
  <si>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</si>
  <si>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</si>
  <si>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</si>
  <si>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</si>
  <si>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</si>
  <si>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</si>
  <si>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</si>
  <si>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</si>
  <si>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</si>
  <si>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</si>
  <si>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</si>
  <si>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</si>
  <si>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</si>
  <si>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</si>
  <si>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</si>
  <si>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</si>
  <si>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</si>
  <si>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</si>
  <si>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</si>
  <si>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</si>
  <si>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</si>
  <si>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</si>
  <si>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</si>
  <si>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</si>
  <si>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</si>
  <si>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</si>
  <si>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</si>
  <si>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</si>
  <si>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</si>
  <si>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</si>
  <si>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</si>
  <si>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</si>
  <si>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</si>
  <si>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</si>
  <si>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</si>
  <si>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</si>
  <si>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</si>
  <si>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</si>
  <si>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</si>
  <si>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</si>
  <si>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</si>
  <si>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</si>
  <si>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</si>
  <si>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</si>
  <si>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</si>
  <si>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</si>
  <si>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</si>
  <si>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</si>
  <si>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</si>
  <si>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</si>
  <si>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</si>
  <si>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</si>
  <si>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</si>
  <si>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</si>
  <si>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</si>
  <si>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</si>
  <si>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</si>
  <si>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</si>
  <si>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</si>
  <si>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</si>
  <si>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</si>
  <si>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</si>
  <si>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</si>
  <si>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</si>
  <si>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</si>
  <si>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</si>
  <si>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</si>
  <si>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</si>
  <si>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</si>
  <si>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</si>
  <si>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</si>
  <si>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</si>
  <si>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</si>
  <si>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</si>
  <si>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</si>
  <si>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</si>
  <si>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</si>
  <si>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</si>
  <si>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</si>
  <si>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</si>
  <si>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</si>
  <si>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</si>
  <si>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</si>
  <si>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</si>
  <si>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</si>
  <si>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</si>
  <si>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</si>
  <si>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</si>
  <si>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</si>
  <si>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</si>
  <si>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</si>
  <si>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</si>
  <si>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</si>
  <si>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</si>
  <si>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</si>
  <si>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</si>
  <si>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</si>
  <si>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</si>
  <si>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</si>
  <si>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</si>
  <si>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</si>
  <si>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</si>
  <si>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</si>
  <si>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</si>
  <si>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</si>
  <si>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</si>
  <si>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</si>
  <si>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</si>
  <si>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</si>
  <si>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</si>
  <si>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</si>
  <si>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</si>
  <si>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</si>
  <si>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</si>
  <si>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</si>
  <si>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</si>
  <si>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</si>
  <si>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</si>
  <si>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</si>
  <si>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</si>
  <si>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</si>
  <si>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</si>
  <si>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</si>
  <si>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</si>
  <si>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</si>
  <si>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</si>
  <si>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</si>
  <si>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</si>
  <si>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</si>
  <si>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</si>
  <si>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</si>
  <si>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</si>
  <si>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</si>
  <si>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</si>
  <si>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</si>
  <si>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</si>
  <si>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</si>
  <si>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</si>
  <si>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</si>
  <si>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</si>
  <si>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</si>
  <si>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</si>
  <si>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</si>
  <si>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</si>
  <si>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</si>
  <si>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</si>
  <si>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</si>
  <si>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</si>
  <si>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</si>
  <si>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</si>
  <si>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</si>
  <si>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</si>
  <si>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</si>
  <si>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</si>
  <si>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</si>
  <si>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</si>
  <si>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</si>
  <si>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</si>
  <si>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</si>
  <si>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</si>
  <si>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</si>
  <si>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</si>
  <si>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</si>
  <si>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</si>
  <si>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</si>
  <si>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</si>
  <si>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</si>
  <si>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</si>
  <si>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</si>
  <si>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</si>
  <si>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</si>
  <si>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</si>
  <si>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</si>
  <si>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</si>
  <si>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</si>
  <si>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</si>
  <si>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</si>
  <si>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</si>
  <si>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</si>
  <si>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</si>
  <si>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</si>
  <si>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</si>
  <si>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</si>
  <si>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</si>
  <si>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</si>
  <si>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</si>
  <si>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</si>
  <si>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</si>
  <si>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</si>
  <si>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</si>
  <si>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</si>
  <si>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</si>
  <si>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</si>
  <si>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</si>
  <si>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</si>
  <si>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</si>
  <si>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</si>
  <si>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</si>
  <si>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</si>
  <si>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</si>
  <si>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</si>
  <si>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</si>
  <si>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</si>
  <si>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</si>
  <si>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</si>
  <si>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</si>
  <si>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</si>
  <si>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</si>
  <si>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</si>
  <si>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</si>
  <si>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</si>
  <si>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</si>
  <si>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</si>
  <si>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</si>
  <si>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</si>
  <si>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</si>
  <si>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</si>
  <si>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</si>
  <si>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</si>
  <si>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</si>
  <si>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</si>
  <si>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</si>
  <si>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</si>
  <si>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</si>
  <si>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</si>
  <si>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</si>
  <si>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</si>
  <si>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</si>
  <si>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</si>
  <si>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</si>
  <si>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</si>
  <si>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</si>
  <si>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</si>
  <si>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</si>
  <si>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</si>
  <si>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</si>
  <si>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</si>
  <si>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</si>
  <si>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</si>
  <si>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</si>
  <si>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</si>
  <si>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</si>
  <si>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</si>
  <si>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</si>
  <si>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</si>
  <si>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</si>
  <si>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</si>
  <si>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</si>
  <si>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</si>
  <si>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</si>
  <si>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</si>
  <si>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</si>
  <si>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</si>
  <si>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</si>
  <si>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</si>
  <si>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</si>
  <si>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</si>
  <si>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</si>
  <si>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</si>
  <si>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</si>
  <si>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</si>
  <si>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</si>
  <si>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</si>
  <si>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</si>
  <si>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</si>
  <si>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</si>
  <si>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</si>
  <si>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</si>
  <si>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</si>
  <si>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</si>
  <si>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</si>
  <si>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</si>
  <si>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</si>
  <si>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</si>
  <si>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</si>
  <si>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</si>
  <si>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</si>
  <si>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</si>
  <si>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</si>
  <si>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</si>
  <si>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</si>
  <si>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</si>
  <si>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</si>
  <si>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</si>
  <si>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</si>
  <si>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</si>
  <si>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</si>
  <si>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</si>
  <si>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</si>
  <si>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</si>
  <si>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</si>
  <si>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</si>
  <si>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</si>
  <si>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</si>
  <si>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</si>
  <si>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</si>
  <si>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</si>
  <si>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</si>
  <si>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</si>
  <si>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</si>
  <si>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</si>
  <si>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</si>
  <si>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</si>
  <si>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</si>
  <si>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</si>
  <si>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</si>
  <si>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</si>
  <si>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</si>
  <si>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</si>
  <si>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</si>
  <si>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</si>
  <si>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</si>
  <si>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</si>
  <si>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</si>
  <si>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</si>
  <si>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</si>
  <si>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</si>
  <si>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</si>
  <si>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</si>
  <si>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</si>
  <si>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</si>
  <si>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</si>
  <si>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</si>
  <si>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</si>
  <si>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</si>
  <si>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</si>
  <si>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</si>
  <si>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</si>
  <si>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</si>
  <si>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</si>
  <si>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</si>
  <si>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</si>
  <si>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</si>
  <si>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</si>
  <si>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</si>
  <si>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</si>
  <si>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</si>
  <si>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</si>
  <si>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</si>
  <si>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</si>
  <si>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</si>
  <si>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</si>
  <si>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</si>
  <si>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</si>
  <si>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</si>
  <si>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</si>
  <si>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</si>
  <si>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</si>
  <si>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</si>
  <si>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</si>
  <si>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</si>
  <si>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</si>
  <si>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</si>
  <si>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</si>
  <si>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</si>
  <si>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</si>
  <si>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</si>
  <si>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</si>
  <si>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</si>
  <si>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</si>
  <si>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</si>
  <si>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</si>
  <si>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</si>
  <si>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</si>
  <si>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</si>
  <si>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</si>
  <si>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</si>
  <si>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</si>
  <si>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</si>
  <si>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</si>
  <si>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</si>
  <si>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</si>
  <si>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</si>
  <si>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</si>
  <si>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</si>
  <si>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</si>
  <si>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</si>
  <si>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</si>
  <si>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</si>
  <si>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</si>
  <si>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</si>
  <si>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</si>
  <si>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</si>
  <si>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</si>
  <si>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</si>
  <si>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</si>
  <si>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</si>
  <si>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</si>
  <si>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</si>
  <si>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</si>
  <si>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</si>
  <si>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</si>
  <si>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</si>
  <si>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</si>
  <si>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</si>
  <si>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</si>
  <si>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</si>
  <si>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</si>
  <si>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</si>
  <si>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</si>
  <si>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</si>
  <si>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</si>
  <si>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</si>
  <si>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</si>
  <si>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</si>
  <si>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</si>
  <si>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</si>
  <si>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</si>
  <si>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</si>
  <si>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</si>
  <si>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</si>
  <si>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</si>
  <si>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</si>
  <si>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</si>
  <si>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</si>
  <si>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</si>
  <si>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</si>
  <si>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</si>
  <si>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</si>
  <si>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</si>
  <si>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</si>
  <si>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</si>
  <si>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</si>
  <si>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</si>
  <si>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</si>
  <si>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</si>
  <si>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</si>
  <si>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</si>
  <si>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</si>
  <si>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</si>
  <si>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</si>
  <si>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</si>
  <si>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</si>
  <si>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</si>
  <si>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</si>
  <si>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</si>
  <si>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</si>
  <si>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</si>
  <si>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</si>
  <si>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</si>
  <si>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</si>
  <si>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</si>
  <si>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</si>
  <si>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</si>
  <si>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</si>
  <si>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</si>
  <si>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</si>
  <si>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</si>
  <si>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</si>
  <si>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</si>
  <si>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</si>
  <si>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</si>
  <si>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</si>
  <si>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</si>
  <si>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</si>
  <si>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</si>
  <si>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</si>
  <si>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</si>
  <si>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</si>
  <si>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</si>
  <si>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</si>
  <si>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</si>
  <si>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</si>
  <si>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</si>
  <si>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</si>
  <si>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</si>
  <si>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</si>
  <si>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</si>
  <si>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</si>
  <si>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</si>
  <si>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</si>
  <si>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</si>
  <si>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</si>
  <si>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</si>
  <si>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</si>
  <si>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</si>
  <si>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</si>
  <si>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</si>
  <si>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</si>
  <si>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</si>
  <si>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</si>
  <si>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</si>
  <si>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</si>
  <si>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</si>
  <si>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</si>
  <si>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</si>
  <si>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</si>
  <si>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</si>
  <si>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</si>
  <si>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</si>
  <si>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</si>
  <si>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</si>
  <si>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</si>
  <si>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</si>
  <si>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</si>
  <si>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</si>
  <si>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</si>
  <si>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</si>
  <si>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</si>
  <si>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</si>
  <si>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</si>
  <si>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</si>
  <si>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</si>
  <si>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</si>
  <si>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</si>
  <si>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</si>
  <si>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</si>
  <si>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</si>
  <si>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</si>
  <si>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</si>
  <si>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</si>
  <si>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</si>
  <si>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</si>
  <si>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</si>
  <si>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</si>
  <si>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</si>
  <si>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</si>
  <si>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</si>
  <si>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</si>
  <si>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</si>
  <si>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</si>
  <si>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</si>
  <si>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</si>
  <si>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</si>
  <si>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</si>
  <si>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</si>
  <si>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</si>
  <si>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</si>
  <si>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</si>
  <si>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</si>
  <si>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</si>
  <si>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</si>
  <si>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</si>
  <si>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</si>
  <si>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</si>
  <si>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</si>
  <si>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</si>
  <si>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</si>
  <si>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</si>
  <si>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</si>
  <si>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</si>
  <si>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</si>
  <si>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</si>
  <si>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</si>
  <si>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</si>
  <si>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</si>
  <si>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</si>
  <si>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</si>
  <si>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</si>
  <si>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</si>
  <si>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</si>
  <si>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</si>
  <si>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</si>
  <si>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</si>
  <si>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</si>
  <si>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</si>
  <si>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</si>
  <si>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</si>
  <si>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</si>
  <si>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</si>
  <si>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</si>
  <si>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</si>
  <si>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</si>
  <si>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</si>
  <si>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</si>
  <si>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</si>
  <si>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</si>
  <si>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</si>
  <si>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</si>
  <si>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</si>
  <si>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</si>
  <si>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</si>
  <si>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</si>
  <si>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</si>
  <si>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</si>
  <si>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</si>
  <si>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</si>
  <si>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</si>
  <si>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</si>
  <si>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</si>
  <si>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</si>
  <si>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</si>
  <si>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</si>
  <si>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</si>
  <si>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</si>
  <si>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</si>
  <si>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</si>
  <si>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</si>
  <si>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</si>
  <si>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</si>
  <si>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</si>
  <si>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</si>
  <si>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</si>
  <si>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</si>
  <si>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</si>
  <si>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</si>
  <si>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</si>
  <si>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</si>
  <si>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</si>
  <si>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</si>
  <si>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</si>
  <si>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</si>
  <si>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</si>
  <si>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</si>
  <si>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</si>
  <si>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</si>
  <si>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</si>
  <si>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</si>
  <si>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</si>
  <si>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</si>
  <si>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</si>
  <si>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</si>
  <si>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</si>
  <si>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</si>
  <si>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</si>
  <si>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</si>
  <si>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</si>
  <si>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</si>
  <si>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</si>
  <si>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</si>
  <si>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</si>
  <si>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</si>
  <si>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</si>
  <si>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</si>
  <si>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</si>
  <si>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</si>
  <si>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</si>
  <si>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</si>
  <si>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</si>
  <si>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</si>
  <si>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</si>
  <si>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</si>
  <si>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</si>
  <si>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</si>
  <si>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</si>
  <si>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</si>
  <si>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</si>
  <si>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</si>
  <si>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</si>
  <si>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</si>
  <si>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</si>
  <si>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</si>
  <si>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</si>
  <si>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</si>
  <si>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</si>
  <si>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</si>
  <si>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</si>
  <si>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</si>
  <si>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</si>
  <si>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</si>
  <si>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</si>
  <si>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</si>
  <si>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</si>
  <si>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</si>
  <si>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</si>
  <si>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</si>
  <si>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</si>
  <si>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</si>
  <si>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</si>
  <si>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</si>
  <si>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</si>
  <si>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</si>
  <si>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</si>
  <si>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</si>
  <si>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</si>
  <si>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</si>
  <si>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</si>
  <si>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</si>
  <si>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</si>
  <si>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</si>
  <si>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</si>
  <si>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</si>
  <si>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</si>
  <si>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</si>
  <si>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</si>
  <si>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</si>
  <si>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</si>
  <si>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</si>
  <si>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</si>
  <si>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</si>
  <si>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</si>
  <si>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</si>
  <si>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</si>
  <si>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</si>
  <si>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</si>
  <si>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</si>
  <si>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</si>
  <si>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</si>
  <si>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</si>
  <si>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</si>
  <si>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</si>
  <si>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</si>
  <si>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</si>
  <si>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</si>
  <si>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</si>
  <si>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</si>
  <si>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</si>
  <si>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</si>
  <si>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</si>
  <si>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</si>
  <si>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</si>
  <si>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</si>
  <si>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</si>
  <si>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</si>
  <si>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</si>
  <si>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</si>
  <si>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</si>
  <si>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</si>
  <si>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</si>
  <si>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</si>
  <si>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</si>
  <si>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</si>
  <si>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</si>
  <si>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</si>
  <si>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</si>
  <si>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</si>
  <si>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</si>
  <si>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</si>
  <si>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</si>
  <si>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</si>
  <si>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</si>
  <si>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</si>
  <si>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</si>
  <si>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</si>
  <si>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</si>
  <si>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</si>
  <si>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</si>
  <si>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</si>
  <si>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</si>
  <si>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</si>
  <si>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</si>
  <si>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</si>
  <si>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</si>
  <si>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</si>
  <si>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</si>
  <si>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</si>
  <si>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</si>
  <si>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</si>
  <si>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</si>
  <si>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</si>
  <si>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</si>
  <si>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</si>
  <si>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</si>
  <si>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</si>
  <si>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</si>
  <si>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</si>
  <si>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</si>
  <si>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</si>
  <si>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</si>
  <si>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</si>
  <si>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</si>
  <si>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</si>
  <si>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</si>
  <si>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</si>
  <si>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</si>
  <si>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</si>
  <si>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</si>
  <si>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</si>
  <si>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</si>
  <si>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</si>
  <si>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</si>
  <si>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</si>
  <si>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</si>
  <si>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</si>
  <si>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</si>
  <si>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</si>
  <si>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</si>
  <si>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</si>
  <si>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</si>
  <si>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</si>
  <si>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</si>
  <si>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</si>
  <si>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</si>
  <si>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</si>
  <si>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</si>
  <si>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</si>
  <si>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</si>
  <si>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</si>
  <si>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</si>
  <si>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</si>
  <si>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</si>
  <si>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</si>
  <si>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</si>
  <si>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</si>
  <si>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</si>
  <si>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</si>
  <si>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</si>
  <si>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</si>
  <si>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</si>
  <si>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</si>
  <si>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</si>
  <si>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</si>
  <si>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</si>
  <si>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</si>
  <si>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</si>
  <si>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</si>
  <si>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</si>
  <si>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</si>
  <si>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</si>
  <si>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</si>
  <si>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</si>
  <si>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</si>
  <si>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</si>
  <si>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</si>
  <si>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</si>
  <si>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</si>
  <si>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</si>
  <si>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</si>
  <si>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</si>
  <si>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</si>
  <si>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</si>
  <si>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</si>
  <si>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</si>
  <si>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</si>
  <si>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</si>
  <si>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</si>
  <si>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</si>
  <si>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</si>
  <si>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</si>
  <si>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</si>
  <si>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</si>
  <si>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</si>
  <si>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</si>
  <si>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</si>
  <si>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</si>
  <si>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</si>
  <si>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</si>
  <si>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</si>
  <si>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</si>
  <si>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</si>
  <si>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</si>
  <si>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</si>
  <si>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</si>
  <si>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</si>
  <si>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</si>
  <si>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</si>
  <si>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</si>
  <si>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</si>
  <si>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</si>
  <si>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</si>
  <si>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</si>
  <si>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</si>
  <si>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</si>
  <si>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</si>
  <si>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</si>
  <si>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</si>
  <si>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</si>
  <si>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</si>
  <si>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</si>
  <si>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</si>
  <si>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</si>
  <si>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</si>
  <si>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</si>
  <si>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</si>
  <si>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</si>
  <si>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</si>
  <si>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</si>
  <si>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</si>
  <si>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</si>
  <si>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</si>
  <si>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</si>
  <si>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</si>
  <si>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</si>
  <si>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</si>
  <si>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</si>
  <si>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</si>
  <si>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</si>
  <si>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</si>
  <si>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</si>
  <si>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</si>
  <si>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</si>
  <si>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</si>
  <si>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</si>
  <si>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</si>
  <si>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</si>
  <si>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</si>
  <si>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</si>
  <si>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</si>
  <si>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</si>
  <si>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</si>
  <si>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</si>
  <si>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</si>
  <si>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</si>
  <si>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</si>
  <si>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</si>
  <si>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</si>
  <si>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</si>
  <si>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</si>
  <si>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</si>
  <si>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</si>
  <si>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</si>
  <si>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</si>
  <si>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</si>
  <si>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</si>
  <si>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</si>
  <si>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</si>
  <si>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</si>
  <si>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</si>
  <si>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</si>
  <si>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</si>
  <si>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</si>
  <si>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</si>
  <si>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</si>
  <si>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</si>
  <si>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</si>
  <si>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</si>
  <si>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</si>
  <si>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</si>
  <si>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</si>
  <si>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</si>
  <si>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</si>
  <si>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</si>
  <si>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</si>
  <si>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</si>
  <si>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</si>
  <si>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</si>
  <si>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</si>
  <si>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</si>
  <si>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</si>
  <si>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</si>
  <si>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</si>
  <si>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</si>
  <si>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</si>
  <si>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</si>
  <si>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</si>
  <si>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</si>
  <si>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</si>
  <si>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</si>
  <si>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</si>
  <si>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</si>
  <si>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</si>
  <si>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</si>
  <si>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</si>
  <si>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</si>
  <si>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</si>
  <si>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</si>
  <si>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</si>
  <si>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</si>
  <si>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</si>
  <si>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</si>
  <si>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</si>
  <si>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</si>
  <si>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</si>
  <si>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</si>
  <si>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</si>
  <si>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</si>
  <si>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</si>
  <si>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</si>
  <si>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</si>
  <si>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</si>
  <si>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</si>
  <si>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</si>
  <si>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</si>
  <si>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</si>
  <si>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</si>
  <si>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</si>
  <si>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</si>
  <si>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</si>
  <si>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</si>
  <si>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</si>
  <si>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</si>
  <si>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</si>
  <si>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</si>
  <si>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</si>
  <si>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</si>
  <si>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</si>
  <si>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</si>
  <si>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</si>
  <si>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</si>
  <si>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</si>
  <si>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</si>
  <si>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</si>
  <si>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</si>
  <si>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</si>
  <si>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</si>
  <si>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</si>
  <si>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</si>
  <si>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</si>
  <si>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</si>
  <si>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</si>
  <si>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</si>
  <si>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</si>
  <si>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</si>
  <si>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</si>
  <si>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</si>
  <si>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</si>
  <si>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</si>
  <si>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</si>
  <si>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</si>
  <si>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</si>
  <si>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</si>
  <si>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</si>
  <si>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</si>
  <si>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</si>
  <si>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</si>
  <si>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</si>
  <si>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</si>
  <si>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</si>
  <si>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</si>
  <si>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</si>
  <si>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</si>
  <si>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</si>
  <si>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</si>
  <si>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</si>
  <si>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</si>
  <si>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</si>
  <si>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</si>
  <si>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</si>
  <si>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</si>
  <si>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</si>
  <si>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</si>
  <si>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</si>
  <si>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</si>
  <si>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</si>
  <si>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</si>
  <si>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</si>
  <si>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</si>
  <si>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</si>
  <si>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</si>
  <si>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</si>
  <si>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</si>
  <si>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</si>
  <si>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</si>
  <si>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</si>
  <si>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</si>
  <si>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</si>
  <si>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</si>
  <si>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</si>
  <si>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</si>
  <si>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</si>
  <si>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</si>
  <si>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</si>
  <si>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</si>
  <si>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</si>
  <si>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</si>
  <si>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</si>
  <si>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</si>
  <si>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</si>
  <si>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</si>
  <si>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</si>
  <si>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</si>
  <si>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</si>
  <si>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</si>
  <si>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</si>
  <si>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</si>
  <si>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</si>
  <si>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</si>
  <si>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</si>
  <si>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</si>
  <si>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</si>
  <si>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</si>
  <si>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</si>
  <si>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</si>
  <si>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</si>
  <si>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</si>
  <si>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</si>
  <si>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</si>
  <si>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</si>
  <si>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</si>
  <si>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</si>
  <si>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</si>
  <si>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</si>
  <si>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</si>
  <si>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</si>
  <si>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</si>
  <si>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</si>
  <si>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</si>
  <si>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</si>
  <si>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</si>
  <si>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</si>
  <si>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</si>
  <si>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</si>
  <si>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</si>
  <si>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</si>
  <si>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</si>
  <si>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</si>
  <si>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</si>
  <si>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</si>
  <si>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</si>
  <si>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</si>
  <si>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</si>
  <si>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</si>
  <si>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</si>
  <si>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</si>
  <si>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</si>
  <si>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</si>
  <si>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</si>
  <si>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</si>
  <si>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</si>
  <si>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</si>
  <si>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</si>
  <si>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</si>
  <si>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</si>
  <si>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</si>
  <si>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</si>
  <si>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</si>
  <si>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</si>
  <si>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</si>
  <si>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</si>
  <si>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</si>
  <si>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</si>
  <si>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</si>
  <si>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</si>
  <si>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</si>
  <si>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</si>
  <si>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</si>
  <si>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</si>
  <si>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</si>
  <si>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</si>
  <si>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</si>
  <si>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</si>
  <si>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</si>
  <si>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</si>
  <si>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</si>
  <si>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</si>
  <si>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</si>
  <si>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</si>
  <si>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</si>
  <si>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</si>
  <si>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</si>
  <si>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</si>
  <si>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</si>
  <si>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</si>
  <si>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</si>
  <si>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</si>
  <si>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</si>
  <si>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</si>
  <si>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</si>
  <si>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</si>
  <si>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</si>
  <si>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</si>
  <si>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</si>
  <si>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</si>
  <si>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</si>
  <si>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</si>
  <si>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</si>
  <si>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</si>
  <si>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</si>
  <si>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</si>
  <si>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</si>
  <si>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</si>
  <si>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</si>
  <si>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</si>
  <si>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</si>
  <si>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</si>
  <si>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</si>
  <si>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</si>
  <si>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</si>
  <si>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</si>
  <si>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</si>
  <si>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</si>
  <si>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</si>
  <si>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</si>
  <si>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</si>
  <si>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</si>
  <si>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</si>
  <si>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</si>
  <si>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</si>
  <si>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</si>
  <si>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</si>
  <si>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</si>
  <si>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</si>
  <si>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</si>
  <si>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</si>
  <si>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</si>
  <si>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</si>
  <si>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</si>
  <si>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</si>
  <si>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</si>
  <si>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</si>
  <si>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</si>
  <si>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</si>
  <si>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</si>
  <si>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</si>
  <si>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</si>
  <si>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</si>
  <si>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</si>
  <si>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</si>
  <si>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</si>
  <si>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</si>
  <si>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</si>
  <si>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</si>
  <si>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</si>
  <si>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</si>
  <si>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</si>
  <si>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</si>
  <si>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</si>
  <si>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</si>
  <si>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</si>
  <si>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</si>
  <si>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</si>
  <si>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</si>
  <si>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</si>
  <si>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</si>
  <si>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</si>
  <si>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</si>
  <si>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</si>
  <si>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</si>
  <si>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</si>
  <si>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</si>
  <si>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</si>
  <si>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</si>
  <si>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</si>
  <si>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</si>
  <si>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</si>
  <si>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</si>
  <si>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</si>
  <si>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</si>
  <si>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</si>
  <si>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</si>
  <si>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</si>
  <si>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</si>
  <si>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</si>
  <si>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</si>
  <si>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</si>
  <si>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</si>
  <si>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</si>
  <si>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</si>
  <si>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</si>
  <si>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</si>
  <si>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</si>
  <si>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</si>
  <si>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</si>
  <si>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</si>
  <si>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</si>
  <si>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</si>
  <si>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</si>
  <si>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</si>
  <si>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</si>
  <si>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</si>
  <si>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</si>
  <si>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</si>
  <si>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</si>
  <si>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</si>
  <si>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</si>
  <si>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</si>
  <si>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</si>
  <si>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</si>
  <si>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</si>
  <si>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</si>
  <si>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</si>
  <si>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</si>
  <si>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</si>
  <si>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</si>
  <si>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</si>
  <si>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</si>
  <si>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</si>
  <si>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</si>
  <si>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</si>
  <si>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</si>
  <si>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</si>
  <si>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</si>
  <si>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</si>
  <si>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</si>
  <si>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</si>
  <si>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</si>
  <si>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</si>
  <si>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</si>
  <si>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</si>
  <si>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</si>
  <si>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</si>
  <si>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</si>
  <si>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</si>
  <si>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</si>
  <si>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</si>
  <si>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</si>
  <si>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</si>
  <si>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</si>
  <si>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</si>
  <si>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</si>
  <si>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</si>
  <si>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</si>
  <si>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</si>
  <si>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</si>
  <si>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</si>
  <si>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</si>
  <si>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</si>
  <si>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</si>
  <si>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</si>
  <si>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</si>
  <si>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</si>
  <si>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</si>
  <si>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</si>
  <si>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</si>
  <si>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</si>
  <si>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</si>
  <si>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</si>
  <si>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</si>
  <si>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</si>
  <si>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</si>
  <si>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</si>
  <si>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</si>
  <si>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</si>
  <si>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</si>
  <si>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</si>
  <si>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</si>
  <si>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</si>
  <si>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</si>
  <si>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</si>
  <si>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</si>
  <si>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</si>
  <si>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</si>
  <si>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</si>
  <si>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</si>
  <si>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</si>
  <si>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</si>
  <si>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</si>
  <si>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</si>
  <si>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</si>
  <si>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</si>
  <si>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</si>
  <si>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</si>
  <si>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</si>
  <si>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</si>
  <si>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</si>
  <si>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</si>
  <si>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</si>
  <si>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</si>
  <si>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</si>
  <si>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</si>
  <si>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</si>
  <si>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</si>
  <si>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</si>
  <si>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</si>
  <si>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</si>
  <si>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</si>
  <si>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</si>
  <si>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</si>
  <si>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</si>
  <si>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</si>
  <si>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</si>
  <si>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</si>
  <si>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</si>
  <si>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</si>
  <si>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</si>
  <si>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</si>
  <si>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</si>
  <si>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</si>
  <si>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</si>
  <si>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</si>
  <si>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</si>
  <si>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</si>
  <si>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</si>
  <si>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</si>
  <si>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</si>
  <si>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</si>
  <si>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</si>
  <si>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</si>
  <si>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</si>
  <si>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</si>
  <si>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</si>
  <si>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</si>
  <si>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</si>
  <si>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</si>
  <si>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</si>
  <si>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</si>
  <si>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</si>
  <si>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</si>
  <si>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</si>
  <si>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</si>
  <si>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</si>
  <si>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</si>
  <si>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</si>
  <si>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</si>
  <si>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</si>
  <si>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</si>
  <si>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</si>
  <si>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</si>
  <si>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</si>
  <si>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</si>
  <si>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</si>
  <si>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</si>
  <si>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</si>
  <si>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</si>
  <si>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</si>
  <si>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</si>
  <si>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</si>
  <si>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</si>
  <si>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</si>
  <si>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</si>
  <si>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</si>
  <si>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</si>
  <si>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</si>
  <si>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</si>
  <si>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</si>
  <si>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</si>
  <si>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</si>
  <si>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</si>
  <si>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</si>
  <si>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</si>
  <si>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</si>
  <si>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</si>
  <si>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</si>
  <si>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</si>
  <si>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</si>
  <si>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</si>
  <si>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</si>
  <si>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</si>
  <si>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</si>
  <si>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</si>
  <si>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</si>
  <si>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</si>
  <si>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</si>
  <si>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</si>
  <si>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</si>
  <si>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</si>
  <si>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</si>
  <si>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</si>
  <si>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</si>
  <si>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</si>
  <si>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</si>
  <si>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</si>
  <si>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</si>
  <si>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</si>
  <si>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</si>
  <si>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</si>
  <si>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</si>
  <si>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</si>
  <si>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</si>
  <si>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</si>
  <si>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</si>
  <si>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</si>
  <si>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</si>
  <si>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</si>
  <si>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</si>
  <si>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</si>
  <si>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</si>
  <si>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</si>
  <si>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</si>
  <si>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</si>
  <si>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</si>
  <si>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</si>
  <si>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</si>
  <si>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</si>
  <si>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</si>
  <si>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</si>
  <si>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</si>
  <si>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</si>
  <si>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</si>
  <si>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</si>
  <si>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</si>
  <si>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</si>
  <si>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</si>
  <si>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</si>
  <si>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</si>
  <si>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</si>
  <si>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</si>
  <si>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</si>
  <si>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</si>
  <si>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</si>
  <si>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</si>
  <si>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</si>
  <si>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</si>
  <si>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</si>
  <si>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</si>
  <si>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</si>
  <si>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</si>
  <si>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</si>
  <si>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</si>
  <si>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</si>
  <si>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</si>
  <si>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</si>
  <si>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</si>
  <si>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</si>
  <si>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</si>
  <si>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</si>
  <si>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</si>
  <si>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</si>
  <si>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</si>
  <si>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</si>
  <si>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</si>
  <si>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</si>
  <si>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</si>
  <si>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</si>
  <si>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</si>
  <si>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</si>
  <si>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</si>
  <si>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</si>
  <si>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</si>
  <si>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</si>
  <si>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</si>
  <si>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</si>
  <si>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</si>
  <si>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</si>
  <si>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</si>
  <si>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</si>
  <si>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</si>
  <si>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</si>
  <si>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</si>
  <si>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</si>
  <si>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</si>
  <si>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</si>
  <si>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</si>
  <si>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</si>
  <si>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</si>
  <si>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</si>
  <si>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</si>
  <si>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</si>
  <si>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</si>
  <si>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</si>
  <si>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</si>
  <si>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</si>
  <si>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</si>
  <si>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</si>
  <si>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</si>
  <si>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</si>
  <si>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</si>
  <si>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</si>
  <si>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</si>
  <si>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</si>
  <si>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</si>
  <si>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</si>
  <si>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</si>
  <si>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</si>
  <si>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</si>
  <si>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</si>
  <si>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</si>
  <si>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</si>
  <si>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</si>
  <si>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</si>
  <si>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</si>
  <si>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</si>
  <si>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</si>
  <si>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</si>
  <si>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</si>
  <si>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</si>
  <si>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</si>
  <si>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</si>
  <si>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</si>
  <si>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</si>
  <si>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</si>
  <si>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</si>
  <si>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</si>
  <si>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</si>
  <si>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</si>
  <si>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</si>
  <si>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</si>
  <si>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</si>
  <si>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</si>
  <si>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</si>
  <si>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</si>
  <si>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</si>
  <si>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</si>
  <si>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</si>
  <si>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</si>
  <si>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</si>
  <si>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</si>
  <si>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</si>
  <si>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</si>
  <si>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</si>
  <si>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</si>
  <si>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</si>
  <si>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</si>
  <si>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</si>
  <si>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</si>
  <si>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</si>
  <si>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</si>
  <si>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</si>
  <si>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</si>
  <si>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</si>
  <si>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</si>
  <si>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</si>
  <si>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</si>
  <si>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</si>
  <si>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</si>
  <si>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</si>
  <si>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</si>
  <si>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</si>
  <si>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</si>
  <si>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</si>
  <si>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</si>
  <si>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</si>
  <si>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</si>
  <si>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</si>
  <si>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</si>
  <si>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</si>
  <si>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</si>
  <si>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</si>
  <si>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</si>
  <si>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</si>
  <si>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</si>
  <si>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</si>
  <si>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</si>
  <si>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</si>
  <si>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</si>
  <si>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</si>
  <si>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</si>
  <si>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</si>
  <si>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</si>
  <si>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</si>
  <si>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</si>
  <si>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</si>
  <si>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</si>
  <si>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</si>
  <si>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</si>
  <si>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</si>
  <si>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</si>
  <si>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</si>
  <si>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</si>
  <si>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</si>
  <si>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</si>
  <si>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</si>
  <si>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</si>
  <si>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</si>
  <si>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</si>
  <si>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</si>
  <si>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</si>
  <si>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</si>
  <si>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</si>
  <si>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</si>
  <si>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</si>
  <si>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</si>
  <si>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</si>
  <si>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</si>
  <si>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</si>
  <si>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</si>
  <si>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</si>
  <si>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</si>
  <si>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</si>
  <si>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</si>
  <si>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</si>
  <si>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</si>
  <si>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</si>
  <si>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</si>
  <si>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</si>
  <si>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</si>
  <si>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</si>
  <si>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</si>
  <si>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</si>
  <si>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</si>
  <si>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</si>
  <si>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</si>
  <si>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</si>
  <si>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</si>
  <si>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</si>
  <si>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</si>
  <si>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</si>
  <si>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</si>
  <si>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</si>
  <si>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</si>
  <si>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</si>
  <si>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</si>
  <si>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</si>
  <si>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</si>
  <si>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</si>
  <si>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</si>
  <si>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</si>
  <si>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</si>
  <si>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</si>
  <si>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</si>
  <si>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</si>
  <si>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</si>
  <si>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</si>
  <si>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</si>
  <si>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</si>
  <si>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</si>
  <si>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</si>
  <si>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</si>
  <si>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</si>
  <si>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</si>
  <si>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</si>
  <si>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</si>
  <si>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</si>
  <si>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</si>
  <si>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</si>
  <si>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</si>
  <si>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</si>
  <si>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</si>
  <si>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</si>
  <si>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</si>
  <si>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</si>
  <si>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</si>
  <si>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</si>
  <si>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</si>
  <si>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</si>
  <si>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</si>
  <si>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</si>
  <si>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</si>
  <si>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</si>
  <si>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</si>
  <si>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</si>
  <si>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</si>
  <si>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</si>
  <si>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</si>
  <si>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</si>
  <si>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</si>
  <si>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</si>
  <si>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</si>
  <si>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</si>
  <si>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</si>
  <si>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</si>
  <si>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</si>
  <si>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</si>
  <si>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</si>
  <si>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</si>
  <si>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</si>
  <si>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</si>
  <si>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</si>
  <si>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</si>
  <si>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</si>
  <si>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</si>
  <si>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</si>
  <si>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</si>
  <si>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</si>
  <si>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</si>
  <si>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</si>
  <si>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</si>
  <si>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</si>
  <si>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</si>
  <si>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</si>
  <si>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</si>
  <si>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</si>
  <si>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</si>
  <si>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</si>
  <si>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</si>
  <si>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</si>
  <si>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</si>
  <si>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</si>
  <si>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</si>
  <si>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</si>
  <si>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</si>
  <si>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</si>
  <si>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</si>
  <si>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</si>
  <si>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</si>
  <si>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</si>
  <si>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</si>
  <si>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</si>
  <si>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</si>
  <si>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</si>
  <si>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</si>
  <si>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</si>
  <si>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</si>
  <si>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</si>
  <si>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</si>
  <si>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</si>
  <si>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</si>
  <si>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</si>
  <si>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</si>
  <si>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</si>
  <si>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</si>
  <si>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</si>
  <si>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</si>
  <si>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</si>
  <si>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</si>
  <si>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</si>
  <si>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</si>
  <si>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</si>
  <si>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</si>
  <si>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</si>
  <si>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</si>
  <si>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</si>
  <si>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</si>
  <si>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</si>
  <si>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</si>
  <si>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</si>
  <si>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</si>
  <si>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</si>
  <si>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</si>
  <si>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</si>
  <si>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</si>
  <si>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</si>
  <si>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</si>
  <si>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</si>
  <si>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</si>
  <si>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</si>
  <si>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</si>
  <si>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</si>
  <si>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</si>
  <si>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</si>
  <si>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</si>
  <si>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</si>
  <si>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</si>
  <si>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</si>
  <si>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</si>
  <si>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</si>
  <si>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</si>
  <si>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</si>
  <si>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</si>
  <si>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</si>
  <si>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</si>
  <si>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</si>
  <si>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</si>
  <si>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</si>
  <si>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</si>
  <si>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</si>
  <si>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</si>
  <si>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</si>
  <si>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</si>
  <si>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</si>
  <si>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</si>
  <si>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</si>
  <si>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</si>
  <si>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</si>
  <si>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</si>
  <si>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</si>
  <si>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</si>
  <si>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</si>
  <si>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</si>
  <si>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</si>
  <si>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</si>
  <si>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</si>
  <si>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</si>
  <si>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</si>
  <si>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</si>
  <si>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</si>
  <si>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</si>
  <si>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</si>
  <si>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</si>
  <si>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</si>
  <si>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</si>
  <si>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</si>
  <si>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</si>
  <si>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</si>
  <si>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</si>
  <si>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</si>
  <si>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</si>
  <si>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</si>
  <si>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</si>
  <si>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</si>
  <si>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</si>
  <si>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</si>
  <si>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</si>
  <si>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</si>
  <si>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</si>
  <si>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</si>
  <si>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</si>
  <si>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</si>
  <si>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</si>
  <si>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</si>
  <si>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</si>
  <si>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</si>
  <si>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</si>
  <si>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</si>
  <si>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</si>
  <si>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</si>
  <si>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</si>
  <si>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</si>
  <si>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</si>
  <si>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</si>
  <si>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</si>
  <si>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</si>
  <si>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</si>
  <si>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</si>
  <si>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</si>
  <si>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</si>
  <si>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</si>
  <si>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</si>
  <si>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</si>
  <si>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</si>
  <si>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</si>
  <si>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</si>
  <si>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</si>
  <si>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</si>
  <si>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</si>
  <si>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</si>
  <si>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</si>
  <si>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</si>
  <si>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</si>
  <si>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</si>
  <si>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</si>
  <si>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</si>
  <si>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</si>
  <si>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</si>
  <si>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</si>
  <si>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</si>
  <si>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</si>
  <si>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</si>
  <si>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</si>
  <si>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</si>
  <si>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</si>
  <si>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</si>
  <si>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</si>
  <si>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</si>
  <si>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</si>
  <si>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</si>
  <si>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</si>
  <si>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</si>
  <si>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</si>
  <si>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</si>
  <si>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</si>
  <si>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</si>
  <si>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</si>
  <si>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</si>
  <si>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</si>
  <si>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</si>
  <si>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</si>
  <si>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</si>
  <si>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</si>
  <si>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</si>
  <si>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</si>
  <si>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</si>
  <si>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</si>
  <si>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</si>
  <si>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</si>
  <si>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</si>
  <si>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</si>
  <si>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</si>
  <si>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</si>
  <si>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</si>
  <si>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</si>
  <si>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</si>
  <si>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</si>
  <si>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</si>
  <si>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</si>
  <si>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</si>
  <si>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</si>
  <si>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</si>
  <si>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</si>
  <si>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</si>
  <si>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</si>
  <si>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</si>
  <si>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</si>
  <si>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</si>
  <si>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</si>
  <si>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</si>
  <si>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</si>
  <si>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</si>
  <si>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</si>
  <si>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</si>
  <si>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</si>
  <si>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</si>
  <si>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</si>
  <si>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</si>
  <si>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</si>
  <si>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</si>
  <si>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</si>
  <si>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</si>
  <si>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</si>
  <si>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</si>
  <si>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</si>
  <si>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</si>
  <si>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</si>
  <si>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</si>
  <si>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</si>
  <si>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</si>
  <si>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</si>
  <si>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</si>
  <si>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</si>
  <si>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</si>
  <si>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</si>
  <si>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</si>
  <si>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</si>
  <si>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</si>
  <si>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</si>
  <si>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</si>
  <si>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</si>
  <si>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</si>
  <si>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</si>
  <si>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</si>
  <si>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</si>
  <si>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</si>
  <si>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</si>
  <si>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</si>
  <si>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</si>
  <si>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</si>
  <si>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</si>
  <si>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</si>
  <si>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</si>
  <si>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</si>
  <si>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</si>
  <si>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</si>
  <si>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</si>
  <si>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</si>
  <si>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</si>
  <si>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</si>
  <si>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</si>
  <si>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</si>
  <si>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</si>
  <si>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</si>
  <si>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</si>
  <si>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</si>
  <si>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</si>
  <si>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</si>
  <si>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</si>
  <si>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</si>
  <si>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</si>
  <si>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</si>
  <si>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</si>
  <si>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</si>
  <si>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</si>
  <si>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</si>
  <si>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</si>
  <si>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</si>
  <si>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</si>
  <si>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</si>
  <si>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</si>
  <si>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</si>
  <si>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</si>
  <si>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</si>
  <si>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</si>
  <si>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</si>
  <si>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</si>
  <si>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</si>
  <si>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</si>
  <si>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</si>
  <si>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</si>
  <si>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</si>
  <si>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</si>
  <si>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</si>
  <si>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</si>
  <si>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</si>
  <si>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</si>
  <si>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</si>
  <si>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</si>
  <si>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</si>
  <si>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</si>
  <si>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</si>
  <si>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</si>
  <si>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</si>
  <si>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</si>
  <si>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</si>
  <si>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</si>
  <si>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</si>
  <si>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</si>
  <si>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</si>
  <si>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</si>
  <si>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</si>
  <si>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</si>
  <si>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</si>
  <si>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</si>
  <si>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</si>
  <si>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</si>
  <si>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</si>
  <si>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</si>
  <si>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</si>
  <si>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</si>
  <si>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</si>
  <si>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</si>
  <si>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</si>
  <si>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</si>
  <si>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</si>
  <si>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</si>
  <si>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</si>
  <si>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</si>
  <si>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</si>
  <si>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</si>
  <si>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</si>
  <si>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</si>
  <si>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</si>
  <si>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</si>
  <si>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</si>
  <si>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</si>
  <si>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</si>
  <si>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</si>
  <si>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</si>
  <si>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</si>
  <si>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</si>
  <si>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</si>
  <si>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</si>
  <si>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</si>
  <si>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</si>
  <si>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</si>
  <si>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</si>
  <si>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</si>
  <si>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</si>
  <si>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</si>
  <si>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</si>
  <si>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</si>
  <si>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</si>
  <si>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</si>
  <si>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</si>
  <si>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</si>
  <si>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</si>
  <si>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</si>
  <si>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</si>
  <si>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</si>
  <si>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</si>
  <si>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</si>
  <si>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</si>
  <si>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</si>
  <si>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</si>
  <si>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</si>
  <si>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</si>
  <si>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</si>
  <si>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</si>
  <si>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</si>
  <si>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</si>
  <si>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</si>
  <si>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</si>
  <si>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</si>
  <si>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</si>
  <si>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</si>
  <si>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</si>
  <si>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</si>
  <si>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</si>
  <si>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</si>
  <si>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</si>
  <si>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</si>
  <si>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</si>
  <si>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</si>
  <si>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</si>
  <si>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</si>
  <si>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</si>
  <si>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</si>
  <si>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</si>
  <si>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</si>
  <si>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</si>
  <si>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</si>
  <si>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</si>
  <si>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</si>
  <si>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</si>
  <si>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</si>
  <si>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</si>
  <si>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</si>
  <si>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</si>
  <si>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</si>
  <si>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</si>
  <si>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</si>
  <si>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</si>
  <si>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</si>
  <si>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</si>
  <si>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</si>
  <si>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</si>
  <si>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</si>
  <si>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</si>
  <si>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</si>
  <si>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</si>
  <si>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</si>
  <si>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</si>
  <si>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</si>
  <si>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</si>
  <si>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</si>
  <si>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</si>
  <si>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</si>
  <si>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</si>
  <si>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</si>
  <si>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</si>
  <si>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</si>
  <si>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</si>
  <si>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</si>
  <si>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</si>
  <si>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</si>
  <si>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</si>
  <si>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</si>
  <si>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</si>
  <si>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</si>
  <si>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</si>
  <si>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</si>
  <si>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</si>
  <si>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</si>
  <si>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</si>
  <si>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</si>
  <si>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</si>
  <si>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</si>
  <si>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</si>
  <si>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</si>
  <si>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</si>
  <si>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</si>
  <si>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</si>
  <si>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</si>
  <si>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</si>
  <si>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</si>
  <si>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</si>
  <si>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</si>
  <si>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</si>
  <si>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</si>
  <si>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</si>
  <si>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</si>
  <si>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</si>
  <si>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</si>
  <si>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</si>
  <si>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</si>
  <si>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</si>
  <si>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</si>
  <si>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</si>
  <si>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</si>
  <si>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</si>
  <si>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</si>
  <si>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</si>
  <si>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</si>
  <si>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</si>
  <si>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</si>
  <si>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</si>
  <si>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</si>
  <si>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</si>
  <si>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</si>
  <si>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</si>
  <si>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</si>
  <si>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</si>
  <si>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</si>
  <si>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</si>
  <si>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</si>
  <si>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</si>
  <si>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</si>
  <si>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</si>
  <si>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</si>
  <si>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</si>
  <si>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</si>
  <si>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</si>
  <si>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</si>
  <si>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</si>
  <si>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</si>
  <si>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</si>
  <si>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</si>
  <si>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</si>
  <si>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</si>
  <si>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</si>
  <si>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</si>
  <si>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</si>
  <si>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</si>
  <si>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</si>
  <si>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</si>
  <si>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</si>
  <si>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</si>
  <si>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</si>
  <si>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</si>
  <si>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</si>
  <si>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</si>
  <si>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</si>
  <si>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</si>
  <si>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</si>
  <si>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</si>
  <si>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</si>
  <si>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</si>
  <si>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</si>
  <si>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</si>
  <si>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</si>
  <si>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</si>
  <si>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</si>
  <si>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</si>
  <si>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</si>
  <si>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</si>
  <si>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</si>
  <si>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</si>
  <si>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</si>
  <si>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</si>
  <si>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</si>
  <si>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</si>
  <si>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</si>
  <si>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</si>
  <si>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</si>
  <si>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</si>
  <si>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</si>
  <si>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</si>
  <si>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</si>
  <si>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</si>
  <si>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</si>
  <si>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</si>
  <si>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</si>
  <si>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</si>
  <si>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</si>
  <si>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</si>
  <si>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</si>
  <si>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</si>
  <si>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</si>
  <si>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</si>
  <si>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</si>
  <si>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</si>
  <si>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</si>
  <si>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</si>
  <si>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</si>
  <si>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</si>
  <si>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</si>
  <si>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</si>
  <si>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</si>
  <si>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</si>
  <si>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</si>
  <si>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</si>
  <si>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</si>
  <si>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</si>
  <si>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</si>
  <si>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</si>
  <si>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</si>
  <si>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</si>
  <si>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</si>
  <si>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</si>
  <si>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</si>
  <si>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</si>
  <si>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</si>
  <si>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</si>
  <si>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</si>
  <si>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</si>
  <si>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</si>
  <si>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</si>
  <si>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</si>
  <si>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</si>
  <si>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</si>
  <si>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</si>
  <si>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</si>
  <si>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</si>
  <si>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</si>
  <si>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</si>
  <si>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</si>
  <si>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</si>
  <si>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</si>
  <si>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</si>
  <si>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</si>
  <si>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</si>
  <si>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</si>
  <si>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</si>
  <si>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</si>
  <si>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</si>
  <si>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</si>
  <si>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</si>
  <si>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</si>
  <si>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</si>
  <si>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</si>
  <si>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</si>
  <si>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</si>
  <si>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</si>
  <si>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</si>
  <si>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</si>
  <si>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</si>
  <si>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</si>
  <si>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</si>
  <si>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</si>
  <si>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</si>
  <si>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</si>
  <si>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</si>
  <si>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</si>
  <si>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</si>
  <si>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</si>
  <si>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</si>
  <si>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</si>
  <si>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</si>
  <si>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</si>
  <si>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</si>
  <si>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</si>
  <si>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</si>
  <si>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</si>
  <si>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</si>
  <si>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</si>
  <si>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</si>
  <si>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</si>
  <si>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</si>
  <si>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</si>
  <si>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</si>
  <si>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</si>
  <si>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</si>
  <si>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</si>
  <si>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</si>
  <si>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</si>
  <si>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</si>
  <si>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</si>
  <si>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</si>
  <si>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</si>
  <si>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</si>
  <si>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</si>
  <si>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</si>
  <si>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</si>
  <si>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</si>
  <si>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</si>
  <si>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</si>
  <si>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</si>
  <si>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</si>
  <si>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</si>
  <si>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</si>
  <si>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</si>
  <si>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</si>
  <si>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</si>
  <si>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</si>
  <si>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</si>
  <si>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</si>
  <si>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</si>
  <si>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</si>
  <si>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</si>
  <si>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</si>
  <si>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</si>
  <si>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</si>
  <si>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</si>
  <si>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</si>
  <si>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</si>
  <si>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</si>
  <si>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</si>
  <si>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</si>
  <si>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</si>
  <si>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</si>
  <si>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</si>
  <si>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</si>
  <si>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</si>
  <si>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</si>
  <si>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</si>
  <si>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</si>
  <si>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</si>
  <si>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</si>
  <si>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</si>
  <si>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</si>
  <si>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</si>
  <si>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</si>
  <si>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</si>
  <si>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</si>
  <si>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</si>
  <si>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</si>
  <si>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</si>
  <si>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</si>
  <si>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</si>
  <si>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</si>
  <si>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</si>
  <si>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</si>
  <si>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</si>
  <si>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</si>
  <si>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</si>
  <si>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</si>
  <si>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</si>
  <si>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</si>
  <si>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</si>
  <si>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</si>
  <si>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</si>
  <si>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</si>
  <si>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</si>
  <si>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</si>
  <si>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</si>
  <si>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</si>
  <si>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</si>
  <si>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</si>
  <si>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</si>
  <si>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</si>
  <si>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</si>
  <si>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</si>
  <si>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</si>
  <si>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</si>
  <si>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</si>
  <si>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</si>
  <si>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</si>
  <si>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</si>
  <si>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</si>
  <si>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</si>
  <si>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</si>
  <si>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</si>
  <si>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</si>
  <si>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</si>
  <si>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</si>
  <si>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</si>
  <si>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</si>
  <si>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</si>
  <si>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</si>
  <si>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</si>
  <si>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</si>
  <si>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</si>
  <si>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</si>
  <si>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</si>
  <si>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</si>
  <si>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</si>
  <si>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</si>
  <si>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</si>
  <si>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</si>
  <si>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</si>
  <si>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</si>
  <si>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</si>
  <si>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</si>
  <si>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</si>
  <si>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</si>
  <si>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</si>
  <si>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</si>
  <si>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</si>
  <si>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</si>
  <si>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</si>
  <si>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</si>
  <si>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</si>
  <si>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</si>
  <si>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</si>
  <si>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</si>
  <si>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</si>
  <si>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</si>
  <si>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</si>
  <si>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</si>
  <si>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</si>
  <si>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</si>
  <si>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</si>
  <si>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</si>
  <si>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</si>
  <si>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</si>
  <si>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</si>
  <si>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</si>
  <si>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</si>
  <si>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</si>
  <si>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</si>
  <si>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</si>
  <si>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</si>
  <si>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</si>
  <si>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</si>
  <si>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</si>
  <si>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</si>
  <si>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</si>
  <si>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</si>
  <si>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</si>
  <si>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</si>
  <si>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</si>
  <si>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</si>
  <si>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</si>
  <si>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</si>
  <si>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</si>
  <si>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</si>
  <si>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</si>
  <si>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</si>
  <si>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</si>
  <si>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</si>
  <si>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</si>
  <si>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</si>
  <si>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</si>
  <si>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</si>
  <si>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</si>
  <si>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</si>
  <si>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</si>
  <si>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</si>
  <si>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</si>
  <si>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</si>
  <si>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</si>
  <si>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</si>
  <si>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</si>
  <si>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</si>
  <si>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</si>
  <si>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</si>
  <si>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</si>
  <si>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</si>
  <si>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</si>
  <si>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</si>
  <si>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</si>
  <si>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</si>
  <si>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</si>
  <si>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</si>
  <si>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</si>
  <si>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</si>
  <si>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</si>
  <si>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</si>
  <si>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</si>
  <si>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</si>
  <si>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</si>
  <si>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</si>
  <si>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</si>
  <si>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</si>
  <si>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</si>
  <si>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</si>
  <si>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</si>
  <si>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</si>
  <si>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</si>
  <si>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</si>
  <si>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</si>
  <si>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</si>
  <si>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</si>
  <si>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</si>
  <si>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</si>
  <si>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</si>
  <si>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</si>
  <si>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</si>
  <si>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</si>
  <si>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</si>
  <si>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</si>
  <si>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</si>
  <si>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</si>
  <si>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</si>
  <si>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</si>
  <si>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</si>
  <si>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</si>
  <si>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</si>
  <si>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</si>
  <si>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</si>
  <si>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</si>
  <si>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</si>
  <si>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</si>
  <si>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</si>
  <si>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</si>
  <si>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</si>
  <si>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</si>
  <si>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</si>
  <si>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</si>
  <si>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</si>
  <si>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</si>
  <si>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</si>
  <si>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</si>
  <si>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</si>
  <si>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</si>
  <si>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</si>
  <si>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</si>
  <si>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</si>
  <si>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</si>
  <si>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</si>
  <si>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</si>
  <si>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</si>
  <si>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</si>
  <si>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</si>
  <si>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</si>
  <si>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</si>
  <si>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</si>
  <si>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</si>
  <si>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</si>
  <si>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</si>
  <si>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</si>
  <si>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</si>
  <si>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</si>
  <si>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</si>
  <si>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</si>
  <si>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</si>
  <si>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</si>
  <si>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</si>
  <si>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</si>
  <si>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</si>
  <si>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</si>
  <si>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</si>
  <si>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</si>
  <si>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</si>
  <si>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</si>
  <si>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</si>
  <si>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</si>
  <si>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</si>
  <si>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</si>
  <si>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</si>
  <si>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</si>
  <si>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</si>
  <si>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</si>
  <si>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</si>
  <si>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</si>
  <si>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</si>
  <si>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</si>
  <si>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</si>
  <si>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</si>
  <si>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</si>
  <si>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</si>
  <si>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</si>
  <si>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</si>
  <si>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</si>
  <si>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</si>
  <si>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</si>
  <si>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</si>
  <si>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</si>
  <si>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</si>
  <si>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</si>
  <si>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</si>
  <si>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</si>
  <si>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</si>
  <si>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</si>
  <si>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</si>
  <si>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</si>
  <si>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</si>
  <si>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</si>
  <si>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</si>
  <si>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</si>
  <si>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</si>
  <si>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</si>
  <si>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</si>
  <si>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</si>
  <si>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</si>
  <si>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</si>
  <si>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</si>
  <si>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</si>
  <si>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</si>
  <si>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</si>
  <si>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</si>
  <si>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</si>
  <si>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</si>
  <si>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</si>
  <si>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</si>
  <si>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</si>
  <si>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</si>
  <si>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</si>
  <si>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</si>
  <si>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</si>
  <si>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</si>
  <si>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</si>
  <si>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</si>
  <si>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</si>
  <si>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</si>
  <si>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</si>
  <si>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</si>
  <si>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</si>
  <si>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</si>
  <si>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</si>
  <si>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</si>
  <si>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</si>
  <si>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</si>
  <si>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</si>
  <si>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</si>
  <si>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</si>
  <si>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</si>
  <si>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</si>
  <si>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</si>
  <si>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</si>
  <si>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</si>
  <si>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</si>
  <si>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</si>
  <si>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</si>
  <si>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</si>
  <si>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</si>
  <si>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</si>
  <si>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</si>
  <si>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</si>
  <si>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</si>
  <si>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</si>
  <si>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</si>
  <si>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</si>
  <si>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</si>
  <si>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</si>
  <si>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</si>
  <si>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</si>
  <si>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</si>
  <si>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</si>
  <si>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</si>
  <si>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</si>
  <si>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</si>
  <si>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</si>
  <si>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</si>
  <si>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</si>
  <si>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</si>
  <si>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</si>
  <si>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</si>
  <si>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</si>
  <si>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</si>
  <si>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</si>
  <si>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</si>
  <si>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</si>
  <si>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</si>
  <si>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</si>
  <si>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</si>
  <si>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</si>
  <si>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</si>
  <si>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</si>
  <si>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</si>
  <si>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</si>
  <si>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</si>
  <si>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</si>
  <si>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</si>
  <si>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</si>
  <si>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</si>
  <si>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</si>
  <si>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</si>
  <si>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</si>
  <si>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</si>
  <si>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</si>
  <si>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</si>
  <si>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</si>
  <si>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</si>
  <si>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</si>
  <si>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</si>
  <si>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</si>
  <si>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</si>
  <si>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</si>
  <si>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</si>
  <si>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</si>
  <si>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</si>
  <si>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</si>
  <si>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</si>
  <si>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</si>
  <si>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</si>
  <si>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</si>
  <si>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</si>
  <si>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</si>
  <si>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</si>
  <si>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</si>
  <si>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</si>
  <si>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</si>
  <si>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</si>
  <si>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</si>
  <si>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</si>
  <si>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</si>
  <si>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</si>
  <si>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</si>
  <si>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</si>
  <si>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</si>
  <si>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</si>
  <si>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</si>
  <si>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</si>
  <si>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</si>
  <si>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</si>
  <si>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</si>
  <si>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</si>
  <si>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</si>
  <si>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</si>
  <si>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</si>
  <si>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</si>
  <si>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</si>
  <si>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</si>
  <si>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</si>
  <si>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</si>
  <si>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</si>
  <si>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</si>
  <si>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</si>
  <si>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</si>
  <si>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</si>
  <si>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</si>
  <si>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</si>
  <si>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</si>
  <si>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</si>
  <si>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</si>
  <si>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</si>
  <si>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</si>
  <si>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</si>
  <si>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</si>
  <si>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</si>
  <si>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</si>
  <si>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</si>
  <si>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</si>
  <si>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</si>
  <si>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</si>
  <si>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</si>
  <si>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</si>
  <si>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</si>
  <si>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</si>
  <si>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</si>
  <si>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</si>
  <si>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</si>
  <si>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</si>
  <si>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</si>
  <si>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</si>
  <si>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</si>
  <si>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</si>
  <si>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</si>
  <si>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</si>
  <si>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</si>
  <si>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</si>
  <si>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</si>
  <si>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</si>
  <si>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</si>
  <si>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</si>
  <si>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</si>
  <si>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</si>
  <si>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</si>
  <si>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</si>
  <si>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</si>
  <si>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</si>
  <si>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</si>
  <si>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</si>
  <si>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</si>
  <si>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</si>
  <si>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</si>
  <si>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</si>
  <si>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</si>
  <si>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</si>
  <si>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</si>
  <si>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</si>
  <si>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</si>
  <si>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</si>
  <si>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</si>
  <si>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</si>
  <si>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</si>
  <si>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</si>
  <si>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</si>
  <si>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</si>
  <si>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</si>
  <si>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</si>
  <si>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</si>
  <si>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</si>
  <si>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</si>
  <si>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</si>
  <si>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</si>
  <si>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</si>
  <si>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</si>
  <si>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</si>
  <si>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</si>
  <si>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</si>
  <si>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</si>
  <si>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</si>
  <si>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</si>
  <si>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</si>
  <si>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</si>
  <si>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</si>
  <si>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</si>
  <si>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</si>
  <si>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</si>
  <si>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</si>
  <si>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</si>
  <si>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</si>
  <si>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</si>
  <si>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</si>
  <si>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</si>
  <si>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</si>
  <si>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</si>
  <si>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</si>
  <si>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</si>
  <si>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</si>
  <si>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</si>
  <si>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</si>
  <si>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</si>
  <si>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</si>
  <si>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</si>
  <si>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</si>
  <si>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</si>
  <si>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</si>
  <si>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</si>
  <si>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</si>
  <si>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</si>
  <si>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</si>
  <si>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</si>
  <si>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</si>
  <si>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</si>
  <si>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</si>
  <si>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</si>
  <si>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</si>
  <si>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</si>
  <si>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</si>
  <si>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</si>
  <si>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</si>
  <si>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</si>
  <si>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</si>
  <si>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</si>
  <si>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</si>
  <si>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</si>
  <si>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</si>
  <si>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</si>
  <si>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</si>
  <si>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</si>
  <si>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</si>
  <si>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</si>
  <si>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</si>
  <si>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</si>
  <si>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</si>
  <si>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</si>
  <si>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</si>
  <si>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</si>
  <si>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</si>
  <si>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</si>
  <si>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</si>
  <si>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</si>
  <si>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</si>
  <si>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</si>
  <si>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</si>
  <si>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</si>
  <si>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</si>
  <si>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</si>
  <si>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</si>
  <si>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</si>
  <si>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</si>
  <si>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</si>
  <si>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</si>
  <si>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</si>
  <si>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</si>
  <si>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</si>
  <si>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</si>
  <si>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</si>
  <si>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</si>
  <si>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</si>
  <si>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</si>
  <si>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</si>
  <si>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</si>
  <si>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</si>
  <si>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</si>
  <si>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</si>
  <si>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</si>
  <si>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</si>
  <si>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</si>
  <si>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</si>
  <si>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</si>
  <si>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</si>
  <si>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</si>
  <si>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</si>
  <si>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</si>
  <si>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</si>
  <si>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</si>
  <si>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</si>
  <si>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</si>
  <si>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</si>
  <si>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</si>
  <si>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</si>
  <si>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</si>
  <si>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</si>
  <si>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</si>
  <si>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</si>
  <si>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</si>
  <si>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</si>
  <si>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</si>
  <si>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</si>
  <si>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</si>
  <si>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</si>
  <si>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</si>
  <si>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</si>
  <si>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</si>
  <si>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</si>
  <si>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</si>
  <si>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</si>
  <si>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</si>
  <si>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</si>
  <si>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</si>
  <si>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</si>
  <si>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</si>
  <si>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</si>
  <si>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</si>
  <si>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</si>
  <si>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</si>
  <si>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</si>
  <si>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</si>
  <si>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</si>
  <si>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</si>
  <si>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</si>
  <si>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</si>
  <si>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</si>
  <si>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</si>
  <si>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</si>
  <si>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</si>
  <si>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</si>
  <si>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</si>
  <si>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</si>
  <si>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</si>
  <si>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</si>
  <si>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</si>
  <si>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</si>
  <si>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</si>
  <si>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</si>
  <si>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</si>
  <si>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</si>
  <si>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</si>
  <si>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</si>
  <si>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</si>
  <si>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</si>
  <si>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</si>
  <si>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</si>
  <si>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</si>
  <si>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</si>
  <si>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</si>
  <si>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</si>
  <si>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</si>
  <si>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</si>
  <si>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</si>
  <si>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</si>
  <si>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</si>
  <si>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</si>
  <si>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</si>
  <si>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</si>
  <si>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</si>
  <si>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</si>
  <si>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</si>
  <si>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</si>
  <si>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</si>
  <si>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</si>
  <si>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</si>
  <si>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</si>
  <si>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</si>
  <si>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</si>
  <si>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</si>
  <si>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</si>
  <si>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</si>
  <si>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</si>
  <si>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</si>
  <si>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</si>
  <si>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</si>
  <si>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</si>
  <si>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</si>
  <si>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</si>
  <si>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</si>
  <si>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</si>
  <si>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</si>
  <si>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</si>
  <si>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</si>
  <si>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</si>
  <si>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</si>
  <si>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</si>
  <si>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</si>
  <si>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</si>
  <si>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</si>
  <si>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</si>
  <si>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</si>
  <si>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</si>
  <si>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</si>
  <si>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</si>
  <si>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</si>
  <si>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</si>
  <si>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</si>
  <si>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</si>
  <si>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</si>
  <si>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</si>
  <si>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</si>
  <si>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</si>
  <si>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</si>
  <si>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</si>
  <si>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</si>
  <si>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</si>
  <si>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</si>
  <si>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</si>
  <si>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</si>
  <si>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</si>
  <si>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</si>
  <si>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</si>
  <si>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</si>
  <si>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</si>
  <si>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</si>
  <si>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</si>
  <si>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</si>
  <si>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</si>
  <si>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</si>
  <si>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</si>
  <si>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</si>
  <si>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</si>
  <si>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</si>
  <si>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</si>
  <si>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</si>
  <si>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</si>
  <si>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</si>
  <si>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</si>
  <si>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</si>
  <si>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</si>
  <si>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</si>
  <si>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</si>
  <si>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</si>
  <si>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</si>
  <si>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</si>
  <si>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</si>
  <si>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</si>
  <si>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</si>
  <si>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</si>
  <si>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</si>
  <si>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</si>
  <si>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</si>
  <si>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</si>
  <si>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</si>
  <si>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</si>
  <si>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</si>
  <si>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</si>
  <si>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</si>
  <si>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</si>
  <si>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</si>
  <si>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</si>
  <si>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</si>
  <si>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</si>
  <si>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</si>
  <si>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</si>
  <si>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</si>
  <si>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</si>
  <si>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</si>
  <si>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</si>
  <si>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</si>
  <si>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</si>
  <si>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</si>
  <si>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</si>
  <si>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</si>
  <si>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</si>
  <si>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</si>
  <si>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</si>
  <si>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</si>
  <si>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</si>
  <si>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</si>
  <si>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</si>
  <si>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</si>
  <si>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</si>
  <si>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</si>
  <si>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</si>
  <si>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</si>
  <si>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</si>
  <si>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</si>
  <si>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</si>
  <si>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</si>
  <si>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</si>
  <si>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</si>
  <si>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</si>
  <si>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</si>
  <si>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</si>
  <si>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</si>
  <si>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</si>
  <si>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</si>
  <si>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</si>
  <si>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</si>
  <si>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</si>
  <si>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</si>
  <si>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</si>
  <si>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</si>
  <si>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</si>
  <si>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</si>
  <si>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</si>
  <si>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</si>
  <si>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</si>
  <si>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</si>
  <si>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</si>
  <si>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</si>
  <si>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</si>
  <si>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</si>
  <si>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</si>
  <si>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</si>
  <si>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</si>
  <si>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</si>
  <si>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</si>
  <si>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</si>
  <si>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</si>
  <si>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</si>
  <si>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</si>
  <si>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</si>
  <si>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</si>
  <si>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</si>
  <si>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</si>
  <si>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</si>
  <si>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</si>
  <si>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</si>
  <si>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</si>
  <si>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</si>
  <si>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</si>
  <si>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</si>
  <si>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</si>
  <si>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</si>
  <si>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</si>
  <si>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</si>
  <si>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</si>
  <si>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</si>
  <si>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</si>
  <si>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</si>
  <si>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</si>
  <si>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</si>
  <si>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</si>
  <si>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</si>
  <si>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</si>
  <si>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</si>
  <si>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</si>
  <si>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</si>
  <si>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</si>
  <si>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</si>
  <si>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</si>
  <si>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</si>
  <si>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</si>
  <si>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</si>
  <si>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</si>
  <si>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</si>
  <si>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</si>
  <si>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</si>
  <si>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</si>
  <si>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</si>
  <si>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</si>
  <si>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</si>
  <si>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</si>
  <si>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</si>
  <si>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</si>
  <si>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</si>
  <si>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</si>
  <si>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</si>
  <si>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</si>
  <si>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</si>
  <si>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</si>
  <si>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</si>
  <si>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</si>
  <si>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</si>
  <si>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</si>
  <si>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</si>
  <si>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</si>
  <si>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</si>
  <si>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</si>
  <si>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</si>
  <si>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</si>
  <si>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</si>
  <si>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</si>
  <si>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</si>
  <si>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</si>
  <si>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</si>
  <si>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</si>
  <si>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</si>
  <si>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</si>
  <si>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</si>
  <si>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</si>
  <si>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</si>
  <si>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</si>
  <si>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</si>
  <si>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</si>
  <si>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</si>
  <si>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</si>
  <si>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</si>
  <si>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</si>
  <si>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</si>
  <si>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</si>
  <si>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</si>
  <si>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</si>
  <si>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</si>
  <si>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</si>
  <si>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</si>
  <si>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</si>
  <si>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</si>
  <si>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</si>
  <si>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</si>
  <si>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</si>
  <si>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</si>
  <si>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</si>
  <si>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</si>
  <si>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</si>
  <si>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</si>
  <si>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</si>
  <si>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</si>
  <si>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</si>
  <si>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</si>
  <si>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</si>
  <si>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</si>
  <si>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</si>
  <si>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</si>
  <si>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</si>
  <si>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</si>
  <si>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</si>
  <si>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</si>
  <si>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</si>
  <si>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</si>
  <si>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</si>
  <si>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</si>
  <si>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</si>
  <si>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</si>
  <si>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</si>
  <si>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</si>
  <si>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</si>
  <si>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</si>
  <si>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</si>
  <si>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</si>
  <si>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</si>
  <si>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</si>
  <si>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</si>
  <si>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</si>
  <si>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</si>
  <si>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</si>
  <si>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</si>
  <si>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</si>
  <si>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</si>
  <si>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</si>
  <si>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</si>
  <si>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</si>
  <si>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</si>
  <si>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</si>
  <si>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</si>
  <si>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</si>
  <si>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</si>
  <si>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</si>
  <si>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</si>
  <si>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</si>
  <si>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</si>
  <si>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</si>
  <si>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</si>
  <si>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</si>
  <si>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</si>
  <si>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</si>
  <si>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</si>
  <si>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</si>
  <si>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</si>
  <si>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</si>
  <si>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</si>
  <si>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</si>
  <si>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</si>
  <si>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</si>
  <si>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</si>
  <si>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</si>
  <si>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</si>
  <si>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</si>
  <si>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</si>
  <si>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</si>
  <si>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</si>
  <si>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</si>
  <si>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</si>
  <si>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</si>
  <si>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</si>
  <si>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</si>
  <si>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</si>
  <si>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</si>
  <si>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</si>
  <si>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</si>
  <si>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</si>
  <si>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</si>
  <si>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</si>
  <si>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</si>
  <si>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</si>
  <si>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</si>
  <si>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</si>
  <si>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</si>
  <si>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</si>
  <si>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</si>
  <si>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</si>
  <si>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</si>
  <si>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</si>
  <si>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</si>
  <si>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</si>
  <si>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</si>
  <si>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</si>
  <si>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</si>
  <si>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</si>
  <si>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</si>
  <si>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</si>
  <si>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</si>
  <si>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</si>
  <si>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</si>
  <si>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</si>
  <si>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</si>
  <si>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</si>
  <si>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</si>
  <si>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</si>
  <si>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</si>
  <si>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</si>
  <si>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</si>
  <si>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</si>
  <si>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</si>
  <si>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</si>
  <si>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</si>
  <si>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</si>
  <si>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</si>
  <si>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</si>
  <si>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</si>
  <si>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</si>
  <si>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</si>
  <si>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</si>
  <si>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</si>
  <si>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</si>
  <si>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</si>
  <si>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</si>
  <si>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</si>
  <si>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</si>
  <si>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</si>
  <si>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</si>
  <si>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</si>
  <si>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</si>
  <si>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</si>
  <si>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</si>
  <si>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</si>
  <si>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</si>
  <si>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</si>
  <si>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</si>
  <si>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</si>
  <si>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</si>
  <si>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</si>
  <si>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</si>
  <si>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</si>
  <si>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</si>
  <si>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</si>
  <si>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</si>
  <si>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</si>
  <si>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</si>
  <si>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</si>
  <si>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</si>
  <si>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</si>
  <si>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</si>
  <si>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</si>
  <si>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</si>
  <si>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</si>
  <si>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</si>
  <si>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</si>
  <si>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</si>
  <si>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</si>
  <si>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</si>
  <si>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</si>
  <si>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</si>
  <si>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</si>
  <si>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</si>
  <si>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</si>
  <si>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</si>
  <si>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</si>
  <si>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</si>
  <si>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</si>
  <si>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</si>
  <si>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</si>
  <si>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</si>
  <si>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</si>
  <si>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</si>
  <si>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</si>
  <si>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</si>
  <si>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</si>
  <si>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</si>
  <si>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</si>
  <si>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</si>
  <si>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</si>
  <si>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</si>
  <si>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</si>
  <si>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</si>
  <si>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</si>
  <si>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</si>
  <si>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</si>
  <si>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</si>
  <si>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</si>
  <si>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</si>
  <si>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</si>
  <si>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</si>
  <si>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</si>
  <si>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</si>
  <si>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</si>
  <si>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</si>
  <si>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</si>
  <si>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</si>
  <si>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</si>
  <si>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</si>
  <si>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</si>
  <si>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</si>
  <si>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</si>
  <si>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</si>
  <si>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</si>
  <si>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</si>
  <si>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</si>
  <si>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</si>
  <si>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</si>
  <si>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</si>
  <si>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</si>
  <si>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</si>
  <si>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</si>
  <si>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</si>
  <si>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</si>
  <si>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</si>
  <si>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</si>
  <si>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</si>
  <si>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</si>
  <si>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</si>
  <si>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</si>
  <si>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</si>
  <si>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</si>
  <si>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</si>
  <si>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</si>
  <si>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</si>
  <si>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</si>
  <si>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</si>
  <si>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</si>
  <si>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</si>
  <si>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</si>
  <si>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</si>
  <si>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</si>
  <si>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</si>
  <si>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</si>
  <si>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</si>
  <si>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</si>
  <si>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</si>
  <si>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</si>
  <si>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</si>
  <si>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</si>
  <si>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</si>
  <si>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</si>
  <si>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</si>
  <si>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</si>
  <si>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</si>
  <si>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</si>
  <si>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</si>
  <si>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</si>
  <si>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</si>
  <si>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</si>
  <si>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</si>
  <si>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</si>
  <si>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</si>
  <si>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</si>
  <si>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</si>
  <si>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</si>
  <si>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</si>
  <si>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</si>
  <si>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</si>
  <si>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</si>
  <si>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</si>
  <si>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</si>
  <si>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</si>
  <si>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</si>
  <si>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</si>
  <si>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</si>
  <si>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</si>
  <si>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</si>
  <si>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</si>
  <si>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</si>
  <si>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</si>
  <si>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</si>
  <si>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</si>
  <si>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</si>
  <si>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</si>
  <si>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</si>
  <si>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</si>
  <si>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</si>
  <si>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</si>
  <si>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</si>
  <si>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</si>
  <si>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</si>
  <si>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</si>
  <si>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</si>
  <si>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</si>
  <si>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</si>
  <si>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</si>
  <si>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</si>
  <si>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</si>
  <si>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</si>
  <si>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</si>
  <si>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</si>
  <si>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</si>
  <si>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</si>
  <si>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</si>
  <si>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</si>
  <si>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</si>
  <si>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</si>
  <si>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</si>
  <si>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</si>
  <si>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</si>
  <si>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</si>
  <si>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</si>
  <si>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</si>
  <si>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</si>
  <si>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</si>
  <si>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</si>
  <si>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</si>
  <si>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</si>
  <si>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</si>
  <si>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</si>
  <si>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</si>
  <si>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</si>
  <si>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</si>
  <si>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</si>
  <si>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</si>
  <si>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</si>
  <si>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</si>
  <si>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</si>
  <si>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</si>
  <si>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</si>
  <si>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</si>
  <si>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</si>
  <si>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</si>
  <si>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</si>
  <si>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</si>
  <si>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</si>
  <si>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</si>
  <si>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</si>
  <si>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</si>
  <si>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</si>
  <si>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</si>
  <si>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</si>
  <si>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</si>
  <si>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</si>
  <si>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</si>
  <si>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</si>
  <si>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</si>
  <si>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</si>
  <si>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</si>
  <si>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</si>
  <si>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</si>
  <si>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</si>
  <si>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</si>
  <si>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</si>
  <si>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</si>
  <si>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</si>
  <si>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</si>
  <si>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</si>
  <si>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</si>
  <si>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</si>
  <si>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</si>
  <si>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</si>
  <si>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</si>
  <si>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</si>
  <si>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</si>
  <si>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</si>
  <si>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</si>
  <si>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</si>
  <si>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</si>
  <si>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</si>
  <si>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</si>
  <si>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</si>
  <si>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</si>
  <si>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</si>
  <si>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</si>
  <si>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</si>
  <si>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</si>
  <si>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</si>
  <si>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</si>
  <si>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</si>
  <si>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</si>
  <si>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</si>
  <si>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</si>
  <si>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</si>
  <si>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</si>
  <si>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</si>
  <si>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</si>
  <si>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</si>
  <si>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</si>
  <si>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</si>
  <si>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</si>
  <si>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</si>
  <si>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</si>
  <si>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</si>
  <si>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</si>
  <si>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</si>
  <si>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</si>
  <si>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</si>
  <si>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</si>
  <si>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</si>
  <si>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</si>
  <si>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</si>
  <si>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</si>
  <si>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</si>
  <si>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</si>
  <si>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</si>
  <si>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</si>
  <si>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</si>
  <si>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</si>
  <si>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</si>
  <si>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</si>
  <si>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</si>
  <si>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</si>
  <si>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</si>
  <si>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</si>
  <si>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</si>
  <si>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</si>
  <si>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</si>
  <si>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</si>
  <si>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</si>
  <si>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</si>
  <si>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</si>
  <si>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</si>
  <si>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</si>
  <si>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</si>
  <si>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</si>
  <si>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</si>
  <si>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</si>
  <si>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</si>
  <si>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</si>
  <si>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</si>
  <si>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</si>
  <si>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</si>
  <si>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</si>
  <si>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</si>
  <si>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</si>
  <si>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</si>
  <si>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</si>
  <si>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</si>
  <si>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</si>
  <si>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</si>
  <si>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</si>
  <si>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</si>
  <si>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</si>
  <si>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</si>
  <si>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</si>
  <si>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</si>
  <si>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</si>
  <si>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</si>
  <si>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</si>
  <si>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</si>
  <si>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</si>
  <si>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</si>
  <si>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</si>
  <si>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</si>
  <si>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</si>
  <si>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</si>
  <si>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</si>
  <si>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</si>
  <si>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</si>
  <si>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</si>
  <si>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</si>
  <si>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</si>
  <si>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</si>
  <si>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</si>
  <si>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</si>
  <si>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</si>
  <si>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</si>
  <si>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</si>
  <si>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</si>
  <si>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</si>
  <si>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</si>
  <si>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</si>
  <si>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</si>
  <si>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</si>
  <si>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</si>
  <si>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</si>
  <si>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</si>
  <si>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</si>
  <si>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</si>
  <si>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</si>
  <si>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</si>
  <si>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</si>
  <si>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</si>
  <si>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</si>
  <si>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</si>
  <si>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</si>
  <si>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</si>
  <si>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</si>
  <si>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</si>
  <si>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</si>
  <si>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</si>
  <si>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</si>
  <si>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</si>
  <si>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</si>
  <si>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</si>
  <si>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</si>
  <si>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</si>
  <si>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</si>
  <si>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</si>
  <si>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</si>
  <si>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</si>
  <si>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</si>
  <si>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</si>
  <si>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</si>
  <si>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</si>
  <si>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</si>
  <si>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</si>
  <si>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</si>
  <si>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</si>
  <si>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</si>
  <si>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</si>
  <si>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</si>
  <si>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</si>
  <si>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</si>
  <si>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</si>
  <si>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</si>
  <si>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</si>
  <si>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</si>
  <si>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</si>
  <si>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</si>
  <si>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</si>
  <si>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</si>
  <si>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</si>
  <si>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</si>
  <si>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</si>
  <si>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</si>
  <si>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</si>
  <si>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</si>
  <si>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</si>
  <si>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</si>
  <si>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</si>
  <si>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</si>
  <si>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</si>
  <si>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</si>
  <si>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</si>
  <si>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</si>
  <si>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</si>
  <si>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</si>
  <si>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</si>
  <si>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</si>
  <si>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</si>
  <si>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</si>
  <si>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</si>
  <si>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</si>
  <si>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</si>
  <si>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</si>
  <si>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</si>
  <si>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</si>
  <si>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</si>
  <si>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</si>
  <si>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</si>
  <si>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</si>
  <si>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</si>
  <si>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</si>
  <si>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</si>
  <si>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</si>
  <si>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</si>
  <si>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</si>
  <si>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</si>
  <si>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</si>
  <si>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</si>
  <si>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</si>
  <si>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</si>
  <si>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</si>
  <si>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</si>
  <si>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</si>
  <si>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</si>
  <si>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</si>
  <si>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</si>
  <si>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</si>
  <si>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</si>
  <si>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</si>
  <si>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</si>
  <si>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</si>
  <si>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</si>
  <si>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</si>
  <si>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</si>
  <si>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</si>
  <si>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</si>
  <si>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</si>
  <si>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</si>
  <si>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</si>
  <si>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</si>
  <si>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</si>
  <si>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</si>
  <si>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</si>
  <si>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</si>
  <si>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</si>
  <si>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</si>
  <si>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</si>
  <si>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</si>
  <si>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</si>
  <si>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</si>
  <si>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</si>
  <si>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</si>
  <si>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</si>
  <si>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</si>
  <si>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</si>
  <si>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</si>
  <si>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</si>
  <si>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</si>
  <si>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</si>
  <si>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</si>
  <si>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</si>
  <si>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</si>
  <si>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</si>
  <si>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</si>
  <si>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</si>
  <si>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</si>
  <si>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</si>
  <si>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</si>
  <si>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</si>
  <si>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</si>
  <si>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</si>
  <si>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</si>
  <si>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</si>
  <si>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</si>
  <si>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</si>
  <si>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</si>
  <si>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</si>
  <si>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</si>
  <si>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</si>
  <si>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</si>
  <si>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</si>
  <si>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</si>
  <si>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</si>
  <si>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</si>
  <si>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</si>
  <si>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</si>
  <si>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</si>
  <si>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</si>
  <si>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</si>
  <si>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</si>
  <si>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</si>
  <si>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</si>
  <si>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</si>
  <si>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</si>
  <si>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</si>
  <si>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</si>
  <si>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</si>
  <si>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</si>
  <si>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</si>
  <si>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</si>
  <si>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</si>
  <si>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</si>
  <si>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</si>
  <si>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</si>
  <si>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</si>
  <si>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</si>
  <si>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</si>
  <si>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</si>
  <si>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</si>
  <si>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</si>
  <si>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</si>
  <si>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</si>
  <si>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</si>
  <si>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</si>
  <si>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</si>
  <si>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</si>
  <si>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</si>
  <si>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</si>
  <si>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</si>
  <si>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</si>
  <si>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</si>
  <si>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</si>
  <si>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</si>
  <si>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</si>
  <si>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</si>
  <si>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</si>
  <si>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</si>
  <si>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</si>
  <si>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</si>
  <si>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</si>
  <si>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</si>
  <si>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</si>
  <si>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</si>
  <si>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</si>
  <si>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</si>
  <si>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</si>
  <si>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</si>
  <si>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</si>
  <si>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</si>
  <si>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</si>
  <si>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</si>
  <si>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</si>
  <si>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</si>
  <si>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</si>
  <si>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</si>
  <si>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</si>
  <si>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</si>
  <si>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</si>
  <si>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</si>
  <si>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</si>
  <si>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</si>
  <si>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</si>
  <si>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</si>
  <si>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</si>
  <si>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</si>
  <si>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</si>
  <si>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</si>
  <si>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</si>
  <si>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</si>
  <si>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</si>
  <si>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</si>
  <si>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</si>
  <si>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</si>
  <si>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</si>
  <si>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</si>
  <si>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</si>
  <si>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</si>
  <si>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</si>
  <si>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</si>
  <si>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</si>
  <si>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</si>
  <si>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</si>
  <si>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</si>
  <si>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</si>
  <si>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</si>
  <si>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</si>
  <si>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</si>
  <si>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</si>
  <si>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</si>
  <si>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</si>
  <si>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</si>
  <si>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</si>
  <si>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</si>
  <si>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</si>
  <si>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</si>
  <si>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</si>
  <si>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</si>
  <si>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</si>
  <si>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</si>
  <si>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</si>
  <si>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</si>
  <si>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</si>
  <si>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</si>
  <si>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</si>
  <si>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</si>
  <si>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</si>
  <si>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</si>
  <si>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</si>
  <si>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</si>
  <si>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</si>
  <si>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</si>
  <si>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</si>
  <si>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</si>
  <si>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</si>
  <si>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</si>
  <si>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</si>
  <si>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</si>
  <si>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</si>
  <si>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</si>
  <si>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</si>
  <si>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</si>
  <si>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</si>
  <si>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</si>
  <si>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</si>
  <si>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</si>
  <si>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</si>
  <si>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</si>
  <si>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</si>
  <si>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</si>
  <si>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</si>
  <si>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</si>
  <si>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</si>
  <si>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</si>
  <si>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</si>
  <si>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</si>
  <si>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</si>
  <si>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</si>
  <si>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</si>
  <si>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</si>
  <si>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</si>
  <si>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</si>
  <si>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</si>
  <si>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</si>
  <si>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</si>
  <si>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</si>
  <si>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</si>
  <si>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</si>
  <si>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</si>
  <si>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</si>
  <si>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</si>
  <si>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</si>
  <si>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</si>
  <si>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</si>
  <si>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</si>
  <si>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</si>
  <si>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</si>
  <si>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</si>
  <si>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</si>
  <si>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</si>
  <si>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</si>
  <si>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</si>
  <si>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</si>
  <si>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</si>
  <si>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</si>
  <si>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</si>
  <si>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</si>
  <si>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</si>
  <si>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</si>
  <si>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</si>
  <si>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</si>
  <si>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</si>
  <si>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</si>
  <si>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</si>
  <si>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</si>
  <si>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</si>
  <si>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</si>
  <si>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</si>
  <si>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</si>
  <si>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</si>
  <si>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</si>
  <si>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</si>
  <si>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</si>
  <si>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</si>
  <si>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</si>
  <si>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</si>
  <si>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</si>
  <si>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</si>
  <si>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</si>
  <si>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</si>
  <si>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</si>
  <si>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</si>
  <si>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</si>
  <si>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</si>
  <si>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</si>
  <si>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</si>
  <si>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</si>
  <si>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</si>
  <si>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</si>
  <si>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</si>
  <si>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</si>
  <si>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</si>
  <si>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</si>
  <si>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</si>
  <si>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</si>
  <si>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</si>
  <si>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</si>
  <si>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</si>
  <si>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</si>
  <si>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</si>
  <si>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</si>
  <si>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</si>
  <si>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</si>
  <si>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</si>
  <si>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</si>
  <si>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</si>
  <si>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</si>
  <si>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</si>
  <si>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</si>
  <si>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</si>
  <si>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</si>
  <si>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</si>
  <si>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</si>
  <si>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</si>
  <si>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</si>
  <si>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</si>
  <si>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</si>
  <si>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</si>
  <si>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</si>
  <si>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</si>
  <si>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</si>
  <si>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</si>
  <si>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</si>
  <si>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</si>
  <si>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</si>
  <si>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</si>
  <si>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</si>
  <si>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</si>
  <si>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</si>
  <si>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</si>
  <si>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</si>
  <si>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</si>
  <si>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</si>
  <si>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</si>
  <si>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</si>
  <si>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</si>
  <si>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</si>
  <si>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</si>
  <si>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</si>
  <si>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</si>
  <si>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</si>
  <si>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</si>
  <si>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</si>
  <si>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</si>
  <si>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</si>
  <si>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</si>
  <si>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</si>
  <si>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</si>
  <si>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</si>
  <si>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</si>
  <si>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</si>
  <si>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</si>
  <si>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</si>
  <si>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</si>
  <si>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</si>
  <si>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</si>
  <si>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</si>
  <si>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</si>
  <si>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</si>
  <si>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</si>
  <si>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</si>
  <si>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</si>
  <si>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</si>
  <si>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</si>
  <si>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</si>
  <si>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</si>
  <si>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</si>
  <si>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</si>
  <si>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</si>
  <si>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</si>
  <si>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</si>
  <si>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</si>
  <si>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</si>
  <si>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</si>
  <si>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</si>
  <si>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</si>
  <si>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</si>
  <si>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</si>
  <si>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</si>
  <si>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</si>
  <si>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</si>
  <si>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</si>
  <si>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</si>
  <si>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</si>
  <si>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</si>
  <si>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</si>
  <si>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</si>
  <si>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</si>
  <si>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</si>
  <si>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</si>
  <si>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</si>
  <si>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</si>
  <si>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</si>
  <si>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</si>
  <si>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</si>
  <si>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</si>
  <si>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</si>
  <si>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</si>
  <si>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</si>
  <si>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</si>
  <si>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</si>
  <si>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</si>
  <si>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</si>
  <si>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</si>
  <si>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</si>
  <si>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</si>
  <si>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</si>
  <si>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</si>
  <si>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</si>
  <si>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</si>
  <si>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</si>
  <si>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</si>
  <si>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</si>
  <si>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</si>
  <si>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</si>
  <si>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</si>
  <si>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</si>
  <si>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</si>
  <si>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</si>
  <si>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</si>
  <si>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</si>
  <si>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</si>
  <si>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</si>
  <si>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</si>
  <si>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</si>
  <si>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</si>
  <si>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</si>
  <si>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</si>
  <si>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</si>
  <si>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</si>
  <si>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</si>
  <si>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</si>
  <si>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</si>
  <si>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</si>
  <si>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</si>
  <si>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</si>
  <si>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</si>
  <si>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</si>
  <si>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</si>
  <si>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</si>
  <si>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</si>
  <si>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</si>
  <si>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</si>
  <si>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</si>
  <si>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</si>
  <si>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</si>
  <si>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</si>
  <si>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</si>
  <si>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</si>
  <si>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</si>
  <si>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</si>
  <si>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</si>
  <si>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</si>
  <si>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</si>
  <si>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</si>
  <si>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</si>
  <si>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</si>
  <si>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</si>
  <si>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</si>
  <si>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</si>
  <si>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</si>
  <si>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</si>
  <si>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</si>
  <si>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</si>
  <si>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</si>
  <si>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</si>
  <si>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</si>
  <si>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</si>
  <si>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</si>
  <si>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</si>
  <si>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</si>
  <si>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</si>
  <si>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</si>
  <si>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</si>
  <si>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</si>
  <si>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</si>
  <si>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</si>
  <si>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</si>
  <si>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</si>
  <si>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</si>
  <si>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</si>
  <si>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</si>
  <si>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</si>
  <si>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</si>
  <si>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</si>
  <si>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</si>
  <si>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</si>
  <si>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</si>
  <si>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</si>
  <si>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</si>
  <si>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</si>
  <si>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</si>
  <si>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</si>
  <si>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</si>
  <si>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</si>
  <si>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</si>
  <si>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</si>
  <si>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</si>
  <si>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</si>
  <si>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</si>
  <si>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</si>
  <si>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</si>
  <si>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</si>
  <si>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</si>
  <si>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</si>
  <si>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</si>
  <si>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</si>
  <si>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</si>
  <si>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</si>
  <si>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</si>
  <si>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</si>
  <si>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</si>
  <si>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</si>
  <si>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</si>
  <si>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</si>
  <si>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</si>
  <si>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</si>
  <si>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</si>
  <si>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</si>
  <si>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</si>
  <si>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</si>
  <si>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</si>
  <si>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</si>
  <si>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</si>
  <si>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</si>
  <si>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</si>
  <si>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</si>
  <si>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</si>
  <si>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</si>
  <si>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</si>
  <si>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</si>
  <si>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</si>
  <si>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</si>
  <si>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</si>
  <si>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</si>
  <si>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</si>
  <si>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</si>
  <si>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</si>
  <si>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</si>
  <si>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</si>
  <si>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</si>
  <si>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</si>
  <si>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</si>
  <si>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</si>
  <si>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</si>
  <si>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</si>
  <si>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</si>
  <si>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</si>
  <si>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</si>
  <si>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</si>
  <si>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</si>
  <si>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</si>
  <si>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</si>
  <si>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</si>
  <si>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</si>
  <si>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</si>
  <si>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</si>
  <si>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</si>
  <si>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</si>
  <si>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</si>
  <si>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</si>
  <si>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</si>
  <si>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</si>
  <si>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</si>
  <si>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</si>
  <si>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</si>
  <si>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</si>
  <si>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</si>
  <si>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</si>
  <si>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</si>
  <si>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</si>
  <si>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</si>
  <si>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</si>
  <si>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</si>
  <si>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</si>
  <si>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</si>
  <si>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</si>
  <si>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</si>
  <si>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</si>
  <si>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</si>
  <si>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</si>
  <si>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</si>
  <si>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</si>
  <si>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</si>
  <si>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</si>
  <si>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</si>
  <si>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</si>
  <si>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</si>
  <si>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</si>
  <si>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</si>
  <si>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</si>
  <si>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</si>
  <si>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</si>
  <si>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</si>
  <si>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</si>
  <si>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</si>
  <si>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</si>
  <si>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</si>
  <si>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</si>
  <si>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</si>
  <si>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</si>
  <si>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</si>
  <si>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</si>
  <si>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</si>
  <si>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</si>
  <si>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</si>
  <si>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</si>
  <si>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</si>
  <si>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</si>
  <si>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</si>
  <si>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</si>
  <si>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</si>
  <si>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</si>
  <si>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</si>
  <si>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</si>
  <si>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</si>
  <si>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</si>
  <si>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</si>
  <si>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</si>
  <si>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</si>
  <si>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</si>
  <si>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</si>
  <si>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</si>
  <si>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</si>
  <si>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</si>
  <si>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</si>
  <si>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</si>
  <si>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</si>
  <si>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</si>
  <si>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</si>
  <si>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</si>
  <si>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</si>
  <si>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</si>
  <si>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</si>
  <si>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</si>
  <si>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</si>
  <si>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</si>
  <si>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</si>
  <si>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</si>
  <si>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</si>
  <si>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</si>
  <si>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</si>
  <si>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</si>
  <si>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</si>
  <si>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</si>
  <si>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</si>
  <si>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</si>
  <si>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</si>
  <si>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</si>
  <si>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</si>
  <si>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</si>
  <si>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</si>
  <si>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</si>
  <si>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</si>
  <si>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</si>
  <si>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</si>
  <si>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</si>
  <si>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</si>
  <si>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</si>
  <si>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</si>
  <si>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</si>
  <si>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</si>
  <si>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</si>
  <si>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</si>
  <si>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</si>
  <si>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</si>
  <si>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</si>
  <si>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</si>
  <si>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</si>
  <si>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</si>
  <si>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</si>
  <si>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</si>
  <si>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</si>
  <si>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</si>
  <si>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</si>
  <si>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</si>
  <si>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</si>
  <si>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</si>
  <si>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</si>
  <si>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</si>
  <si>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</si>
  <si>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</si>
  <si>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</si>
  <si>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</si>
  <si>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</si>
  <si>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</si>
  <si>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</si>
  <si>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</si>
  <si>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</si>
  <si>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</si>
  <si>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</si>
  <si>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</si>
  <si>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</si>
  <si>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</si>
  <si>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</si>
  <si>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</si>
  <si>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</si>
  <si>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</si>
  <si>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</si>
  <si>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</si>
  <si>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</si>
  <si>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</si>
  <si>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</si>
  <si>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</si>
  <si>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</si>
  <si>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</si>
  <si>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</si>
  <si>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</si>
  <si>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</si>
  <si>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</si>
  <si>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</si>
  <si>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</si>
  <si>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</si>
  <si>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</si>
  <si>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</si>
  <si>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</si>
  <si>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</si>
  <si>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</si>
  <si>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</si>
  <si>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</si>
  <si>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</si>
  <si>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</si>
  <si>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</si>
  <si>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</si>
  <si>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</si>
  <si>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</si>
  <si>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</si>
  <si>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</si>
  <si>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</si>
  <si>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</si>
  <si>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</si>
  <si>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</si>
  <si>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</si>
  <si>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</si>
  <si>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</si>
  <si>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</si>
  <si>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</si>
  <si>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</si>
  <si>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</si>
  <si>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</si>
  <si>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</si>
  <si>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</si>
  <si>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</si>
  <si>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</si>
  <si>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</si>
  <si>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</si>
  <si>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</si>
  <si>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</si>
  <si>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</si>
  <si>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</si>
  <si>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</si>
  <si>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</si>
  <si>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</si>
  <si>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</si>
  <si>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</si>
  <si>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</si>
  <si>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</si>
  <si>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</si>
  <si>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</si>
  <si>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</si>
  <si>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</si>
  <si>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</si>
  <si>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</si>
  <si>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</si>
  <si>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</si>
  <si>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</si>
  <si>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</si>
  <si>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</si>
  <si>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</si>
  <si>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</si>
  <si>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</si>
  <si>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</si>
  <si>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</si>
  <si>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</si>
  <si>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</si>
  <si>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</si>
  <si>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</si>
  <si>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</si>
  <si>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</si>
  <si>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</si>
  <si>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</si>
  <si>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</si>
  <si>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</si>
  <si>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</si>
  <si>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</si>
  <si>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</si>
  <si>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</si>
  <si>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</si>
  <si>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</si>
  <si>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</si>
  <si>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</si>
  <si>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</si>
  <si>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</si>
  <si>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</si>
  <si>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</si>
  <si>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</si>
  <si>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</si>
  <si>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</si>
  <si>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</si>
  <si>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</si>
  <si>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</si>
  <si>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</si>
  <si>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</si>
  <si>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</si>
  <si>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</si>
  <si>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</si>
  <si>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</si>
  <si>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</si>
  <si>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</si>
  <si>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</si>
  <si>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</si>
  <si>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</si>
  <si>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</si>
  <si>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</si>
  <si>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</si>
  <si>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</si>
  <si>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</si>
  <si>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</si>
  <si>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</si>
  <si>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</si>
  <si>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</si>
  <si>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</si>
  <si>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</si>
  <si>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</si>
  <si>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</si>
  <si>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</si>
  <si>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</si>
  <si>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</si>
  <si>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</si>
  <si>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</si>
  <si>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</si>
  <si>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</si>
  <si>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</si>
  <si>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</si>
  <si>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</si>
  <si>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</si>
  <si>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</si>
  <si>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</si>
  <si>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</si>
  <si>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</si>
  <si>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</si>
  <si>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</si>
  <si>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</si>
  <si>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</si>
  <si>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</si>
  <si>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</si>
  <si>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</si>
  <si>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</si>
  <si>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</si>
  <si>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</si>
  <si>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</si>
  <si>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</si>
  <si>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</si>
  <si>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</si>
  <si>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</si>
  <si>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</si>
  <si>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</si>
  <si>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</si>
  <si>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</si>
  <si>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</si>
  <si>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</si>
  <si>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</si>
  <si>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</si>
  <si>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</si>
  <si>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</si>
  <si>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</si>
  <si>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</si>
  <si>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</si>
  <si>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</si>
  <si>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</si>
  <si>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</si>
  <si>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</si>
  <si>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</si>
  <si>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</si>
  <si>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</si>
  <si>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</si>
  <si>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</si>
  <si>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</si>
  <si>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</si>
  <si>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</si>
  <si>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</si>
  <si>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</si>
  <si>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</si>
  <si>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</si>
  <si>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</si>
  <si>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</si>
  <si>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</si>
  <si>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</si>
  <si>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</si>
  <si>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</si>
  <si>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</si>
  <si>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</si>
  <si>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</si>
  <si>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</si>
  <si>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</si>
  <si>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</si>
  <si>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</si>
  <si>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</si>
  <si>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</si>
  <si>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</si>
  <si>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</si>
  <si>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</si>
  <si>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</si>
  <si>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</si>
  <si>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</si>
  <si>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</si>
  <si>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</si>
  <si>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</si>
  <si>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</si>
  <si>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</si>
  <si>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</si>
  <si>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</si>
  <si>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</si>
  <si>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</si>
  <si>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</si>
  <si>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</si>
  <si>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</si>
  <si>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</si>
  <si>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</si>
  <si>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</si>
  <si>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</si>
  <si>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</si>
  <si>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</si>
  <si>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</si>
  <si>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</si>
  <si>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</si>
  <si>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</si>
  <si>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</si>
  <si>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</si>
  <si>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</si>
  <si>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</si>
  <si>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</si>
  <si>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</si>
  <si>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</si>
  <si>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</si>
  <si>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</si>
  <si>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</si>
  <si>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</si>
  <si>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</si>
  <si>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</si>
  <si>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</si>
  <si>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</si>
  <si>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</si>
  <si>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</si>
  <si>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</si>
  <si>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</si>
  <si>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</si>
  <si>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</si>
  <si>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</si>
  <si>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</si>
  <si>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</si>
  <si>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</si>
  <si>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</si>
  <si>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</si>
  <si>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</si>
  <si>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</si>
  <si>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</si>
  <si>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</si>
  <si>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</si>
  <si>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</si>
  <si>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</si>
  <si>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</si>
  <si>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</si>
  <si>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</si>
  <si>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</si>
  <si>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</si>
  <si>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</si>
  <si>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</si>
  <si>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</si>
  <si>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</si>
  <si>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</si>
  <si>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</si>
  <si>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</si>
  <si>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</si>
  <si>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</si>
  <si>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</si>
  <si>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</si>
  <si>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</si>
  <si>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</si>
  <si>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</si>
  <si>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</si>
  <si>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</si>
  <si>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</si>
  <si>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</si>
  <si>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</si>
  <si>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</si>
  <si>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</si>
  <si>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</si>
  <si>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</si>
  <si>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</si>
  <si>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</si>
  <si>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</si>
  <si>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</si>
  <si>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</si>
  <si>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</si>
  <si>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</si>
  <si>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</si>
  <si>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</si>
  <si>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</si>
  <si>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</si>
  <si>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</si>
  <si>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</si>
  <si>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</si>
  <si>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</si>
  <si>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</si>
  <si>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</si>
  <si>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</si>
  <si>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</si>
  <si>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</si>
  <si>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</si>
  <si>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</si>
  <si>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</si>
  <si>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</si>
  <si>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</si>
  <si>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</si>
  <si>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</si>
  <si>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</si>
  <si>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</si>
  <si>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</si>
  <si>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</si>
  <si>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</si>
  <si>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</si>
  <si>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</si>
  <si>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</si>
  <si>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</si>
  <si>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</si>
  <si>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</si>
  <si>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</si>
  <si>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</si>
  <si>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</si>
  <si>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</si>
  <si>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</si>
  <si>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</si>
  <si>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</si>
  <si>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</si>
  <si>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</si>
  <si>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</si>
  <si>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</si>
  <si>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</si>
  <si>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</si>
  <si>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</si>
  <si>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</si>
  <si>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</si>
  <si>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</si>
  <si>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</si>
  <si>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</si>
  <si>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</si>
  <si>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</si>
  <si>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</si>
  <si>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</si>
  <si>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</si>
  <si>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</si>
  <si>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</si>
  <si>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</si>
  <si>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</si>
  <si>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</si>
  <si>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</si>
  <si>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</si>
  <si>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</si>
  <si>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</si>
  <si>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</si>
  <si>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</si>
  <si>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</si>
  <si>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</si>
  <si>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</si>
  <si>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</si>
  <si>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</si>
  <si>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</si>
  <si>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</si>
  <si>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</si>
  <si>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</si>
  <si>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</si>
  <si>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</si>
  <si>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</si>
  <si>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</si>
  <si>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</si>
  <si>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</si>
  <si>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</si>
  <si>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</si>
  <si>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</si>
  <si>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</si>
  <si>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</si>
  <si>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</si>
  <si>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</si>
  <si>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</si>
  <si>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</si>
  <si>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</si>
  <si>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</si>
  <si>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</si>
  <si>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</si>
  <si>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</si>
  <si>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</si>
  <si>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</si>
  <si>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</si>
  <si>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</si>
  <si>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</si>
  <si>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</si>
  <si>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</si>
  <si>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</si>
  <si>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</si>
  <si>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</si>
  <si>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</si>
  <si>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</si>
  <si>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</si>
  <si>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</si>
  <si>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</si>
  <si>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</si>
  <si>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</si>
  <si>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</si>
  <si>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</si>
  <si>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</si>
  <si>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</si>
  <si>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</si>
  <si>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</si>
  <si>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</si>
  <si>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</si>
  <si>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</si>
  <si>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</si>
  <si>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</si>
  <si>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</si>
  <si>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</si>
  <si>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</si>
  <si>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</si>
  <si>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</si>
  <si>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</si>
  <si>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</si>
  <si>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</si>
  <si>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</si>
  <si>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</si>
  <si>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</si>
  <si>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</si>
  <si>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</si>
  <si>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</si>
  <si>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</si>
  <si>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</si>
  <si>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</si>
  <si>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</si>
  <si>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</si>
  <si>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</si>
  <si>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</si>
  <si>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</si>
  <si>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</si>
  <si>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</si>
  <si>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</si>
  <si>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</si>
  <si>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</si>
  <si>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</si>
  <si>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</si>
  <si>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</si>
  <si>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</si>
  <si>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</si>
  <si>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</si>
  <si>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</si>
  <si>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</si>
  <si>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</si>
  <si>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</si>
  <si>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</si>
  <si>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</si>
  <si>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</si>
  <si>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</si>
  <si>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</si>
  <si>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</si>
  <si>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</si>
  <si>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</si>
  <si>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</si>
  <si>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</si>
  <si>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</si>
  <si>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</si>
  <si>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</si>
  <si>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</si>
  <si>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</si>
  <si>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</si>
  <si>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</si>
  <si>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</si>
  <si>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</si>
  <si>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</si>
  <si>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</si>
  <si>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</si>
  <si>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</si>
  <si>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</si>
  <si>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</si>
  <si>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</si>
  <si>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</si>
  <si>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</si>
  <si>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</si>
  <si>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</si>
  <si>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</si>
  <si>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</si>
  <si>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</si>
  <si>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</si>
  <si>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</si>
  <si>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</si>
  <si>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</si>
  <si>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</si>
  <si>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</si>
  <si>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</si>
  <si>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</si>
  <si>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</si>
  <si>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</si>
  <si>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</si>
  <si>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</si>
  <si>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</si>
  <si>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</si>
  <si>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</si>
  <si>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</si>
  <si>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</si>
  <si>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</si>
  <si>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</si>
  <si>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</si>
  <si>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</si>
  <si>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</si>
  <si>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</si>
  <si>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</si>
  <si>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</si>
  <si>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</si>
  <si>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</si>
  <si>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</si>
  <si>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</si>
  <si>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</si>
  <si>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</si>
  <si>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</si>
  <si>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</si>
  <si>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</si>
  <si>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</si>
  <si>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</si>
  <si>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</si>
  <si>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</si>
  <si>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</si>
  <si>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</si>
  <si>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</si>
  <si>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</si>
  <si>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</si>
  <si>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</si>
  <si>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</si>
  <si>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</si>
  <si>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</si>
  <si>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</si>
  <si>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</si>
  <si>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</si>
  <si>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</si>
  <si>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</si>
  <si>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</si>
  <si>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</si>
  <si>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</si>
  <si>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</si>
  <si>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</si>
  <si>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</si>
  <si>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</si>
  <si>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</si>
  <si>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</si>
  <si>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</si>
  <si>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</si>
  <si>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</si>
  <si>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</si>
  <si>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</si>
  <si>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</si>
  <si>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</si>
  <si>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</si>
  <si>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</si>
  <si>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</si>
  <si>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</si>
  <si>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</si>
  <si>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</si>
  <si>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</si>
  <si>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</si>
  <si>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</si>
  <si>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</si>
  <si>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</si>
  <si>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</si>
  <si>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</si>
  <si>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</si>
  <si>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</si>
  <si>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</si>
  <si>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</si>
  <si>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</si>
  <si>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</si>
  <si>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</si>
  <si>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</si>
  <si>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</si>
  <si>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</si>
  <si>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</si>
  <si>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</si>
  <si>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</si>
  <si>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</si>
  <si>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</si>
  <si>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</si>
  <si>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</si>
  <si>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</si>
  <si>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</si>
  <si>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</si>
  <si>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</si>
  <si>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</si>
  <si>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</si>
  <si>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</si>
  <si>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</si>
  <si>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</si>
  <si>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</si>
  <si>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</si>
  <si>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</si>
  <si>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</si>
  <si>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</si>
  <si>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</si>
  <si>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</si>
  <si>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</si>
  <si>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</si>
  <si>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</si>
  <si>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</si>
  <si>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</si>
  <si>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</si>
  <si>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</si>
  <si>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</si>
  <si>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</si>
  <si>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</si>
  <si>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</si>
  <si>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</si>
  <si>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</si>
  <si>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</si>
  <si>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</si>
  <si>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</si>
  <si>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</si>
  <si>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</si>
  <si>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</si>
  <si>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</si>
  <si>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</si>
  <si>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</si>
  <si>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</si>
  <si>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</si>
  <si>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</si>
  <si>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</si>
  <si>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</si>
  <si>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</si>
  <si>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</si>
  <si>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</si>
  <si>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</si>
  <si>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</si>
  <si>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</si>
  <si>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</si>
  <si>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</si>
  <si>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</si>
  <si>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</si>
  <si>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</si>
  <si>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</si>
  <si>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</si>
  <si>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</si>
  <si>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</si>
  <si>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</si>
  <si>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</si>
  <si>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</si>
  <si>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</si>
  <si>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</si>
  <si>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</si>
  <si>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</si>
  <si>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</si>
  <si>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</si>
  <si>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</si>
  <si>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</si>
  <si>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</si>
  <si>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</si>
  <si>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</si>
  <si>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</si>
  <si>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</si>
  <si>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</si>
  <si>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</si>
  <si>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</si>
  <si>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</si>
  <si>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</si>
  <si>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</si>
  <si>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</si>
  <si>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</si>
  <si>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</si>
  <si>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</si>
  <si>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</si>
  <si>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</si>
  <si>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</si>
  <si>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</si>
  <si>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</si>
  <si>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</si>
  <si>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</si>
  <si>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</si>
  <si>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</si>
  <si>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</si>
  <si>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</si>
  <si>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</si>
  <si>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</si>
  <si>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</si>
  <si>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</si>
  <si>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</si>
  <si>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</si>
  <si>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</si>
  <si>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</si>
  <si>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</si>
  <si>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</si>
  <si>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</si>
  <si>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</si>
  <si>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</si>
  <si>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</si>
  <si>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</si>
  <si>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</si>
  <si>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</si>
  <si>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</si>
  <si>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</si>
  <si>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</si>
  <si>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</si>
  <si>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</si>
  <si>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</si>
  <si>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</si>
  <si>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</si>
  <si>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</si>
  <si>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</si>
  <si>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</si>
  <si>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</si>
  <si>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</si>
  <si>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</si>
  <si>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</si>
  <si>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</si>
  <si>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</si>
  <si>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</si>
  <si>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</si>
  <si>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</si>
  <si>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</si>
  <si>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</si>
  <si>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</si>
  <si>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</si>
  <si>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</si>
  <si>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</si>
  <si>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</si>
  <si>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</si>
  <si>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</si>
  <si>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</si>
  <si>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</si>
  <si>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</si>
  <si>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</si>
  <si>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</si>
  <si>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</si>
  <si>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</si>
  <si>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</si>
  <si>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</si>
  <si>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</si>
  <si>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</si>
  <si>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</si>
  <si>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</si>
  <si>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</si>
  <si>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</si>
  <si>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</si>
  <si>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</si>
  <si>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</si>
  <si>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</si>
  <si>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</si>
  <si>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</si>
  <si>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</si>
  <si>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</si>
  <si>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</si>
  <si>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</si>
  <si>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</si>
  <si>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</si>
  <si>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</si>
  <si>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</si>
  <si>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</si>
  <si>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</si>
  <si>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</si>
  <si>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</si>
  <si>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</si>
  <si>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</si>
  <si>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</si>
  <si>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</si>
  <si>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</si>
  <si>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</si>
  <si>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</si>
  <si>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</si>
  <si>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</si>
  <si>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</si>
  <si>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</si>
  <si>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</si>
  <si>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</si>
  <si>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</si>
  <si>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</si>
  <si>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</si>
  <si>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</si>
  <si>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</si>
  <si>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</si>
  <si>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</si>
  <si>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</si>
  <si>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</si>
  <si>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</si>
  <si>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</si>
  <si>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</si>
  <si>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</si>
  <si>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</si>
  <si>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</si>
  <si>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</si>
  <si>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</si>
  <si>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</si>
  <si>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</si>
  <si>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</si>
  <si>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</si>
  <si>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</si>
  <si>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</si>
  <si>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</si>
  <si>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</si>
  <si>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</si>
  <si>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</si>
  <si>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</si>
  <si>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</si>
  <si>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</si>
  <si>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</si>
  <si>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</si>
  <si>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</si>
  <si>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</si>
  <si>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</si>
  <si>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</si>
  <si>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</si>
  <si>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</si>
  <si>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</si>
  <si>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</si>
  <si>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</si>
  <si>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</si>
  <si>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</si>
  <si>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</si>
  <si>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</si>
  <si>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</si>
  <si>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</si>
  <si>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</si>
  <si>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</si>
  <si>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</si>
  <si>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</si>
  <si>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</si>
  <si>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</si>
  <si>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</si>
  <si>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</si>
  <si>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</si>
  <si>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</si>
  <si>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</si>
  <si>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</si>
  <si>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</si>
  <si>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</si>
  <si>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</si>
  <si>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</si>
  <si>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</si>
  <si>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</si>
  <si>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</si>
  <si>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</si>
  <si>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</si>
  <si>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</si>
  <si>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</si>
  <si>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</si>
  <si>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</si>
  <si>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</si>
  <si>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</si>
  <si>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</si>
  <si>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</si>
  <si>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</si>
  <si>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</si>
  <si>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</si>
  <si>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</si>
  <si>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</si>
  <si>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</si>
  <si>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</si>
  <si>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</si>
  <si>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</si>
  <si>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</si>
  <si>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</si>
  <si>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</si>
  <si>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</si>
  <si>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</si>
  <si>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</si>
  <si>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</si>
  <si>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</si>
  <si>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</si>
  <si>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</si>
  <si>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</si>
  <si>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</si>
  <si>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</si>
  <si>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</si>
  <si>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</si>
  <si>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</si>
  <si>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</si>
  <si>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</si>
  <si>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</si>
  <si>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</si>
  <si>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</si>
  <si>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</si>
  <si>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</si>
  <si>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</si>
  <si>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</si>
  <si>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</si>
  <si>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</si>
  <si>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</si>
  <si>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</si>
  <si>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</si>
  <si>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</si>
  <si>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</si>
  <si>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</si>
  <si>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</si>
  <si>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</si>
  <si>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</si>
  <si>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</si>
  <si>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</si>
  <si>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</si>
  <si>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</si>
  <si>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</si>
  <si>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</si>
  <si>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</si>
  <si>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</si>
  <si>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</si>
  <si>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</si>
  <si>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</si>
  <si>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</si>
  <si>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</si>
  <si>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</si>
  <si>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</si>
  <si>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</si>
  <si>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</si>
  <si>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</si>
  <si>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</si>
  <si>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</si>
  <si>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</si>
  <si>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</si>
  <si>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</si>
  <si>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</si>
  <si>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</si>
  <si>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</si>
  <si>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</si>
  <si>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</si>
  <si>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</si>
  <si>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</si>
  <si>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</si>
  <si>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</si>
  <si>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</si>
  <si>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</si>
  <si>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</si>
  <si>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</si>
  <si>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</si>
  <si>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</si>
  <si>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</si>
  <si>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</si>
  <si>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</si>
  <si>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</si>
  <si>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</si>
  <si>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</si>
  <si>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</si>
  <si>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</si>
  <si>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</si>
  <si>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</si>
  <si>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</si>
  <si>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</si>
  <si>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</si>
  <si>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</si>
  <si>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</si>
  <si>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</si>
  <si>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</si>
  <si>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</si>
  <si>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</si>
  <si>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</si>
  <si>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</si>
  <si>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</si>
  <si>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</si>
  <si>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</si>
  <si>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</si>
  <si>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</si>
  <si>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</si>
  <si>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</si>
  <si>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</si>
  <si>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</si>
  <si>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</si>
  <si>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</si>
  <si>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</si>
  <si>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</si>
  <si>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</si>
  <si>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</si>
  <si>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</si>
  <si>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</si>
  <si>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</si>
  <si>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</si>
  <si>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</si>
  <si>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</si>
  <si>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</si>
  <si>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</si>
  <si>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</si>
  <si>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</si>
  <si>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</si>
  <si>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</si>
  <si>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</si>
  <si>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</si>
  <si>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</si>
  <si>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</si>
  <si>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</si>
  <si>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</si>
  <si>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</si>
  <si>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</si>
  <si>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</si>
  <si>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</si>
  <si>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</si>
  <si>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</si>
  <si>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</si>
  <si>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</si>
  <si>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</si>
  <si>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</si>
  <si>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</si>
  <si>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</si>
  <si>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</si>
  <si>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</si>
  <si>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</si>
  <si>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</si>
  <si>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</si>
  <si>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</si>
  <si>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</si>
  <si>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</si>
  <si>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</si>
  <si>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</si>
  <si>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</si>
  <si>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</si>
  <si>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</si>
  <si>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</si>
  <si>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</si>
  <si>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</si>
  <si>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</si>
  <si>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</si>
  <si>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</si>
  <si>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</si>
  <si>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</si>
  <si>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</si>
  <si>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</si>
  <si>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</si>
  <si>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</si>
  <si>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</si>
  <si>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</si>
  <si>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</si>
  <si>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</si>
  <si>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</si>
  <si>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</si>
  <si>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</si>
  <si>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</si>
  <si>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</si>
  <si>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</si>
  <si>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</si>
  <si>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</si>
  <si>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</si>
  <si>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</si>
  <si>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</si>
  <si>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</si>
  <si>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</si>
  <si>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</si>
  <si>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</si>
  <si>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</si>
  <si>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</si>
  <si>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</si>
  <si>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</si>
  <si>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</si>
  <si>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</si>
  <si>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</si>
  <si>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</si>
  <si>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</si>
  <si>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</si>
  <si>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</si>
  <si>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</si>
  <si>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</si>
  <si>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</si>
  <si>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</si>
  <si>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</si>
  <si>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</si>
  <si>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</si>
  <si>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</si>
  <si>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</si>
  <si>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</si>
  <si>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</si>
  <si>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</si>
  <si>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</si>
  <si>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</si>
  <si>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</si>
  <si>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</si>
  <si>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</si>
  <si>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</si>
  <si>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</si>
  <si>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</si>
  <si>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</si>
  <si>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</si>
  <si>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</si>
  <si>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</si>
  <si>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</si>
  <si>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</si>
  <si>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</si>
  <si>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</si>
  <si>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</si>
  <si>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</si>
  <si>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</si>
  <si>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</si>
  <si>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</si>
  <si>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</si>
  <si>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</si>
  <si>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</si>
  <si>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</si>
  <si>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</si>
  <si>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</si>
  <si>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</si>
  <si>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</si>
  <si>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</si>
  <si>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</si>
  <si>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</si>
  <si>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</si>
  <si>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</si>
  <si>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</si>
  <si>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</si>
  <si>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</si>
  <si>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</si>
  <si>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</si>
  <si>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</si>
  <si>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</si>
  <si>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</si>
  <si>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</si>
  <si>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</si>
  <si>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</si>
  <si>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</si>
  <si>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</si>
  <si>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</si>
  <si>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</si>
  <si>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</si>
  <si>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</si>
  <si>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</si>
  <si>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</si>
  <si>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</si>
  <si>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</si>
  <si>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</si>
  <si>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</si>
  <si>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</si>
  <si>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</si>
  <si>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</si>
  <si>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</si>
  <si>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</si>
  <si>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</si>
  <si>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</si>
  <si>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</si>
  <si>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</si>
  <si>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</si>
  <si>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</si>
  <si>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</si>
  <si>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</si>
  <si>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</si>
  <si>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</si>
  <si>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</si>
  <si>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</si>
  <si>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</si>
  <si>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</si>
  <si>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</si>
  <si>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</si>
  <si>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</si>
  <si>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</si>
  <si>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</si>
  <si>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</si>
  <si>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</si>
  <si>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</si>
  <si>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</si>
  <si>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</si>
  <si>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</si>
  <si>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</si>
  <si>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</si>
  <si>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</si>
  <si>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</si>
  <si>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</si>
  <si>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</si>
  <si>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</si>
  <si>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</si>
  <si>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</si>
  <si>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</si>
  <si>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</si>
  <si>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</si>
  <si>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</si>
  <si>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</si>
  <si>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</si>
  <si>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</si>
  <si>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</si>
  <si>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</si>
  <si>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</si>
  <si>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</si>
  <si>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</si>
  <si>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</si>
  <si>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</si>
  <si>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</si>
  <si>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</si>
  <si>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</si>
  <si>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</si>
  <si>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</si>
  <si>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</si>
  <si>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</si>
  <si>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</si>
  <si>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</si>
  <si>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</si>
  <si>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</si>
  <si>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</si>
  <si>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</si>
  <si>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</si>
  <si>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</si>
  <si>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</si>
  <si>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</si>
  <si>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</si>
  <si>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</si>
  <si>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</si>
  <si>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</si>
  <si>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</si>
  <si>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</si>
  <si>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</si>
  <si>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</si>
  <si>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</si>
  <si>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</si>
  <si>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</si>
  <si>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</si>
  <si>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</si>
  <si>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</si>
  <si>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</si>
  <si>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</si>
  <si>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</si>
  <si>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</si>
  <si>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</si>
  <si>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</si>
  <si>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</si>
  <si>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</si>
  <si>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</si>
  <si>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</si>
  <si>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</si>
  <si>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</si>
  <si>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</si>
  <si>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</si>
  <si>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</si>
  <si>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</si>
  <si>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</si>
  <si>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</si>
  <si>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</si>
  <si>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</si>
  <si>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</si>
  <si>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</si>
  <si>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</si>
  <si>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</si>
  <si>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</si>
  <si>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</si>
  <si>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</si>
  <si>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</si>
  <si>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</si>
  <si>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</si>
  <si>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</si>
  <si>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</si>
  <si>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</si>
  <si>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</si>
  <si>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</si>
  <si>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</si>
  <si>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</si>
  <si>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</si>
  <si>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</si>
  <si>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</si>
  <si>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</si>
  <si>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</si>
  <si>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</si>
  <si>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</si>
  <si>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</si>
  <si>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</si>
  <si>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</si>
  <si>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</si>
  <si>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</si>
  <si>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</si>
  <si>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</si>
  <si>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</si>
  <si>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</si>
  <si>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</si>
  <si>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</si>
  <si>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</si>
  <si>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</si>
  <si>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</si>
  <si>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</si>
  <si>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</si>
  <si>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</si>
  <si>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</si>
  <si>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</si>
  <si>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</si>
  <si>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</si>
  <si>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</si>
  <si>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</si>
  <si>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</si>
  <si>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</si>
  <si>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</si>
  <si>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</si>
  <si>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</si>
  <si>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</si>
  <si>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</si>
  <si>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</si>
  <si>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</si>
  <si>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</si>
  <si>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</si>
  <si>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</si>
  <si>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</si>
  <si>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</si>
  <si>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</si>
  <si>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</si>
  <si>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</si>
  <si>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</si>
  <si>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</si>
  <si>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</si>
  <si>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</si>
  <si>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</si>
  <si>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</si>
  <si>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</si>
  <si>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</si>
  <si>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</si>
  <si>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</si>
  <si>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</si>
  <si>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</si>
  <si>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</si>
  <si>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</si>
  <si>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</si>
  <si>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</si>
  <si>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</si>
  <si>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</si>
  <si>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</si>
  <si>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</si>
  <si>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</si>
  <si>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</si>
  <si>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</si>
  <si>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</si>
  <si>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</si>
  <si>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</si>
  <si>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</si>
  <si>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</si>
  <si>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</si>
  <si>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</si>
  <si>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</si>
  <si>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</si>
  <si>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</si>
  <si>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</si>
  <si>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</si>
  <si>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</si>
  <si>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</si>
  <si>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</si>
  <si>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</si>
  <si>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</si>
  <si>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</si>
  <si>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</si>
  <si>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</si>
  <si>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</si>
  <si>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</si>
  <si>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</si>
  <si>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</si>
  <si>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</si>
  <si>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</si>
  <si>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</si>
  <si>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</si>
  <si>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</si>
  <si>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</si>
  <si>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</si>
  <si>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</si>
  <si>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</si>
  <si>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</si>
  <si>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</si>
  <si>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</si>
  <si>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</si>
  <si>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</si>
  <si>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</si>
  <si>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</si>
  <si>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</si>
  <si>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</si>
  <si>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</si>
  <si>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</si>
  <si>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</si>
  <si>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</si>
  <si>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</si>
  <si>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</si>
  <si>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</si>
  <si>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</si>
  <si>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</si>
  <si>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</si>
  <si>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</si>
  <si>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</si>
  <si>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</si>
  <si>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</si>
  <si>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</si>
  <si>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</si>
  <si>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</si>
  <si>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</si>
  <si>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</si>
  <si>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</si>
  <si>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</si>
  <si>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</si>
  <si>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</si>
  <si>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</si>
  <si>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</si>
  <si>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</si>
  <si>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</si>
  <si>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</si>
  <si>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</si>
  <si>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</si>
  <si>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</si>
  <si>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</si>
  <si>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</si>
  <si>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</si>
  <si>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</si>
  <si>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</si>
  <si>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</si>
  <si>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</si>
  <si>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</si>
  <si>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</si>
  <si>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</si>
  <si>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</si>
  <si>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</si>
  <si>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</si>
  <si>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</si>
  <si>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</si>
  <si>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</si>
  <si>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</si>
  <si>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</si>
  <si>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</si>
  <si>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</si>
  <si>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</si>
  <si>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</si>
  <si>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</si>
  <si>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</si>
  <si>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</si>
  <si>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</si>
  <si>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</si>
  <si>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</si>
  <si>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</si>
  <si>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</si>
  <si>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</si>
  <si>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</si>
  <si>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</si>
  <si>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</si>
  <si>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</si>
  <si>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</si>
  <si>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</si>
  <si>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</si>
  <si>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</si>
  <si>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</si>
  <si>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</si>
  <si>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</si>
  <si>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</si>
  <si>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</si>
  <si>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</si>
  <si>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</si>
  <si>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</si>
  <si>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</si>
  <si>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</si>
  <si>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</si>
  <si>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</si>
  <si>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</si>
  <si>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</si>
  <si>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</si>
  <si>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</si>
  <si>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</si>
  <si>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</si>
  <si>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</si>
  <si>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</si>
  <si>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</si>
  <si>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</si>
  <si>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</si>
  <si>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</si>
  <si>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</si>
  <si>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</si>
  <si>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</si>
  <si>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</si>
  <si>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</si>
  <si>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</si>
  <si>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</si>
  <si>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</si>
  <si>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</si>
  <si>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</si>
  <si>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</si>
  <si>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</si>
  <si>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</si>
  <si>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</si>
  <si>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</si>
  <si>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</si>
  <si>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</si>
  <si>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</si>
  <si>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</si>
  <si>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</si>
  <si>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</si>
  <si>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</si>
  <si>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</si>
  <si>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</si>
  <si>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</si>
  <si>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</si>
  <si>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</si>
  <si>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</si>
  <si>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</si>
  <si>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</si>
  <si>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</si>
  <si>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</si>
  <si>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</si>
  <si>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</si>
  <si>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</si>
  <si>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</si>
  <si>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</si>
  <si>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</si>
  <si>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</si>
  <si>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</si>
  <si>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</si>
  <si>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</si>
  <si>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</si>
  <si>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</si>
  <si>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</si>
  <si>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</si>
  <si>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</si>
  <si>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</si>
  <si>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</si>
  <si>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</si>
  <si>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</si>
  <si>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</si>
  <si>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</si>
  <si>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</si>
  <si>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</si>
  <si>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</si>
  <si>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</si>
  <si>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</si>
  <si>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</si>
  <si>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</si>
  <si>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</si>
  <si>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</si>
  <si>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</si>
  <si>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</si>
  <si>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</si>
  <si>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</si>
  <si>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</si>
  <si>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</si>
  <si>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</si>
  <si>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</si>
  <si>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</si>
  <si>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</si>
  <si>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</si>
  <si>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</si>
  <si>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</si>
  <si>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</si>
  <si>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</si>
  <si>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</si>
  <si>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</si>
  <si>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</si>
  <si>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</si>
  <si>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</si>
  <si>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</si>
  <si>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</si>
  <si>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</si>
  <si>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</si>
  <si>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</si>
  <si>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</si>
  <si>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</si>
  <si>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</si>
  <si>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</si>
  <si>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</si>
  <si>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</si>
  <si>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</si>
  <si>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</si>
  <si>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</si>
  <si>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</si>
  <si>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</si>
  <si>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</si>
  <si>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</si>
  <si>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</si>
  <si>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</si>
  <si>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</si>
  <si>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</si>
  <si>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</si>
  <si>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</si>
  <si>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</si>
  <si>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</si>
  <si>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</si>
  <si>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</si>
  <si>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</si>
  <si>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</si>
  <si>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</si>
  <si>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</si>
  <si>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</si>
  <si>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</si>
  <si>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</si>
  <si>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</si>
  <si>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</si>
  <si>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</si>
  <si>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</si>
  <si>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</si>
  <si>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</si>
  <si>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</si>
  <si>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</si>
  <si>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</si>
  <si>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</si>
  <si>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</si>
  <si>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</si>
  <si>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</si>
  <si>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</si>
  <si>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</si>
  <si>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</si>
  <si>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</si>
  <si>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</si>
  <si>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</si>
  <si>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</si>
  <si>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</si>
  <si>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</si>
  <si>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</si>
  <si>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</si>
  <si>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</si>
  <si>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</si>
  <si>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</si>
  <si>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</si>
  <si>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</si>
  <si>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</si>
  <si>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</si>
  <si>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</si>
  <si>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</si>
  <si>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</si>
  <si>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</si>
  <si>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</si>
  <si>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</si>
  <si>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</si>
  <si>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</si>
  <si>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</si>
  <si>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</si>
  <si>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</si>
  <si>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</si>
  <si>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</si>
  <si>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</si>
  <si>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</si>
  <si>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</si>
  <si>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</si>
  <si>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</si>
  <si>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</si>
  <si>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</si>
  <si>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</si>
  <si>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</si>
  <si>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</si>
  <si>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</si>
  <si>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</si>
  <si>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</si>
  <si>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</si>
  <si>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</si>
  <si>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</si>
  <si>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</si>
  <si>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</si>
  <si>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</si>
  <si>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</si>
  <si>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</si>
  <si>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</si>
  <si>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</si>
  <si>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</si>
  <si>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</si>
  <si>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</si>
  <si>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</si>
  <si>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</si>
  <si>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</si>
  <si>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</si>
  <si>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</si>
  <si>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</si>
  <si>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</si>
  <si>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</si>
  <si>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</si>
  <si>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</si>
  <si>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</si>
  <si>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</si>
  <si>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</si>
  <si>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</si>
  <si>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</si>
  <si>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</si>
  <si>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</si>
  <si>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</si>
  <si>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</si>
  <si>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</si>
  <si>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</si>
  <si>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</si>
  <si>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</si>
  <si>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</si>
  <si>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</si>
  <si>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</si>
  <si>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</si>
  <si>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</si>
  <si>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</si>
  <si>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</si>
  <si>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</si>
  <si>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</si>
  <si>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</si>
  <si>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</si>
  <si>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</si>
  <si>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</si>
  <si>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</si>
  <si>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</si>
  <si>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</si>
  <si>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</si>
  <si>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</si>
  <si>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</si>
  <si>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</si>
  <si>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</si>
  <si>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</si>
  <si>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</si>
  <si>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</si>
  <si>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</si>
  <si>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</si>
  <si>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</si>
  <si>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</si>
  <si>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</si>
  <si>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</si>
  <si>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</si>
  <si>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</si>
  <si>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</si>
  <si>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</si>
  <si>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</si>
  <si>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</si>
  <si>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</si>
  <si>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</si>
  <si>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</si>
  <si>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</si>
  <si>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</si>
  <si>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</si>
  <si>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</si>
  <si>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</si>
  <si>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</si>
  <si>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</si>
  <si>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</si>
  <si>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</si>
  <si>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</si>
  <si>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</si>
  <si>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</si>
  <si>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</si>
  <si>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</si>
  <si>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</si>
  <si>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</si>
  <si>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</si>
  <si>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</si>
  <si>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</si>
  <si>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</si>
  <si>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</si>
  <si>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</si>
  <si>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</si>
  <si>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</si>
  <si>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</si>
  <si>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</si>
  <si>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</si>
  <si>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</si>
  <si>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</si>
  <si>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</si>
  <si>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</si>
  <si>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</si>
  <si>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</si>
  <si>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</si>
  <si>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</si>
  <si>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</si>
  <si>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</si>
  <si>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</si>
  <si>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</si>
  <si>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</si>
  <si>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</si>
  <si>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</si>
  <si>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</si>
  <si>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</si>
  <si>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</si>
  <si>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</si>
  <si>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</si>
  <si>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</si>
  <si>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</si>
  <si>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</si>
  <si>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</si>
  <si>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</si>
  <si>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</si>
  <si>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</si>
  <si>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</si>
  <si>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</si>
  <si>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</si>
  <si>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</si>
  <si>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</si>
  <si>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</si>
  <si>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</si>
  <si>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</si>
  <si>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</si>
  <si>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</si>
  <si>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</si>
  <si>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</si>
  <si>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</si>
  <si>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</si>
  <si>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</si>
  <si>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</si>
  <si>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</si>
  <si>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</si>
  <si>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</si>
  <si>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</si>
  <si>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</si>
  <si>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</si>
  <si>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</si>
  <si>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</si>
  <si>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</si>
  <si>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</si>
  <si>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</si>
  <si>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</si>
  <si>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</si>
  <si>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</si>
  <si>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</si>
  <si>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</si>
  <si>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</si>
  <si>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</si>
  <si>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</si>
  <si>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</si>
  <si>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</si>
  <si>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</si>
  <si>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</si>
  <si>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</si>
  <si>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</si>
  <si>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</si>
  <si>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</si>
  <si>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</si>
  <si>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</si>
  <si>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</si>
  <si>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</si>
  <si>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</si>
  <si>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</si>
  <si>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</si>
  <si>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</si>
  <si>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</si>
  <si>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</si>
  <si>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</si>
  <si>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</si>
  <si>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</si>
  <si>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</si>
  <si>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</si>
  <si>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</si>
  <si>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</si>
  <si>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</si>
  <si>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</si>
  <si>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</si>
  <si>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</si>
  <si>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</si>
  <si>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</si>
  <si>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</si>
  <si>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</si>
  <si>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</si>
  <si>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</si>
  <si>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</si>
  <si>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</si>
  <si>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</si>
  <si>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</si>
  <si>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</si>
  <si>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</si>
  <si>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</si>
  <si>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</si>
  <si>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</si>
  <si>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</si>
  <si>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</si>
  <si>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</si>
  <si>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</si>
  <si>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</si>
  <si>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</si>
  <si>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</si>
  <si>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</si>
  <si>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</si>
  <si>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</si>
  <si>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</si>
  <si>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</si>
  <si>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</si>
  <si>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</si>
  <si>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</si>
  <si>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</si>
  <si>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</si>
  <si>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</si>
  <si>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</si>
  <si>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</si>
  <si>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</si>
  <si>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</si>
  <si>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</si>
  <si>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</si>
  <si>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</si>
  <si>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</si>
  <si>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</si>
  <si>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</si>
  <si>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</si>
  <si>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</si>
  <si>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</si>
  <si>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</si>
  <si>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</si>
  <si>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</si>
  <si>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</si>
  <si>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</si>
  <si>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</si>
  <si>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</si>
  <si>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</si>
  <si>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</si>
  <si>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</si>
  <si>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</si>
  <si>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</si>
  <si>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</si>
  <si>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</si>
  <si>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</si>
  <si>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</si>
  <si>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</si>
  <si>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</si>
  <si>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</si>
  <si>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</si>
  <si>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</si>
  <si>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</si>
  <si>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</si>
  <si>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</si>
  <si>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</si>
  <si>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</si>
  <si>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</si>
  <si>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</si>
  <si>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</si>
  <si>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</si>
  <si>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</si>
  <si>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</si>
  <si>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</si>
  <si>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</si>
  <si>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</si>
  <si>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</si>
  <si>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</si>
  <si>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</si>
  <si>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</si>
  <si>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</si>
  <si>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</si>
  <si>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</si>
  <si>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</si>
  <si>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</si>
  <si>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</si>
  <si>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</si>
  <si>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</si>
  <si>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</si>
  <si>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</si>
  <si>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</si>
  <si>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</si>
  <si>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</si>
  <si>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</si>
  <si>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</si>
  <si>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</si>
  <si>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</si>
  <si>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</si>
  <si>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</si>
  <si>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</si>
  <si>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</si>
  <si>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</si>
  <si>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</si>
  <si>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</si>
  <si>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</si>
  <si>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</si>
  <si>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</si>
  <si>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</si>
  <si>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</si>
  <si>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</si>
  <si>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</si>
  <si>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</si>
  <si>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</si>
  <si>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</si>
  <si>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</si>
  <si>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</si>
  <si>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</si>
  <si>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</si>
  <si>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</si>
  <si>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</si>
  <si>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</si>
  <si>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</si>
  <si>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</si>
  <si>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</si>
  <si>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</si>
  <si>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</si>
  <si>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</si>
  <si>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</si>
  <si>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</si>
  <si>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</si>
  <si>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</si>
  <si>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</si>
  <si>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</si>
  <si>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</si>
  <si>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</si>
  <si>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</si>
  <si>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</si>
  <si>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</si>
  <si>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</si>
  <si>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</si>
  <si>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</si>
  <si>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</si>
  <si>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</si>
  <si>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</si>
  <si>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</si>
  <si>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</si>
  <si>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</si>
  <si>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</si>
  <si>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</si>
  <si>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</si>
  <si>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</si>
  <si>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</si>
  <si>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</si>
  <si>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</si>
  <si>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</si>
  <si>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</si>
  <si>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</si>
  <si>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</si>
  <si>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</si>
  <si>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</si>
  <si>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</si>
  <si>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</si>
  <si>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</si>
  <si>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</si>
  <si>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</si>
  <si>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</si>
  <si>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</si>
  <si>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</si>
  <si>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</si>
  <si>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</si>
  <si>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</si>
  <si>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</si>
  <si>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</si>
  <si>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</si>
  <si>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</si>
  <si>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</si>
  <si>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</si>
  <si>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</si>
  <si>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</si>
  <si>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</si>
  <si>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</si>
  <si>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</si>
  <si>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</si>
  <si>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</si>
  <si>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</si>
  <si>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</si>
  <si>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</si>
  <si>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</si>
  <si>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</si>
  <si>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</si>
  <si>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</si>
  <si>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</si>
  <si>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</si>
  <si>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</si>
  <si>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</si>
  <si>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</si>
  <si>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</si>
  <si>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</si>
  <si>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</si>
  <si>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</si>
  <si>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</si>
  <si>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</si>
  <si>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</si>
  <si>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</si>
  <si>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</si>
  <si>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</si>
  <si>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</si>
  <si>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</si>
  <si>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</si>
  <si>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</si>
  <si>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</si>
  <si>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</si>
  <si>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</si>
  <si>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</si>
  <si>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</si>
  <si>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</si>
  <si>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</si>
  <si>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</si>
  <si>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</si>
  <si>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</si>
  <si>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</si>
  <si>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</si>
  <si>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</si>
  <si>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</si>
  <si>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</si>
  <si>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</si>
  <si>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</si>
  <si>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</si>
  <si>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</si>
  <si>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</si>
  <si>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</si>
  <si>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</si>
  <si>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</si>
  <si>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</si>
  <si>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</si>
  <si>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</si>
  <si>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</si>
  <si>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</si>
  <si>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</si>
  <si>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</si>
  <si>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</si>
  <si>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</si>
  <si>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</si>
  <si>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</si>
  <si>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</si>
  <si>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</si>
  <si>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</si>
  <si>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</si>
  <si>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</si>
  <si>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</si>
  <si>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</si>
  <si>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</si>
  <si>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</si>
  <si>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</si>
  <si>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</si>
  <si>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</si>
  <si>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</si>
  <si>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</si>
  <si>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</si>
  <si>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</si>
  <si>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</si>
  <si>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</si>
  <si>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</si>
  <si>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</si>
  <si>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</si>
  <si>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</si>
  <si>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</si>
  <si>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</si>
  <si>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</si>
  <si>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</si>
  <si>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</si>
  <si>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</si>
  <si>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</si>
  <si>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</si>
  <si>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</si>
  <si>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</si>
  <si>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</si>
  <si>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</si>
  <si>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</si>
  <si>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</si>
  <si>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</si>
  <si>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</si>
  <si>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</si>
  <si>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</si>
  <si>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</si>
  <si>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</si>
  <si>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</si>
  <si>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</si>
  <si>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</si>
  <si>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</si>
  <si>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</si>
  <si>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</si>
  <si>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</si>
  <si>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</si>
  <si>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</si>
  <si>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</si>
  <si>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</si>
  <si>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</si>
  <si>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</si>
  <si>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</si>
  <si>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</si>
  <si>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</si>
  <si>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</si>
  <si>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</si>
  <si>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</si>
  <si>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</si>
  <si>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</si>
  <si>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</si>
  <si>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</si>
  <si>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</si>
  <si>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</si>
  <si>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</si>
  <si>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</si>
  <si>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</si>
  <si>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</si>
  <si>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</si>
  <si>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</si>
  <si>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</si>
  <si>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</si>
  <si>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</si>
  <si>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</si>
  <si>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</si>
  <si>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</si>
  <si>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</si>
  <si>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</si>
  <si>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</si>
  <si>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</si>
  <si>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</si>
  <si>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</si>
  <si>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</si>
  <si>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</si>
  <si>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</si>
  <si>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</si>
  <si>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</si>
  <si>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</si>
  <si>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</si>
  <si>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</si>
  <si>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</si>
  <si>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</si>
  <si>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</si>
  <si>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</si>
  <si>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</si>
  <si>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</si>
  <si>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</si>
  <si>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</si>
  <si>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</si>
  <si>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</si>
  <si>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</si>
  <si>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</si>
  <si>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</si>
  <si>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</si>
  <si>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</si>
  <si>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</si>
  <si>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</si>
  <si>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</si>
  <si>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</si>
  <si>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</si>
  <si>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</si>
  <si>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</si>
  <si>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</si>
  <si>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</si>
  <si>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</si>
  <si>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</si>
  <si>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</si>
  <si>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</si>
  <si>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</si>
  <si>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</si>
  <si>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</si>
  <si>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</si>
  <si>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</si>
  <si>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</si>
  <si>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</si>
  <si>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</si>
  <si>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</si>
  <si>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</si>
  <si>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</si>
  <si>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</si>
  <si>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</si>
  <si>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</si>
  <si>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</si>
  <si>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</si>
  <si>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</si>
  <si>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</si>
  <si>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</si>
  <si>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</si>
  <si>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</si>
  <si>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</si>
  <si>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</si>
  <si>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</si>
  <si>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</si>
  <si>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</si>
  <si>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</si>
  <si>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</si>
  <si>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</si>
  <si>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</si>
  <si>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</si>
  <si>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</si>
  <si>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</si>
  <si>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</si>
  <si>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</si>
  <si>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</si>
  <si>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</si>
  <si>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</si>
  <si>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</si>
  <si>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</si>
  <si>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</si>
  <si>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</si>
  <si>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</si>
  <si>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</si>
  <si>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</si>
  <si>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</si>
  <si>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</si>
  <si>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</si>
  <si>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</si>
  <si>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</si>
  <si>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</si>
  <si>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</si>
  <si>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</si>
  <si>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</si>
  <si>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</si>
  <si>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</si>
  <si>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</si>
  <si>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</si>
  <si>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</si>
  <si>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</si>
  <si>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</si>
  <si>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</si>
  <si>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</si>
  <si>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</si>
  <si>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</si>
  <si>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</si>
  <si>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</si>
  <si>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</si>
  <si>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</si>
  <si>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</si>
  <si>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</si>
  <si>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</si>
  <si>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</si>
  <si>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</si>
  <si>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</si>
  <si>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</si>
  <si>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</si>
  <si>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</si>
  <si>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</si>
  <si>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</si>
  <si>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</si>
  <si>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</si>
  <si>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</si>
  <si>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</si>
  <si>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</si>
  <si>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</si>
  <si>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</si>
  <si>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</si>
  <si>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</si>
  <si>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</si>
  <si>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</si>
  <si>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</si>
  <si>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</si>
  <si>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</si>
  <si>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</si>
  <si>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</si>
  <si>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</si>
  <si>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</si>
  <si>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</si>
  <si>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</si>
  <si>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</si>
  <si>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</si>
  <si>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</si>
  <si>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</si>
  <si>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</si>
  <si>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</si>
  <si>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</si>
  <si>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</si>
  <si>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</si>
  <si>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</si>
  <si>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</si>
  <si>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</si>
  <si>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</si>
  <si>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</si>
  <si>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</si>
  <si>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</si>
  <si>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</si>
  <si>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</si>
  <si>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</si>
  <si>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</si>
  <si>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</si>
  <si>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</si>
  <si>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</si>
  <si>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</si>
  <si>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</si>
  <si>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</si>
  <si>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</si>
  <si>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</si>
  <si>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</si>
  <si>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</si>
  <si>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</si>
  <si>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</si>
  <si>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</si>
  <si>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</si>
  <si>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</si>
  <si>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</si>
  <si>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</si>
  <si>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</si>
  <si>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</si>
  <si>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</si>
  <si>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</si>
  <si>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</si>
  <si>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</si>
  <si>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</si>
  <si>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</si>
  <si>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</si>
  <si>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</si>
  <si>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</si>
  <si>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</si>
  <si>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</si>
  <si>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</si>
  <si>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</si>
  <si>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</si>
  <si>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</si>
  <si>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</si>
  <si>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</si>
  <si>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</si>
  <si>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</si>
  <si>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</si>
  <si>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</si>
  <si>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</si>
  <si>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</si>
  <si>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</si>
  <si>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</si>
  <si>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</si>
  <si>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</si>
  <si>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</si>
  <si>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</si>
  <si>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</si>
  <si>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</si>
  <si>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</si>
  <si>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</si>
  <si>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</si>
  <si>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</si>
  <si>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</si>
  <si>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</si>
  <si>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</si>
  <si>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</si>
  <si>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</si>
  <si>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</si>
  <si>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</si>
  <si>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</si>
  <si>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</si>
  <si>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</si>
  <si>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</si>
  <si>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</si>
  <si>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</si>
  <si>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</si>
  <si>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</si>
  <si>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</si>
  <si>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</si>
  <si>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</si>
  <si>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</si>
  <si>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</si>
  <si>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</si>
  <si>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</si>
  <si>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</si>
  <si>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</si>
  <si>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</si>
  <si>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</si>
  <si>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</si>
  <si>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</si>
  <si>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</si>
  <si>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</si>
  <si>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</si>
  <si>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</si>
  <si>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</si>
  <si>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</si>
  <si>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</si>
  <si>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</si>
  <si>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</si>
  <si>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</si>
  <si>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</si>
  <si>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</si>
  <si>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</si>
  <si>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</si>
  <si>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</si>
  <si>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</si>
  <si>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</si>
  <si>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</si>
  <si>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</si>
  <si>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</si>
  <si>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</si>
  <si>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</si>
  <si>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</si>
  <si>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</si>
  <si>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</si>
  <si>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</si>
  <si>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</si>
  <si>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</si>
  <si>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</si>
  <si>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</si>
  <si>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</si>
  <si>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</si>
  <si>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</si>
  <si>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</si>
  <si>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</si>
  <si>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</si>
  <si>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</si>
  <si>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</si>
  <si>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</si>
  <si>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</si>
  <si>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</si>
  <si>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</si>
  <si>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</si>
  <si>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</si>
  <si>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</si>
  <si>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</si>
  <si>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</si>
  <si>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</si>
  <si>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</si>
  <si>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</si>
  <si>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</si>
  <si>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</si>
  <si>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</si>
  <si>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</si>
  <si>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</si>
  <si>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</si>
  <si>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</si>
  <si>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</si>
  <si>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</si>
  <si>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</si>
  <si>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</si>
  <si>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</si>
  <si>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</si>
  <si>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</si>
  <si>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</si>
  <si>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</si>
  <si>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</si>
  <si>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</si>
  <si>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</si>
  <si>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</si>
  <si>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</si>
  <si>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</si>
  <si>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</si>
  <si>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</si>
  <si>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</si>
  <si>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</si>
  <si>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</si>
  <si>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</si>
  <si>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</si>
  <si>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</si>
  <si>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</si>
  <si>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</si>
  <si>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</si>
  <si>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</si>
  <si>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</si>
  <si>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</si>
  <si>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</si>
  <si>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</si>
  <si>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</si>
  <si>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</si>
  <si>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</si>
  <si>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</si>
  <si>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</si>
  <si>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</si>
  <si>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</si>
  <si>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</si>
  <si>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</si>
  <si>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</si>
  <si>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</si>
  <si>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</si>
  <si>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</si>
  <si>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</si>
  <si>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</si>
  <si>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</si>
  <si>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</si>
  <si>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</si>
  <si>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</si>
  <si>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</si>
  <si>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</si>
  <si>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</si>
  <si>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</si>
  <si>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</si>
  <si>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</si>
  <si>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</si>
  <si>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</si>
  <si>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</si>
  <si>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</si>
  <si>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</si>
  <si>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</si>
  <si>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</si>
  <si>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</si>
  <si>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</si>
  <si>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</si>
  <si>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</si>
  <si>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</si>
  <si>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</si>
  <si>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</si>
  <si>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</si>
  <si>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</si>
  <si>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</si>
  <si>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</si>
  <si>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</si>
  <si>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</si>
  <si>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</si>
  <si>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</si>
  <si>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</si>
  <si>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</si>
  <si>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</si>
  <si>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</si>
  <si>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</si>
  <si>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</si>
  <si>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</si>
  <si>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</si>
  <si>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</si>
  <si>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</si>
  <si>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</si>
  <si>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</si>
  <si>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</si>
  <si>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</si>
  <si>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</si>
  <si>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</si>
  <si>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</si>
  <si>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</si>
  <si>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</si>
  <si>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</si>
  <si>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</si>
  <si>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</si>
  <si>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</si>
  <si>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</si>
  <si>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</si>
  <si>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</si>
  <si>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</si>
  <si>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</si>
  <si>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</si>
  <si>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</si>
  <si>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</si>
  <si>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</si>
  <si>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</si>
  <si>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</si>
  <si>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</si>
  <si>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</si>
  <si>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</si>
  <si>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</si>
  <si>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</si>
  <si>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</si>
  <si>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</si>
  <si>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</si>
  <si>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</si>
  <si>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</si>
  <si>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</si>
  <si>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</si>
  <si>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</si>
  <si>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</si>
  <si>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</si>
  <si>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</si>
  <si>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</si>
  <si>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</si>
  <si>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</si>
  <si>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</si>
  <si>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</si>
  <si>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</si>
  <si>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</si>
  <si>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</si>
  <si>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</si>
  <si>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</si>
  <si>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</si>
  <si>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</si>
  <si>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</si>
  <si>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</si>
  <si>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</si>
  <si>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</si>
  <si>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</si>
  <si>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</si>
  <si>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</si>
  <si>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</si>
  <si>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</si>
  <si>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</si>
  <si>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</si>
  <si>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</si>
  <si>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</si>
  <si>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</si>
  <si>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</si>
  <si>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</si>
  <si>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</si>
  <si>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</si>
  <si>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</si>
  <si>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</si>
  <si>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</si>
  <si>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</si>
  <si>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</si>
  <si>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</si>
  <si>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</si>
  <si>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</si>
  <si>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</si>
  <si>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</si>
  <si>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</si>
  <si>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</si>
  <si>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</si>
  <si>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</si>
  <si>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</si>
  <si>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</si>
  <si>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</si>
  <si>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</si>
  <si>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</si>
  <si>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</si>
  <si>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</si>
  <si>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</si>
  <si>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</si>
  <si>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</si>
  <si>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</si>
  <si>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</si>
  <si>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</si>
  <si>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</si>
  <si>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</si>
  <si>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</si>
  <si>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</si>
  <si>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</si>
  <si>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</si>
  <si>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</si>
  <si>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</si>
  <si>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</si>
  <si>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</si>
  <si>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</si>
  <si>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</si>
  <si>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</si>
  <si>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</si>
  <si>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</si>
  <si>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</si>
  <si>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</si>
  <si>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</si>
  <si>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</si>
  <si>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</si>
  <si>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</si>
  <si>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</si>
  <si>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</si>
  <si>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</si>
  <si>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</si>
  <si>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</si>
  <si>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</si>
  <si>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</si>
  <si>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</si>
  <si>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</si>
  <si>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</si>
  <si>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</si>
  <si>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</si>
  <si>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</si>
  <si>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</si>
  <si>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</si>
  <si>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</si>
  <si>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</si>
  <si>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</si>
  <si>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</si>
  <si>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</si>
  <si>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</si>
  <si>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</si>
  <si>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</si>
  <si>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</si>
  <si>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</si>
  <si>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</si>
  <si>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</si>
  <si>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</si>
  <si>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</si>
  <si>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</si>
  <si>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</si>
  <si>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</si>
  <si>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</si>
  <si>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</si>
  <si>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</si>
  <si>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</si>
  <si>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</si>
  <si>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</si>
  <si>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</si>
  <si>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</si>
  <si>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</si>
  <si>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</si>
  <si>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</si>
  <si>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</si>
  <si>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</si>
  <si>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</si>
  <si>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</si>
  <si>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</si>
  <si>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</si>
  <si>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</si>
  <si>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</si>
  <si>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</si>
  <si>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</si>
  <si>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</si>
  <si>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</si>
  <si>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</si>
  <si>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</si>
  <si>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</si>
  <si>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</si>
  <si>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</si>
  <si>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</si>
  <si>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</si>
  <si>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</si>
  <si>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</si>
  <si>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</si>
  <si>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</si>
  <si>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</si>
  <si>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</si>
  <si>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</si>
  <si>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</si>
  <si>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</si>
  <si>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</si>
  <si>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</si>
  <si>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</si>
  <si>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</si>
  <si>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</si>
  <si>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</si>
  <si>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</si>
  <si>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</si>
  <si>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</si>
  <si>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</si>
  <si>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</si>
  <si>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</si>
  <si>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</si>
  <si>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</si>
  <si>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</si>
  <si>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</si>
  <si>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</si>
  <si>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</si>
  <si>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</si>
  <si>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</si>
  <si>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</si>
  <si>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</si>
  <si>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</si>
  <si>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</si>
  <si>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</si>
  <si>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</si>
  <si>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</si>
  <si>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</si>
  <si>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</si>
  <si>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</si>
  <si>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</si>
  <si>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</si>
  <si>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</si>
  <si>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</si>
  <si>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</si>
  <si>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</si>
  <si>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</si>
  <si>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</si>
  <si>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</si>
  <si>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</si>
  <si>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</si>
  <si>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</si>
  <si>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</si>
  <si>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</si>
  <si>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</si>
  <si>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</si>
  <si>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</si>
  <si>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</si>
  <si>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</si>
  <si>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</si>
  <si>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</si>
  <si>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</si>
  <si>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</si>
  <si>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</si>
  <si>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</si>
  <si>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</si>
  <si>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</si>
  <si>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</si>
  <si>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</si>
  <si>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</si>
  <si>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</si>
  <si>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</si>
  <si>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</si>
  <si>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</si>
  <si>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</si>
  <si>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</si>
  <si>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</si>
  <si>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</si>
  <si>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</si>
  <si>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</si>
  <si>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</si>
  <si>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</si>
  <si>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</si>
  <si>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</si>
  <si>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</si>
  <si>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</si>
  <si>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</si>
  <si>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</si>
  <si>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</si>
  <si>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</si>
  <si>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</si>
  <si>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</si>
  <si>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</si>
  <si>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</si>
  <si>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</si>
  <si>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</si>
  <si>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</si>
  <si>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</si>
  <si>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</si>
  <si>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</si>
  <si>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</si>
  <si>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</si>
  <si>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</si>
  <si>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</si>
  <si>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</si>
  <si>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</si>
  <si>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</si>
  <si>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</si>
  <si>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</si>
  <si>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</si>
  <si>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</si>
  <si>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</si>
  <si>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</si>
  <si>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</si>
  <si>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</si>
  <si>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</si>
  <si>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</si>
  <si>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</si>
  <si>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</si>
  <si>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</si>
  <si>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</si>
  <si>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</si>
  <si>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</si>
  <si>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</si>
  <si>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</si>
  <si>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</si>
  <si>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</si>
  <si>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</si>
  <si>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</si>
  <si>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</si>
  <si>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</si>
  <si>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</si>
  <si>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</si>
  <si>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</si>
  <si>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</si>
  <si>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</si>
  <si>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</si>
  <si>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</si>
  <si>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</si>
  <si>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</si>
  <si>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</si>
  <si>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</si>
  <si>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</si>
  <si>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</si>
  <si>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</si>
  <si>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</si>
  <si>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</si>
  <si>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</si>
  <si>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</si>
  <si>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</si>
  <si>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</si>
  <si>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</si>
  <si>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</si>
  <si>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</si>
  <si>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</si>
  <si>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</si>
  <si>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</si>
  <si>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</si>
  <si>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</si>
  <si>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</si>
  <si>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</si>
  <si>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</si>
  <si>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</si>
  <si>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</si>
  <si>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</si>
  <si>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</si>
  <si>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</si>
  <si>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</si>
  <si>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</si>
  <si>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</si>
  <si>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</si>
  <si>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</si>
  <si>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</si>
  <si>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</si>
  <si>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</si>
  <si>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</si>
  <si>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</si>
  <si>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</si>
  <si>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</si>
  <si>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</si>
  <si>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</si>
  <si>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</si>
  <si>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</si>
  <si>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</si>
  <si>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</si>
  <si>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</si>
  <si>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</si>
  <si>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</si>
  <si>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</si>
  <si>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</si>
  <si>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</si>
  <si>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</si>
  <si>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</si>
  <si>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</si>
  <si>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</si>
  <si>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</si>
  <si>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</si>
  <si>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</si>
  <si>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</si>
  <si>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</si>
  <si>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</si>
  <si>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</si>
  <si>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</si>
  <si>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</si>
  <si>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</si>
  <si>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</si>
  <si>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</si>
  <si>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</si>
  <si>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</si>
  <si>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</si>
  <si>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</si>
  <si>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</si>
  <si>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</si>
  <si>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</si>
  <si>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</si>
  <si>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</si>
  <si>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</si>
  <si>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</si>
  <si>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</si>
  <si>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</si>
  <si>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</si>
  <si>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</si>
  <si>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</si>
  <si>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</si>
  <si>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</si>
  <si>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</si>
  <si>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</si>
  <si>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</si>
  <si>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</si>
  <si>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</si>
  <si>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</si>
  <si>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</si>
  <si>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</si>
  <si>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</si>
  <si>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</si>
  <si>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</si>
  <si>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</si>
  <si>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</si>
  <si>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</si>
  <si>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</si>
  <si>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</si>
  <si>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</si>
  <si>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</si>
  <si>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</si>
  <si>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</si>
  <si>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</si>
  <si>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</si>
  <si>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</si>
  <si>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</si>
  <si>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</si>
  <si>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</si>
  <si>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</si>
  <si>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</si>
  <si>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</si>
  <si>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</si>
  <si>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</si>
  <si>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</si>
  <si>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</si>
  <si>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</si>
  <si>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</si>
  <si>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</si>
  <si>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</si>
  <si>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</si>
  <si>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</si>
  <si>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</si>
  <si>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</si>
  <si>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</si>
  <si>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</si>
  <si>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</si>
  <si>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</si>
  <si>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</si>
  <si>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</si>
  <si>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</si>
  <si>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</si>
  <si>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</si>
  <si>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</si>
  <si>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</si>
  <si>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</si>
  <si>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</si>
  <si>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</si>
  <si>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</si>
  <si>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</si>
  <si>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</si>
  <si>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</si>
  <si>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</si>
  <si>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</si>
  <si>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</si>
  <si>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</si>
  <si>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</si>
  <si>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</si>
  <si>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</si>
  <si>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</si>
  <si>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</si>
  <si>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</si>
  <si>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</si>
  <si>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</si>
  <si>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</si>
  <si>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</si>
  <si>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</si>
  <si>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</si>
  <si>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</si>
  <si>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</si>
  <si>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</si>
  <si>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</si>
  <si>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</si>
  <si>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</si>
  <si>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</si>
  <si>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</si>
  <si>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</si>
  <si>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</si>
  <si>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</si>
  <si>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</si>
  <si>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</si>
  <si>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</si>
  <si>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</si>
  <si>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</si>
  <si>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</si>
  <si>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</si>
  <si>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</si>
  <si>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</si>
  <si>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</si>
  <si>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</si>
  <si>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</si>
  <si>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</si>
  <si>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</si>
  <si>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</si>
  <si>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</si>
  <si>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</si>
  <si>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</si>
  <si>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</si>
  <si>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</si>
  <si>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</si>
  <si>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</si>
  <si>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</si>
  <si>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</si>
  <si>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</si>
  <si>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</si>
  <si>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</si>
  <si>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</si>
  <si>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</si>
  <si>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</si>
  <si>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</si>
  <si>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</si>
  <si>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</si>
  <si>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</si>
  <si>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</si>
  <si>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</si>
  <si>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</si>
  <si>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</si>
  <si>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</si>
  <si>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</si>
  <si>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</si>
  <si>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</si>
  <si>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</si>
  <si>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</si>
  <si>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</si>
  <si>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</si>
  <si>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</si>
  <si>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</si>
  <si>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</si>
  <si>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</si>
  <si>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</si>
  <si>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</si>
  <si>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</si>
  <si>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</si>
  <si>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</si>
  <si>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</si>
  <si>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</si>
  <si>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</si>
  <si>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</si>
  <si>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</si>
  <si>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</si>
  <si>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</si>
  <si>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</si>
  <si>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</si>
  <si>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</si>
  <si>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</si>
  <si>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</si>
  <si>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</si>
  <si>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</si>
  <si>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</si>
  <si>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</si>
  <si>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</si>
  <si>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</si>
  <si>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</si>
  <si>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</si>
  <si>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</si>
  <si>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</si>
  <si>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</si>
  <si>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</si>
  <si>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</si>
  <si>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</si>
  <si>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</si>
  <si>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</si>
  <si>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</si>
  <si>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</si>
  <si>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</si>
  <si>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</si>
  <si>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</si>
  <si>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</si>
  <si>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</si>
  <si>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</si>
  <si>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</si>
  <si>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</si>
  <si>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</si>
  <si>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</si>
  <si>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</si>
  <si>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</si>
  <si>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</si>
  <si>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</si>
  <si>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</si>
  <si>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</si>
  <si>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</si>
  <si>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</si>
  <si>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</si>
  <si>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</si>
  <si>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</si>
  <si>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</si>
  <si>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</si>
  <si>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</si>
  <si>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</si>
  <si>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</si>
  <si>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</si>
  <si>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</si>
  <si>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</si>
  <si>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</si>
  <si>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</si>
  <si>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</si>
  <si>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</si>
  <si>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</si>
  <si>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</si>
  <si>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</si>
  <si>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</si>
  <si>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</si>
  <si>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</si>
  <si>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</si>
  <si>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</si>
  <si>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</si>
  <si>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</si>
  <si>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</si>
  <si>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</si>
  <si>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</si>
  <si>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</si>
  <si>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</si>
  <si>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</si>
  <si>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</si>
  <si>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</si>
  <si>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</si>
  <si>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</si>
  <si>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</si>
  <si>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</si>
  <si>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</si>
  <si>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</si>
  <si>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</si>
  <si>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</si>
  <si>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</si>
  <si>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</si>
  <si>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</si>
  <si>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</si>
  <si>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</si>
  <si>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</si>
  <si>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</si>
  <si>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</si>
  <si>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</si>
  <si>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</si>
  <si>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</si>
  <si>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</si>
  <si>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</si>
  <si>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</si>
  <si>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</si>
  <si>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</si>
  <si>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</si>
  <si>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</si>
  <si>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</si>
  <si>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</si>
  <si>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</si>
  <si>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</si>
  <si>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</si>
  <si>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</si>
  <si>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</si>
  <si>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</si>
  <si>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</si>
  <si>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</si>
  <si>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</si>
  <si>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</si>
  <si>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</si>
  <si>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</si>
  <si>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</si>
  <si>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</si>
  <si>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</si>
  <si>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</si>
  <si>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</si>
  <si>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</si>
  <si>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</si>
  <si>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</si>
  <si>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</si>
  <si>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</si>
  <si>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</si>
  <si>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</si>
  <si>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</si>
  <si>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</si>
  <si>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</si>
  <si>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</si>
  <si>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</si>
  <si>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</si>
  <si>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</si>
  <si>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</si>
  <si>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</si>
  <si>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</si>
  <si>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</si>
  <si>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</si>
  <si>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</si>
  <si>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</si>
  <si>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217 responses</t>
  </si>
  <si>
    <t>208 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</si>
</sst>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59999389629810485"/>
        <bgColor indexed="64"/>
      </patternFill>
    </fill>
    <fill>
      <patternFill patternType="solid">
        <fgColor theme="0"/>
        <bgColor indexed="64"/>
      </patternFill>
    </fill>
    <fill>
      <patternFill patternType="solid">
        <fgColor rgb="FFFF0000"/>
        <bgColor indexed="64"/>
      </patternFill>
    </fill>
    <fill>
      <patternFill patternType="solid">
        <fgColor theme="4" tint="0.59999389629810485"/>
        <bgColor indexed="64"/>
      </patternFill>
    </fill>
    <fill>
      <patternFill patternType="solid">
        <fgColor rgb="FFFFFF99"/>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9">
    <xf numFmtId="0" fontId="0" fillId="0" borderId="0" xfId="0"/>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6" borderId="0" xfId="0" applyNumberFormat="1" applyFill="1"/>
    <xf numFmtId="0" fontId="0" fillId="0" borderId="10" xfId="0" applyBorder="1"/>
    <xf numFmtId="1" fontId="0" fillId="0" borderId="10" xfId="0" applyNumberFormat="1" applyBorder="1"/>
    <xf numFmtId="0" fontId="16" fillId="0" borderId="10" xfId="0" applyFont="1" applyBorder="1" applyAlignment="1">
      <alignment horizontal="center"/>
    </xf>
    <xf numFmtId="0" fontId="16" fillId="36" borderId="10" xfId="0" applyFont="1" applyFill="1" applyBorder="1" applyAlignment="1">
      <alignment horizontal="center"/>
    </xf>
    <xf numFmtId="0" fontId="0" fillId="0" borderId="0" xfId="0" applyFill="1"/>
    <xf numFmtId="0" fontId="0" fillId="0" borderId="10" xfId="0" applyFill="1" applyBorder="1"/>
    <xf numFmtId="0" fontId="0" fillId="33" borderId="0" xfId="0" applyFill="1" applyAlignment="1">
      <alignment horizontal="left"/>
    </xf>
    <xf numFmtId="0" fontId="14" fillId="0" borderId="0" xfId="0" applyFont="1" applyAlignment="1">
      <alignment horizontal="left"/>
    </xf>
    <xf numFmtId="0" fontId="0" fillId="37" borderId="0" xfId="0" applyFill="1" applyAlignment="1">
      <alignment horizontal="left"/>
    </xf>
    <xf numFmtId="0" fontId="0" fillId="38" borderId="0" xfId="0" applyFill="1" applyAlignment="1">
      <alignment horizontal="left"/>
    </xf>
    <xf numFmtId="0" fontId="0" fillId="37" borderId="0" xfId="0" applyFill="1"/>
    <xf numFmtId="0" fontId="14" fillId="0" borderId="0" xfId="0" applyFont="1"/>
    <xf numFmtId="0" fontId="0" fillId="39" borderId="0" xfId="0" applyFill="1"/>
    <xf numFmtId="0" fontId="0" fillId="40" borderId="0" xfId="0" applyFill="1" applyAlignment="1">
      <alignment horizontal="left"/>
    </xf>
    <xf numFmtId="0" fontId="0" fillId="41" borderId="0" xfId="0" applyFill="1" applyAlignment="1">
      <alignment horizontal="left"/>
    </xf>
    <xf numFmtId="0" fontId="0" fillId="34" borderId="0" xfId="0" applyFill="1" applyAlignment="1">
      <alignment horizontal="left"/>
    </xf>
    <xf numFmtId="0" fontId="18" fillId="40" borderId="0" xfId="0" applyFont="1" applyFill="1" applyAlignment="1">
      <alignment horizontal="left"/>
    </xf>
    <xf numFmtId="0" fontId="0" fillId="40" borderId="0" xfId="0" applyFill="1"/>
    <xf numFmtId="0" fontId="0" fillId="38" borderId="0" xfId="0" applyFill="1"/>
    <xf numFmtId="0" fontId="0" fillId="0" borderId="0" xfId="0" applyFill="1" applyAlignment="1">
      <alignment horizontal="left"/>
    </xf>
    <xf numFmtId="0" fontId="14" fillId="39" borderId="0" xfId="0" applyFont="1" applyFill="1" applyAlignment="1">
      <alignment horizontal="left"/>
    </xf>
    <xf numFmtId="1" fontId="0" fillId="0" borderId="0" xfId="0" applyNumberFormat="1"/>
    <xf numFmtId="0" fontId="0" fillId="39" borderId="0" xfId="0" applyFill="1" applyAlignment="1">
      <alignment horizontal="left"/>
    </xf>
    <xf numFmtId="0" fontId="0" fillId="39" borderId="0" xfId="0" applyNumberFormat="1" applyFill="1"/>
    <xf numFmtId="0" fontId="0" fillId="42" borderId="0" xfId="0" applyFill="1" applyAlignment="1">
      <alignment horizontal="left"/>
    </xf>
    <xf numFmtId="0" fontId="0" fillId="42" borderId="0" xfId="0" applyNumberFormat="1" applyFill="1"/>
    <xf numFmtId="14" fontId="0" fillId="0" borderId="0" xfId="0" applyNumberFormat="1" applyAlignment="1">
      <alignment horizontal="left"/>
    </xf>
    <xf numFmtId="0" fontId="0" fillId="41" borderId="0" xfId="0" applyNumberFormat="1" applyFill="1"/>
    <xf numFmtId="49" fontId="0" fillId="0" borderId="0" xfId="0" applyNumberFormat="1"/>
    <xf numFmtId="0" fontId="0" fillId="0" borderId="0" xfId="0" applyNumberFormat="1" applyFill="1"/>
    <xf numFmtId="0" fontId="0" fillId="0" borderId="0" xfId="0" applyAlignment="1">
      <alignment horizontal="center"/>
    </xf>
    <xf numFmtId="0" fontId="0" fillId="0" borderId="11" xfId="0" applyBorder="1" applyAlignment="1">
      <alignment horizontal="left"/>
    </xf>
    <xf numFmtId="0" fontId="0" fillId="0" borderId="12" xfId="0" applyBorder="1" applyAlignment="1">
      <alignment horizontal="center"/>
    </xf>
    <xf numFmtId="0" fontId="0" fillId="0" borderId="13" xfId="0" applyBorder="1" applyAlignment="1">
      <alignment horizontal="left"/>
    </xf>
    <xf numFmtId="0" fontId="0" fillId="0" borderId="14" xfId="0" applyBorder="1" applyAlignment="1">
      <alignment horizontal="center"/>
    </xf>
    <xf numFmtId="0" fontId="0" fillId="0" borderId="15" xfId="0" applyBorder="1" applyAlignment="1">
      <alignment horizontal="left"/>
    </xf>
    <xf numFmtId="0" fontId="0" fillId="0" borderId="16" xfId="0" applyBorder="1" applyAlignment="1">
      <alignment horizontal="center"/>
    </xf>
    <xf numFmtId="0" fontId="0" fillId="39" borderId="17" xfId="0" applyFill="1" applyBorder="1"/>
    <xf numFmtId="0" fontId="0" fillId="39" borderId="18" xfId="0" applyFill="1" applyBorder="1"/>
    <xf numFmtId="0" fontId="0" fillId="0" borderId="19" xfId="0" applyFill="1" applyBorder="1"/>
    <xf numFmtId="1" fontId="0" fillId="0" borderId="20" xfId="0" applyNumberFormat="1" applyBorder="1" applyAlignment="1">
      <alignment horizontal="center"/>
    </xf>
    <xf numFmtId="0" fontId="0" fillId="0" borderId="21" xfId="0" applyFill="1" applyBorder="1"/>
    <xf numFmtId="1" fontId="0" fillId="0" borderId="22" xfId="0" applyNumberFormat="1" applyBorder="1" applyAlignment="1">
      <alignment horizontal="center"/>
    </xf>
    <xf numFmtId="0" fontId="0" fillId="0" borderId="23" xfId="0" applyFill="1" applyBorder="1"/>
    <xf numFmtId="1" fontId="0" fillId="0" borderId="24" xfId="0" applyNumberFormat="1" applyBorder="1" applyAlignment="1">
      <alignment horizontal="center"/>
    </xf>
    <xf numFmtId="0" fontId="0" fillId="0" borderId="17" xfId="0" applyBorder="1"/>
    <xf numFmtId="0" fontId="0" fillId="39" borderId="18" xfId="0" applyFill="1" applyBorder="1" applyAlignment="1">
      <alignment horizontal="center"/>
    </xf>
    <xf numFmtId="0" fontId="0" fillId="0" borderId="11" xfId="0" applyBorder="1"/>
    <xf numFmtId="0" fontId="0" fillId="0" borderId="13" xfId="0" applyBorder="1"/>
    <xf numFmtId="0" fontId="0" fillId="0" borderId="15" xfId="0" applyBorder="1"/>
    <xf numFmtId="0" fontId="18" fillId="0" borderId="0" xfId="0" applyFont="1" applyFill="1"/>
    <xf numFmtId="0" fontId="16" fillId="39" borderId="17" xfId="0" applyFont="1" applyFill="1" applyBorder="1"/>
    <xf numFmtId="0" fontId="16" fillId="39" borderId="18" xfId="0" applyFont="1" applyFill="1" applyBorder="1"/>
    <xf numFmtId="0" fontId="18" fillId="0" borderId="11" xfId="0" applyFont="1" applyFill="1" applyBorder="1"/>
    <xf numFmtId="1" fontId="0" fillId="0" borderId="12" xfId="0" applyNumberFormat="1" applyBorder="1" applyAlignment="1">
      <alignment horizontal="center"/>
    </xf>
    <xf numFmtId="0" fontId="18" fillId="0" borderId="13" xfId="0" applyFont="1" applyFill="1" applyBorder="1"/>
    <xf numFmtId="1" fontId="0" fillId="0" borderId="14" xfId="0" applyNumberFormat="1" applyBorder="1" applyAlignment="1">
      <alignment horizontal="center"/>
    </xf>
    <xf numFmtId="0" fontId="18" fillId="0" borderId="15" xfId="0" applyFont="1" applyFill="1" applyBorder="1"/>
    <xf numFmtId="1" fontId="0" fillId="0" borderId="16" xfId="0" applyNumberFormat="1" applyBorder="1" applyAlignment="1">
      <alignment horizontal="center"/>
    </xf>
    <xf numFmtId="0" fontId="16" fillId="0" borderId="13" xfId="0" applyFont="1" applyBorder="1" applyAlignment="1">
      <alignment horizontal="left"/>
    </xf>
    <xf numFmtId="0" fontId="16" fillId="0" borderId="14" xfId="0" applyNumberFormat="1" applyFont="1" applyBorder="1" applyAlignment="1">
      <alignment horizontal="center"/>
    </xf>
    <xf numFmtId="0" fontId="16" fillId="0" borderId="15" xfId="0" applyFont="1" applyBorder="1" applyAlignment="1">
      <alignment horizontal="left"/>
    </xf>
    <xf numFmtId="0" fontId="16" fillId="0" borderId="16" xfId="0" applyNumberFormat="1" applyFont="1" applyBorder="1" applyAlignment="1">
      <alignment horizontal="center"/>
    </xf>
    <xf numFmtId="0" fontId="16" fillId="0" borderId="11" xfId="0" applyFont="1" applyBorder="1" applyAlignment="1">
      <alignment horizontal="left"/>
    </xf>
    <xf numFmtId="0" fontId="16" fillId="0" borderId="12" xfId="0" applyNumberFormat="1" applyFont="1" applyBorder="1" applyAlignment="1">
      <alignment horizontal="center"/>
    </xf>
    <xf numFmtId="0" fontId="16" fillId="0" borderId="0" xfId="0" applyFont="1"/>
    <xf numFmtId="0" fontId="0" fillId="34" borderId="10" xfId="0" applyFill="1" applyBorder="1" applyAlignment="1">
      <alignment horizontal="left"/>
    </xf>
    <xf numFmtId="0" fontId="0" fillId="34" borderId="10" xfId="0" applyNumberFormat="1" applyFill="1" applyBorder="1"/>
    <xf numFmtId="0" fontId="16" fillId="34" borderId="0" xfId="0" applyNumberFormat="1" applyFont="1" applyFill="1"/>
    <xf numFmtId="0" fontId="0" fillId="39" borderId="10" xfId="0" applyFill="1" applyBorder="1"/>
    <xf numFmtId="0" fontId="0" fillId="43" borderId="10" xfId="0" applyFill="1" applyBorder="1" applyAlignment="1">
      <alignment horizontal="left"/>
    </xf>
    <xf numFmtId="0" fontId="0" fillId="43" borderId="10" xfId="0" applyNumberFormat="1" applyFill="1" applyBorder="1"/>
    <xf numFmtId="0" fontId="16" fillId="43" borderId="0" xfId="0" applyNumberFormat="1" applyFont="1" applyFill="1"/>
    <xf numFmtId="0" fontId="0" fillId="43" borderId="10" xfId="0" applyFill="1" applyBorder="1"/>
    <xf numFmtId="0" fontId="0" fillId="43" borderId="0" xfId="0" applyFill="1"/>
    <xf numFmtId="0" fontId="0" fillId="0" borderId="10" xfId="0" applyBorder="1" applyAlignment="1">
      <alignment horizontal="left"/>
    </xf>
    <xf numFmtId="0" fontId="0" fillId="0" borderId="10" xfId="0" applyNumberFormat="1" applyBorder="1"/>
    <xf numFmtId="0" fontId="16" fillId="0" borderId="0" xfId="0" applyNumberFormat="1" applyFont="1"/>
    <xf numFmtId="0" fontId="0" fillId="38" borderId="10" xfId="0" applyFill="1" applyBorder="1"/>
    <xf numFmtId="0" fontId="0" fillId="44" borderId="0" xfId="0" applyFill="1"/>
    <xf numFmtId="0" fontId="0" fillId="40" borderId="10" xfId="0" applyFill="1" applyBorder="1" applyAlignment="1">
      <alignment horizontal="left"/>
    </xf>
    <xf numFmtId="0" fontId="0" fillId="40" borderId="10" xfId="0" applyNumberFormat="1" applyFill="1" applyBorder="1"/>
    <xf numFmtId="0" fontId="16" fillId="40" borderId="0" xfId="0" applyNumberFormat="1" applyFont="1" applyFill="1"/>
    <xf numFmtId="0" fontId="0" fillId="40" borderId="10" xfId="0" applyFill="1" applyBorder="1"/>
    <xf numFmtId="0" fontId="0" fillId="38" borderId="10" xfId="0" applyFill="1" applyBorder="1" applyAlignment="1">
      <alignment horizontal="left"/>
    </xf>
    <xf numFmtId="0" fontId="0" fillId="38" borderId="10" xfId="0" applyNumberFormat="1" applyFill="1" applyBorder="1"/>
    <xf numFmtId="0" fontId="16" fillId="38" borderId="0" xfId="0" applyNumberFormat="1" applyFont="1" applyFill="1"/>
    <xf numFmtId="0" fontId="0" fillId="44" borderId="10" xfId="0" applyFill="1" applyBorder="1"/>
    <xf numFmtId="0" fontId="0" fillId="44" borderId="10" xfId="0" applyFill="1" applyBorder="1" applyAlignment="1">
      <alignment horizontal="left"/>
    </xf>
    <xf numFmtId="0" fontId="0" fillId="44" borderId="10" xfId="0" applyNumberFormat="1" applyFill="1" applyBorder="1"/>
    <xf numFmtId="0" fontId="16" fillId="44" borderId="0" xfId="0" applyNumberFormat="1" applyFont="1" applyFill="1"/>
    <xf numFmtId="0" fontId="0" fillId="0" borderId="10" xfId="0" pivotButton="1" applyBorder="1"/>
    <xf numFmtId="164" fontId="0" fillId="0" borderId="0" xfId="0" applyNumberFormat="1"/>
    <xf numFmtId="0" fontId="0" fillId="43" borderId="0" xfId="0" applyFill="1" applyAlignment="1">
      <alignment horizontal="left"/>
    </xf>
    <xf numFmtId="0" fontId="0" fillId="44" borderId="0" xfId="0" applyFill="1" applyAlignment="1">
      <alignment horizontal="left"/>
    </xf>
    <xf numFmtId="0" fontId="19" fillId="44" borderId="0" xfId="0" applyFont="1" applyFill="1" applyAlignment="1">
      <alignment horizontal="left"/>
    </xf>
    <xf numFmtId="0" fontId="18" fillId="41" borderId="10" xfId="0" applyFont="1" applyFill="1" applyBorder="1"/>
    <xf numFmtId="1" fontId="0" fillId="0" borderId="0" xfId="0" applyNumberFormat="1" applyAlignment="1">
      <alignment horizontal="center"/>
    </xf>
    <xf numFmtId="1" fontId="0" fillId="33" borderId="10" xfId="0" applyNumberFormat="1" applyFill="1" applyBorder="1" applyAlignment="1">
      <alignment horizontal="center"/>
    </xf>
    <xf numFmtId="0" fontId="0" fillId="33" borderId="10" xfId="0" applyFill="1" applyBorder="1"/>
    <xf numFmtId="10" fontId="0" fillId="0" borderId="0" xfId="0" applyNumberFormat="1"/>
    <xf numFmtId="0" fontId="0" fillId="34" borderId="0" xfId="0" applyNumberFormat="1" applyFill="1"/>
    <xf numFmtId="1" fontId="0" fillId="33" borderId="10" xfId="0" applyNumberFormat="1" applyFill="1" applyBorder="1"/>
    <xf numFmtId="0" fontId="14" fillId="34" borderId="0" xfId="0" applyFont="1" applyFill="1"/>
    <xf numFmtId="0" fontId="0" fillId="0" borderId="0" xfId="0" applyBorder="1"/>
    <xf numFmtId="0" fontId="0" fillId="0" borderId="25" xfId="0" applyFill="1"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0">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none">
          <bgColor auto="1"/>
        </patternFill>
      </fill>
    </dxf>
    <dxf>
      <fill>
        <patternFill patternType="none">
          <bgColor auto="1"/>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none">
          <bgColor auto="1"/>
        </patternFill>
      </fill>
    </dxf>
    <dxf>
      <fill>
        <patternFill patternType="none">
          <bgColor auto="1"/>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none">
          <bgColor auto="1"/>
        </patternFill>
      </fill>
    </dxf>
    <dxf>
      <fill>
        <patternFill patternType="none">
          <bgColor auto="1"/>
        </patternFill>
      </fill>
    </dxf>
    <dxf>
      <fill>
        <patternFill patternType="solid">
          <bgColor theme="2"/>
        </patternFill>
      </fill>
    </dxf>
    <dxf>
      <fill>
        <patternFill patternType="solid">
          <bgColor theme="2"/>
        </patternFill>
      </fill>
    </dxf>
    <dxf>
      <fill>
        <patternFill patternType="none">
          <bgColor auto="1"/>
        </patternFill>
      </fill>
    </dxf>
    <dxf>
      <fill>
        <patternFill patternType="none">
          <bgColor auto="1"/>
        </patternFill>
      </fill>
    </dxf>
    <dxf>
      <fill>
        <patternFill patternType="solid">
          <bgColor theme="2"/>
        </patternFill>
      </fill>
    </dxf>
    <dxf>
      <fill>
        <patternFill patternType="solid">
          <bgColor theme="2"/>
        </patternFill>
      </fill>
    </dxf>
    <dxf>
      <fill>
        <patternFill>
          <bgColor theme="0"/>
        </patternFill>
      </fill>
    </dxf>
    <dxf>
      <fill>
        <patternFill>
          <bgColor theme="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fgColor indexed="64"/>
          <bgColor theme="9" tint="0.59999389629810485"/>
        </patternFill>
      </fill>
      <alignment horizontal="general" vertical="bottom" textRotation="0" wrapText="0" indent="0" justifyLastLine="0" shrinkToFit="0" readingOrder="0"/>
    </dxf>
    <dxf>
      <fill>
        <patternFill patternType="solid">
          <fgColor indexed="64"/>
          <bgColor theme="9" tint="0.59999389629810485"/>
        </patternFill>
      </fill>
      <alignment horizontal="general" vertical="bottom" textRotation="0" wrapText="0"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theme="3" tint="0.79998168889431442"/>
        </patternFill>
      </fill>
      <alignment horizontal="general" vertical="bottom" textRotation="0" wrapText="0" indent="0" justifyLastLine="0" shrinkToFit="0" readingOrder="0"/>
    </dxf>
    <dxf>
      <font>
        <color rgb="FFFF0000"/>
      </font>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rgb="FFFFFF00"/>
        </patternFill>
      </fill>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theme="9" tint="0.59999389629810485"/>
        </patternFill>
      </fill>
      <alignment horizontal="general" vertical="bottom" textRotation="0" wrapText="0" indent="0" justifyLastLine="0" shrinkToFit="0" readingOrder="0"/>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rgb="FFFFFF00"/>
        </patternFill>
      </fill>
    </dxf>
    <dxf>
      <fill>
        <patternFill>
          <bgColor indexed="64"/>
        </patternFill>
      </fill>
      <alignment horizontal="general" vertical="bottom" textRotation="0" wrapText="0" indent="0" justifyLastLine="0" shrinkToFit="0" readingOrder="0"/>
    </dxf>
    <dxf>
      <fill>
        <patternFill patternType="solid">
          <fgColor indexed="64"/>
          <bgColor theme="9" tint="0.59999389629810485"/>
        </patternFill>
      </fill>
    </dxf>
    <dxf>
      <fill>
        <patternFill patternType="solid">
          <fgColor indexed="64"/>
          <bgColor rgb="FFFFFF00"/>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rgb="FFFFFF00"/>
        </patternFill>
      </fill>
    </dxf>
    <dxf>
      <fill>
        <patternFill patternType="solid">
          <fgColor indexed="64"/>
          <bgColor theme="9" tint="0.59999389629810485"/>
        </patternFill>
      </fill>
    </dxf>
    <dxf>
      <fill>
        <patternFill patternType="solid">
          <fgColor indexed="64"/>
          <bgColor rgb="FFFFFF00"/>
        </patternFill>
      </fill>
    </dxf>
    <dxf>
      <fill>
        <patternFill patternType="solid">
          <fgColor indexed="64"/>
          <bgColor theme="3" tint="0.79998168889431442"/>
        </patternFill>
      </fill>
      <alignment horizontal="general" vertical="bottom" textRotation="0" wrapText="0" indent="0" justifyLastLine="0" shrinkToFit="0" readingOrder="0"/>
    </dxf>
    <dxf>
      <fill>
        <patternFill patternType="solid">
          <fgColor indexed="64"/>
          <bgColor theme="9" tint="0.59999389629810485"/>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theme="9" tint="0.59999389629810485"/>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theme="5" tint="0.79998168889431442"/>
        </patternFill>
      </fill>
    </dxf>
    <dxf>
      <fill>
        <patternFill patternType="solid">
          <fgColor indexed="64"/>
          <bgColor theme="5"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patternType="solid">
          <bgColor theme="2"/>
        </patternFill>
      </fill>
    </dxf>
    <dxf>
      <font>
        <color rgb="FFFF0000"/>
      </font>
    </dxf>
    <dxf>
      <fill>
        <patternFill patternType="solid">
          <fgColor indexed="64"/>
          <bgColor theme="5" tint="0.79998168889431442"/>
        </patternFill>
      </fill>
    </dxf>
    <dxf>
      <font>
        <color rgb="FFFF0000"/>
      </font>
    </dxf>
    <dxf>
      <fill>
        <patternFill patternType="solid">
          <fgColor indexed="64"/>
          <bgColor theme="5" tint="0.79998168889431442"/>
        </patternFill>
      </fill>
    </dxf>
    <dxf>
      <fill>
        <patternFill patternType="solid">
          <fgColor indexed="64"/>
          <bgColor theme="9" tint="0.59999389629810485"/>
        </patternFill>
      </fill>
    </dxf>
    <dxf>
      <fill>
        <patternFill patternType="solid">
          <fgColor indexed="64"/>
          <bgColor rgb="FFFFFF00"/>
        </patternFill>
      </fill>
    </dxf>
    <dxf>
      <fill>
        <patternFill patternType="solid">
          <fgColor indexed="64"/>
          <bgColor theme="9" tint="0.59999389629810485"/>
        </patternFill>
      </fill>
    </dxf>
    <dxf>
      <fill>
        <patternFill patternType="solid">
          <fgColor indexed="64"/>
          <bgColor rgb="FFFFFF00"/>
        </patternFill>
      </fill>
    </dxf>
    <dxf>
      <font>
        <color rgb="FFFF0000"/>
      </font>
    </dxf>
    <dxf>
      <fill>
        <patternFill patternType="solid">
          <fgColor indexed="64"/>
          <bgColor theme="3"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9" tint="0.59999389629810485"/>
        </patternFill>
      </fill>
    </dxf>
    <dxf>
      <fill>
        <patternFill patternType="solid">
          <bgColor theme="5" tint="0.79998168889431442"/>
        </patternFill>
      </fill>
    </dxf>
    <dxf>
      <fill>
        <patternFill patternType="solid">
          <bgColor theme="9" tint="0.59999389629810485"/>
        </patternFill>
      </fill>
    </dxf>
    <dxf>
      <fill>
        <patternFill patternType="solid">
          <bgColor theme="9" tint="0.59999389629810485"/>
        </patternFill>
      </fill>
    </dxf>
    <dxf>
      <font>
        <color auto="1"/>
      </font>
    </dxf>
    <dxf>
      <font>
        <color rgb="FFFF0000"/>
      </font>
    </dxf>
    <dxf>
      <fill>
        <patternFill patternType="solid">
          <bgColor theme="2" tint="-9.9978637043366805E-2"/>
        </patternFill>
      </fill>
    </dxf>
    <dxf>
      <font>
        <color rgb="FFFF0000"/>
      </font>
    </dxf>
    <dxf>
      <fill>
        <patternFill patternType="solid">
          <bgColor rgb="FFFFFF00"/>
        </patternFill>
      </fill>
    </dxf>
    <dxf>
      <fill>
        <patternFill patternType="solid">
          <bgColor theme="9" tint="0.59999389629810485"/>
        </patternFill>
      </fill>
    </dxf>
    <dxf>
      <fill>
        <patternFill patternType="solid">
          <bgColor theme="3" tint="0.79998168889431442"/>
        </patternFill>
      </fill>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3" formatCode="0%"/>
    </dxf>
    <dxf>
      <numFmt numFmtId="164" formatCode="0.0%"/>
    </dxf>
    <dxf>
      <fill>
        <patternFill>
          <bgColor rgb="FFFFFF99"/>
        </patternFill>
      </fill>
    </dxf>
    <dxf>
      <fill>
        <patternFill patternType="solid">
          <bgColor theme="4" tint="0.59999389629810485"/>
        </patternFill>
      </fill>
    </dxf>
    <dxf>
      <fill>
        <patternFill>
          <bgColor theme="4" tint="0.59999389629810485"/>
        </patternFill>
      </fill>
    </dxf>
    <dxf>
      <fill>
        <patternFill patternType="solid">
          <bgColor rgb="FFFF7C80"/>
        </patternFill>
      </fill>
    </dxf>
    <dxf>
      <font>
        <color theme="9"/>
      </font>
    </dxf>
    <dxf>
      <font>
        <color rgb="FFC00000"/>
      </font>
    </dxf>
    <dxf>
      <fill>
        <patternFill patternType="solid">
          <bgColor theme="9" tint="0.59999389629810485"/>
        </patternFill>
      </fill>
    </dxf>
    <dxf>
      <fill>
        <patternFill patternType="solid">
          <bgColor theme="4" tint="0.59999389629810485"/>
        </patternFill>
      </fill>
    </dxf>
    <dxf>
      <fill>
        <patternFill patternType="solid">
          <bgColor rgb="FFFFFF99"/>
        </patternFill>
      </fill>
    </dxf>
    <dxf>
      <fill>
        <patternFill patternType="solid">
          <bgColor rgb="FFFFFF99"/>
        </patternFill>
      </fill>
    </dxf>
    <dxf>
      <fill>
        <patternFill patternType="solid">
          <bgColor rgb="FFFFFF99"/>
        </patternFill>
      </fill>
    </dxf>
    <dxf>
      <fill>
        <patternFill patternType="solid">
          <bgColor theme="2" tint="-9.9978637043366805E-2"/>
        </patternFill>
      </fill>
    </dxf>
    <dxf>
      <numFmt numFmtId="164" formatCode="0.0%"/>
    </dxf>
    <dxf>
      <numFmt numFmtId="13" formatCode="0%"/>
    </dxf>
    <dxf>
      <numFmt numFmtId="164" formatCode="0.0%"/>
    </dxf>
    <dxf>
      <fill>
        <patternFill patternType="solid">
          <bgColor rgb="FFFFFF99"/>
        </patternFill>
      </fill>
    </dxf>
    <dxf>
      <fill>
        <patternFill patternType="solid">
          <bgColor rgb="FFFFFF99"/>
        </patternFill>
      </fill>
    </dxf>
    <dxf>
      <fill>
        <patternFill patternType="solid">
          <bgColor theme="9" tint="0.59999389629810485"/>
        </patternFill>
      </fill>
    </dxf>
    <dxf>
      <fill>
        <patternFill patternType="solid">
          <bgColor theme="9" tint="0.59999389629810485"/>
        </patternFill>
      </fill>
    </dxf>
    <dxf>
      <fill>
        <patternFill patternType="solid">
          <bgColor theme="5" tint="0.79998168889431442"/>
        </patternFill>
      </fill>
    </dxf>
    <dxf>
      <fill>
        <patternFill patternType="solid">
          <bgColor theme="5" tint="0.79998168889431442"/>
        </patternFill>
      </fill>
    </dxf>
    <dxf>
      <fill>
        <patternFill patternType="solid">
          <bgColor theme="4" tint="0.59999389629810485"/>
        </patternFill>
      </fill>
    </dxf>
    <dxf>
      <fill>
        <patternFill patternType="solid">
          <bgColor theme="4" tint="0.59999389629810485"/>
        </patternFill>
      </fill>
    </dxf>
    <dxf>
      <fill>
        <patternFill patternType="solid">
          <bgColor theme="2" tint="-9.9978637043366805E-2"/>
        </patternFill>
      </fill>
    </dxf>
    <dxf>
      <fill>
        <patternFill patternType="solid">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s>
  <tableStyles count="0" defaultTableStyle="TableStyleMedium2" defaultPivotStyle="PivotStyleLight16"/>
  <colors>
    <mruColors>
      <color rgb="FFFF9999"/>
      <color rgb="FFFF0066"/>
      <color rgb="FF3366FF"/>
      <color rgb="FF000000"/>
      <color rgb="FFFFFF00"/>
      <color rgb="FF66FFFF"/>
      <color rgb="FF66FF33"/>
      <color rgb="FF00FFFF"/>
      <color rgb="FFFF00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v>Count of Are you running on-premises or on a Cloud Provider? (Check all that apply)</c:v>
          </c:tx>
          <c:spPr>
            <a:solidFill>
              <a:schemeClr val="accent1"/>
            </a:solidFill>
            <a:ln>
              <a:noFill/>
            </a:ln>
            <a:effectLst/>
          </c:spPr>
          <c:invertIfNegative val="0"/>
          <c:cat>
            <c:strLit>
              <c:ptCount val="24"/>
              <c:pt idx="0">
                <c:v>AWS</c:v>
              </c:pt>
              <c:pt idx="1">
                <c:v>On-premises</c:v>
              </c:pt>
              <c:pt idx="2">
                <c:v>AWS, On-premises</c:v>
              </c:pt>
              <c:pt idx="3">
                <c:v>AWS, Google Cloud</c:v>
              </c:pt>
              <c:pt idx="4">
                <c:v>Other</c:v>
              </c:pt>
              <c:pt idx="5">
                <c:v>Google Cloud</c:v>
              </c:pt>
              <c:pt idx="6">
                <c:v>Azure, On-premises</c:v>
              </c:pt>
              <c:pt idx="7">
                <c:v>AWS, Azure</c:v>
              </c:pt>
              <c:pt idx="8">
                <c:v>AWS, Google Cloud, On-premises</c:v>
              </c:pt>
              <c:pt idx="9">
                <c:v>Azure</c:v>
              </c:pt>
              <c:pt idx="10">
                <c:v>AWS, Azure, On-premises</c:v>
              </c:pt>
              <c:pt idx="11">
                <c:v>On-premises, Other</c:v>
              </c:pt>
              <c:pt idx="12">
                <c:v>AWS, Azure, Google Cloud, On-premises</c:v>
              </c:pt>
              <c:pt idx="13">
                <c:v>Azure, Google Cloud</c:v>
              </c:pt>
              <c:pt idx="14">
                <c:v>AWS, On-premises, Other</c:v>
              </c:pt>
              <c:pt idx="15">
                <c:v>AWS, Azure, Google Cloud</c:v>
              </c:pt>
              <c:pt idx="16">
                <c:v>Azure, Google Cloud, On-premises</c:v>
              </c:pt>
              <c:pt idx="17">
                <c:v>Azure, On-premises, Other</c:v>
              </c:pt>
              <c:pt idx="18">
                <c:v>Google Cloud, On-premises</c:v>
              </c:pt>
              <c:pt idx="19">
                <c:v>AWS, Azure, Other</c:v>
              </c:pt>
              <c:pt idx="20">
                <c:v>AWS, Google Cloud, Other</c:v>
              </c:pt>
              <c:pt idx="21">
                <c:v>AWS, Azure, Google Cloud, On-premises, Other</c:v>
              </c:pt>
              <c:pt idx="22">
                <c:v>Google Cloud, Other</c:v>
              </c:pt>
              <c:pt idx="23">
                <c:v>(blank)</c:v>
              </c:pt>
            </c:strLit>
          </c:cat>
          <c:val>
            <c:numLit>
              <c:formatCode>General</c:formatCode>
              <c:ptCount val="24"/>
              <c:pt idx="0">
                <c:v>49</c:v>
              </c:pt>
              <c:pt idx="1">
                <c:v>33</c:v>
              </c:pt>
              <c:pt idx="2">
                <c:v>22</c:v>
              </c:pt>
              <c:pt idx="3">
                <c:v>19</c:v>
              </c:pt>
              <c:pt idx="4">
                <c:v>16</c:v>
              </c:pt>
              <c:pt idx="5">
                <c:v>14</c:v>
              </c:pt>
              <c:pt idx="6">
                <c:v>11</c:v>
              </c:pt>
              <c:pt idx="7">
                <c:v>8</c:v>
              </c:pt>
              <c:pt idx="8">
                <c:v>7</c:v>
              </c:pt>
              <c:pt idx="9">
                <c:v>7</c:v>
              </c:pt>
              <c:pt idx="10">
                <c:v>5</c:v>
              </c:pt>
              <c:pt idx="11">
                <c:v>4</c:v>
              </c:pt>
              <c:pt idx="12">
                <c:v>3</c:v>
              </c:pt>
              <c:pt idx="13">
                <c:v>3</c:v>
              </c:pt>
              <c:pt idx="14">
                <c:v>3</c:v>
              </c:pt>
              <c:pt idx="15">
                <c:v>2</c:v>
              </c:pt>
              <c:pt idx="16">
                <c:v>2</c:v>
              </c:pt>
              <c:pt idx="17">
                <c:v>2</c:v>
              </c:pt>
              <c:pt idx="18">
                <c:v>2</c:v>
              </c:pt>
              <c:pt idx="19">
                <c:v>1</c:v>
              </c:pt>
              <c:pt idx="20">
                <c:v>1</c:v>
              </c:pt>
              <c:pt idx="21">
                <c:v>1</c:v>
              </c:pt>
              <c:pt idx="22">
                <c:v>1</c:v>
              </c:pt>
              <c:pt idx="23">
                <c:v>0</c:v>
              </c:pt>
            </c:numLit>
          </c:val>
          <c:extLst>
            <c:ext xmlns:c16="http://schemas.microsoft.com/office/drawing/2014/chart" uri="{C3380CC4-5D6E-409C-BE32-E72D297353CC}">
              <c16:uniqueId val="{00000000-A4C8-41DD-8571-026AA4130D74}"/>
            </c:ext>
          </c:extLst>
        </c:ser>
        <c:ser>
          <c:idx val="1"/>
          <c:order val="1"/>
          <c:tx>
            <c:v>Rank</c:v>
          </c:tx>
          <c:spPr>
            <a:solidFill>
              <a:schemeClr val="accent2"/>
            </a:solidFill>
            <a:ln>
              <a:noFill/>
            </a:ln>
            <a:effectLst/>
          </c:spPr>
          <c:invertIfNegative val="0"/>
          <c:cat>
            <c:strLit>
              <c:ptCount val="24"/>
              <c:pt idx="0">
                <c:v>AWS</c:v>
              </c:pt>
              <c:pt idx="1">
                <c:v>On-premises</c:v>
              </c:pt>
              <c:pt idx="2">
                <c:v>AWS, On-premises</c:v>
              </c:pt>
              <c:pt idx="3">
                <c:v>AWS, Google Cloud</c:v>
              </c:pt>
              <c:pt idx="4">
                <c:v>Other</c:v>
              </c:pt>
              <c:pt idx="5">
                <c:v>Google Cloud</c:v>
              </c:pt>
              <c:pt idx="6">
                <c:v>Azure, On-premises</c:v>
              </c:pt>
              <c:pt idx="7">
                <c:v>AWS, Azure</c:v>
              </c:pt>
              <c:pt idx="8">
                <c:v>AWS, Google Cloud, On-premises</c:v>
              </c:pt>
              <c:pt idx="9">
                <c:v>Azure</c:v>
              </c:pt>
              <c:pt idx="10">
                <c:v>AWS, Azure, On-premises</c:v>
              </c:pt>
              <c:pt idx="11">
                <c:v>On-premises, Other</c:v>
              </c:pt>
              <c:pt idx="12">
                <c:v>AWS, Azure, Google Cloud, On-premises</c:v>
              </c:pt>
              <c:pt idx="13">
                <c:v>Azure, Google Cloud</c:v>
              </c:pt>
              <c:pt idx="14">
                <c:v>AWS, On-premises, Other</c:v>
              </c:pt>
              <c:pt idx="15">
                <c:v>AWS, Azure, Google Cloud</c:v>
              </c:pt>
              <c:pt idx="16">
                <c:v>Azure, Google Cloud, On-premises</c:v>
              </c:pt>
              <c:pt idx="17">
                <c:v>Azure, On-premises, Other</c:v>
              </c:pt>
              <c:pt idx="18">
                <c:v>Google Cloud, On-premises</c:v>
              </c:pt>
              <c:pt idx="19">
                <c:v>AWS, Azure, Other</c:v>
              </c:pt>
              <c:pt idx="20">
                <c:v>AWS, Google Cloud, Other</c:v>
              </c:pt>
              <c:pt idx="21">
                <c:v>AWS, Azure, Google Cloud, On-premises, Other</c:v>
              </c:pt>
              <c:pt idx="22">
                <c:v>Google Cloud, Other</c:v>
              </c:pt>
              <c:pt idx="23">
                <c:v>(blank)</c:v>
              </c:pt>
            </c:strLit>
          </c:cat>
          <c:val>
            <c:numLit>
              <c:formatCode>General</c:formatCode>
              <c:ptCount val="24"/>
              <c:pt idx="0">
                <c:v>1</c:v>
              </c:pt>
              <c:pt idx="1">
                <c:v>2</c:v>
              </c:pt>
              <c:pt idx="2">
                <c:v>3</c:v>
              </c:pt>
              <c:pt idx="3">
                <c:v>4</c:v>
              </c:pt>
              <c:pt idx="4">
                <c:v>5</c:v>
              </c:pt>
              <c:pt idx="5">
                <c:v>6</c:v>
              </c:pt>
              <c:pt idx="6">
                <c:v>7</c:v>
              </c:pt>
              <c:pt idx="7">
                <c:v>8</c:v>
              </c:pt>
              <c:pt idx="8">
                <c:v>9</c:v>
              </c:pt>
              <c:pt idx="9">
                <c:v>9</c:v>
              </c:pt>
              <c:pt idx="10">
                <c:v>10</c:v>
              </c:pt>
              <c:pt idx="11">
                <c:v>11</c:v>
              </c:pt>
              <c:pt idx="12">
                <c:v>12</c:v>
              </c:pt>
              <c:pt idx="13">
                <c:v>12</c:v>
              </c:pt>
              <c:pt idx="14">
                <c:v>12</c:v>
              </c:pt>
              <c:pt idx="15">
                <c:v>13</c:v>
              </c:pt>
              <c:pt idx="16">
                <c:v>13</c:v>
              </c:pt>
              <c:pt idx="17">
                <c:v>13</c:v>
              </c:pt>
              <c:pt idx="18">
                <c:v>13</c:v>
              </c:pt>
              <c:pt idx="19">
                <c:v>14</c:v>
              </c:pt>
              <c:pt idx="20">
                <c:v>14</c:v>
              </c:pt>
              <c:pt idx="21">
                <c:v>14</c:v>
              </c:pt>
              <c:pt idx="22">
                <c:v>14</c:v>
              </c:pt>
              <c:pt idx="23">
                <c:v>0</c:v>
              </c:pt>
            </c:numLit>
          </c:val>
          <c:extLst>
            <c:ext xmlns:c16="http://schemas.microsoft.com/office/drawing/2014/chart" uri="{C3380CC4-5D6E-409C-BE32-E72D297353CC}">
              <c16:uniqueId val="{00000001-A4C8-41DD-8571-026AA4130D74}"/>
            </c:ext>
          </c:extLst>
        </c:ser>
        <c:dLbls>
          <c:showLegendKey val="0"/>
          <c:showVal val="0"/>
          <c:showCatName val="0"/>
          <c:showSerName val="0"/>
          <c:showPercent val="0"/>
          <c:showBubbleSize val="0"/>
        </c:dLbls>
        <c:gapWidth val="219"/>
        <c:overlap val="-27"/>
        <c:axId val="598054976"/>
        <c:axId val="432396536"/>
      </c:barChart>
      <c:catAx>
        <c:axId val="59805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On-premises</a:t>
                </a:r>
                <a:r>
                  <a:rPr lang="en-US" baseline="0"/>
                  <a:t> or cloud?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96536"/>
        <c:crosses val="autoZero"/>
        <c:auto val="1"/>
        <c:lblAlgn val="ctr"/>
        <c:lblOffset val="100"/>
        <c:noMultiLvlLbl val="0"/>
      </c:catAx>
      <c:valAx>
        <c:axId val="4323965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DS's running on these providers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0549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rgbClr val="C00000"/>
                </a:solidFill>
                <a:latin typeface="+mn-lt"/>
                <a:ea typeface="+mn-ea"/>
                <a:cs typeface="+mn-cs"/>
              </a:defRPr>
            </a:pPr>
            <a:r>
              <a:rPr lang="en-US" b="1" u="sng" baseline="0">
                <a:solidFill>
                  <a:srgbClr val="C00000"/>
                </a:solidFill>
              </a:rPr>
              <a:t>Running on Cloud or on-premises?</a:t>
            </a:r>
          </a:p>
        </c:rich>
      </c:tx>
      <c:layout/>
      <c:overlay val="0"/>
      <c:spPr>
        <a:noFill/>
        <a:ln>
          <a:noFill/>
        </a:ln>
        <a:effectLst/>
      </c:spPr>
      <c:txPr>
        <a:bodyPr rot="0" spcFirstLastPara="1" vertOverflow="ellipsis" vert="horz" wrap="square" anchor="ctr" anchorCtr="1"/>
        <a:lstStyle/>
        <a:p>
          <a:pPr>
            <a:defRPr sz="1400" b="0" i="0" u="sng" strike="noStrike" kern="1200" spc="0" baseline="0">
              <a:solidFill>
                <a:srgbClr val="C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2">
                <a:lumMod val="90000"/>
              </a:schemeClr>
            </a:solidFill>
            <a:ln>
              <a:solidFill>
                <a:schemeClr val="bg2">
                  <a:lumMod val="90000"/>
                </a:schemeClr>
              </a:solidFill>
            </a:ln>
            <a:effectLst/>
          </c:spPr>
          <c:invertIfNegative val="0"/>
          <c:dPt>
            <c:idx val="0"/>
            <c:invertIfNegative val="0"/>
            <c:bubble3D val="0"/>
            <c:spPr>
              <a:solidFill>
                <a:schemeClr val="bg2">
                  <a:lumMod val="75000"/>
                </a:schemeClr>
              </a:solidFill>
              <a:ln>
                <a:solidFill>
                  <a:schemeClr val="bg2">
                    <a:lumMod val="75000"/>
                  </a:schemeClr>
                </a:solidFill>
              </a:ln>
              <a:effectLst/>
            </c:spPr>
            <c:extLst>
              <c:ext xmlns:c16="http://schemas.microsoft.com/office/drawing/2014/chart" uri="{C3380CC4-5D6E-409C-BE32-E72D297353CC}">
                <c16:uniqueId val="{00000001-7778-4E8E-B9F0-4D8AE531D94A}"/>
              </c:ext>
            </c:extLst>
          </c:dPt>
          <c:dPt>
            <c:idx val="1"/>
            <c:invertIfNegative val="0"/>
            <c:bubble3D val="0"/>
            <c:spPr>
              <a:solidFill>
                <a:srgbClr val="00B0F0"/>
              </a:solidFill>
              <a:ln>
                <a:solidFill>
                  <a:srgbClr val="00B0F0"/>
                </a:solidFill>
              </a:ln>
              <a:effectLst/>
            </c:spPr>
            <c:extLst>
              <c:ext xmlns:c16="http://schemas.microsoft.com/office/drawing/2014/chart" uri="{C3380CC4-5D6E-409C-BE32-E72D297353CC}">
                <c16:uniqueId val="{00000003-7778-4E8E-B9F0-4D8AE531D94A}"/>
              </c:ext>
            </c:extLst>
          </c:dPt>
          <c:dPt>
            <c:idx val="2"/>
            <c:invertIfNegative val="0"/>
            <c:bubble3D val="0"/>
            <c:spPr>
              <a:solidFill>
                <a:srgbClr val="FF0000"/>
              </a:solidFill>
              <a:ln>
                <a:solidFill>
                  <a:srgbClr val="FF0000"/>
                </a:solidFill>
              </a:ln>
              <a:effectLst/>
            </c:spPr>
            <c:extLst>
              <c:ext xmlns:c16="http://schemas.microsoft.com/office/drawing/2014/chart" uri="{C3380CC4-5D6E-409C-BE32-E72D297353CC}">
                <c16:uniqueId val="{00000005-7778-4E8E-B9F0-4D8AE531D94A}"/>
              </c:ext>
            </c:extLst>
          </c:dPt>
          <c:dPt>
            <c:idx val="3"/>
            <c:invertIfNegative val="0"/>
            <c:bubble3D val="0"/>
            <c:spPr>
              <a:solidFill>
                <a:srgbClr val="FFFF00"/>
              </a:solidFill>
              <a:ln>
                <a:solidFill>
                  <a:srgbClr val="FFFF00"/>
                </a:solidFill>
              </a:ln>
              <a:effectLst/>
            </c:spPr>
            <c:extLst>
              <c:ext xmlns:c16="http://schemas.microsoft.com/office/drawing/2014/chart" uri="{C3380CC4-5D6E-409C-BE32-E72D297353CC}">
                <c16:uniqueId val="{00000007-7778-4E8E-B9F0-4D8AE531D94A}"/>
              </c:ext>
            </c:extLst>
          </c:dPt>
          <c:dPt>
            <c:idx val="4"/>
            <c:invertIfNegative val="0"/>
            <c:bubble3D val="0"/>
            <c:spPr>
              <a:solidFill>
                <a:srgbClr val="92D050"/>
              </a:solidFill>
              <a:ln>
                <a:solidFill>
                  <a:srgbClr val="92D050"/>
                </a:solidFill>
              </a:ln>
              <a:effectLst/>
            </c:spPr>
            <c:extLst>
              <c:ext xmlns:c16="http://schemas.microsoft.com/office/drawing/2014/chart" uri="{C3380CC4-5D6E-409C-BE32-E72D297353CC}">
                <c16:uniqueId val="{00000009-7778-4E8E-B9F0-4D8AE531D94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[1]Q1!$P$4:$P$8</c:f>
              <c:strCache>
                <c:ptCount val="5"/>
                <c:pt idx="0">
                  <c:v>AWS</c:v>
                </c:pt>
                <c:pt idx="1">
                  <c:v>On-premises</c:v>
                </c:pt>
                <c:pt idx="2">
                  <c:v>Google Cloud</c:v>
                </c:pt>
                <c:pt idx="3">
                  <c:v>Azure</c:v>
                </c:pt>
                <c:pt idx="4">
                  <c:v>Other</c:v>
                </c:pt>
              </c:strCache>
            </c:strRef>
          </c:cat>
          <c:val>
            <c:numRef>
              <c:f>[1]Q1!$Q$4:$Q$8</c:f>
              <c:numCache>
                <c:formatCode>General</c:formatCode>
                <c:ptCount val="5"/>
                <c:pt idx="0">
                  <c:v>121</c:v>
                </c:pt>
                <c:pt idx="1">
                  <c:v>95</c:v>
                </c:pt>
                <c:pt idx="2">
                  <c:v>55</c:v>
                </c:pt>
                <c:pt idx="3">
                  <c:v>45</c:v>
                </c:pt>
                <c:pt idx="4">
                  <c:v>29</c:v>
                </c:pt>
              </c:numCache>
            </c:numRef>
          </c:val>
          <c:extLst>
            <c:ext xmlns:c16="http://schemas.microsoft.com/office/drawing/2014/chart" uri="{C3380CC4-5D6E-409C-BE32-E72D297353CC}">
              <c16:uniqueId val="{0000000A-7778-4E8E-B9F0-4D8AE531D94A}"/>
            </c:ext>
          </c:extLst>
        </c:ser>
        <c:dLbls>
          <c:showLegendKey val="0"/>
          <c:showVal val="0"/>
          <c:showCatName val="0"/>
          <c:showSerName val="0"/>
          <c:showPercent val="0"/>
          <c:showBubbleSize val="0"/>
        </c:dLbls>
        <c:gapWidth val="219"/>
        <c:overlap val="-27"/>
        <c:axId val="517044296"/>
        <c:axId val="517042984"/>
      </c:barChart>
      <c:catAx>
        <c:axId val="51704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17042984"/>
        <c:crosses val="autoZero"/>
        <c:auto val="1"/>
        <c:lblAlgn val="ctr"/>
        <c:lblOffset val="100"/>
        <c:noMultiLvlLbl val="0"/>
      </c:catAx>
      <c:valAx>
        <c:axId val="51704298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 of votes</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17044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[1]Q2!$D$22:$D$25</c:f>
              <c:strCache>
                <c:ptCount val="4"/>
                <c:pt idx="0">
                  <c:v>Mostly Python</c:v>
                </c:pt>
                <c:pt idx="1">
                  <c:v>Some Python</c:v>
                </c:pt>
                <c:pt idx="2">
                  <c:v>No Python (SQL/Looker/Go/R/Own solutions/Other)</c:v>
                </c:pt>
                <c:pt idx="3">
                  <c:v>Currently-No, Future Plans for Python-YES</c:v>
                </c:pt>
              </c:strCache>
            </c:strRef>
          </c:cat>
          <c:val>
            <c:numRef>
              <c:f>[1]Q2!$F$22:$F$25</c:f>
              <c:numCache>
                <c:formatCode>General</c:formatCode>
                <c:ptCount val="4"/>
                <c:pt idx="0">
                  <c:v>159</c:v>
                </c:pt>
                <c:pt idx="1">
                  <c:v>44</c:v>
                </c:pt>
                <c:pt idx="2">
                  <c:v>11</c:v>
                </c:pt>
                <c:pt idx="3">
                  <c:v>2</c:v>
                </c:pt>
              </c:numCache>
            </c:numRef>
          </c:val>
          <c:extLst>
            <c:ext xmlns:c16="http://schemas.microsoft.com/office/drawing/2014/chart" uri="{C3380CC4-5D6E-409C-BE32-E72D297353CC}">
              <c16:uniqueId val="{00000000-3B04-40DF-938B-3B55CB0E16BE}"/>
            </c:ext>
          </c:extLst>
        </c:ser>
        <c:dLbls>
          <c:showLegendKey val="0"/>
          <c:showVal val="0"/>
          <c:showCatName val="0"/>
          <c:showSerName val="0"/>
          <c:showPercent val="0"/>
          <c:showBubbleSize val="0"/>
        </c:dLbls>
        <c:gapWidth val="219"/>
        <c:overlap val="-27"/>
        <c:axId val="658898648"/>
        <c:axId val="653362760"/>
      </c:barChart>
      <c:catAx>
        <c:axId val="65889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62760"/>
        <c:crosses val="autoZero"/>
        <c:auto val="1"/>
        <c:lblAlgn val="ctr"/>
        <c:lblOffset val="100"/>
        <c:noMultiLvlLbl val="0"/>
      </c:catAx>
      <c:valAx>
        <c:axId val="653362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98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heavy" strike="noStrike" kern="1200" spc="0" baseline="0">
                <a:solidFill>
                  <a:schemeClr val="tx1">
                    <a:lumMod val="65000"/>
                    <a:lumOff val="35000"/>
                  </a:schemeClr>
                </a:solidFill>
                <a:uFillTx/>
                <a:latin typeface="+mn-lt"/>
                <a:ea typeface="+mn-ea"/>
                <a:cs typeface="+mn-cs"/>
              </a:defRPr>
            </a:pPr>
            <a:r>
              <a:rPr lang="en-US" b="1" i="0" u="heavy" baseline="0">
                <a:solidFill>
                  <a:srgbClr val="C00000"/>
                </a:solidFill>
                <a:uFillTx/>
              </a:rPr>
              <a:t>DA &amp; ML done using Python&amp;PyData stack</a:t>
            </a:r>
          </a:p>
        </c:rich>
      </c:tx>
      <c:layout>
        <c:manualLayout>
          <c:xMode val="edge"/>
          <c:yMode val="edge"/>
          <c:x val="0.11542344706911636"/>
          <c:y val="5.0925925925925923E-2"/>
        </c:manualLayout>
      </c:layout>
      <c:overlay val="0"/>
      <c:spPr>
        <a:noFill/>
        <a:ln>
          <a:noFill/>
        </a:ln>
        <a:effectLst/>
      </c:spPr>
      <c:txPr>
        <a:bodyPr rot="0" spcFirstLastPara="1" vertOverflow="ellipsis" vert="horz" wrap="square" anchor="ctr" anchorCtr="1"/>
        <a:lstStyle/>
        <a:p>
          <a:pPr>
            <a:defRPr sz="1400" b="1" i="0" u="heavy" strike="noStrike" kern="1200" spc="0" baseline="0">
              <a:solidFill>
                <a:schemeClr val="tx1">
                  <a:lumMod val="65000"/>
                  <a:lumOff val="35000"/>
                </a:schemeClr>
              </a:solidFill>
              <a:uFillTx/>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0.14393518518518519"/>
          <c:w val="0.60780008748906389"/>
          <c:h val="0.77736111111111106"/>
        </c:manualLayout>
      </c:layout>
      <c:pie3DChart>
        <c:varyColors val="1"/>
        <c:ser>
          <c:idx val="0"/>
          <c:order val="0"/>
          <c:dPt>
            <c:idx val="0"/>
            <c:bubble3D val="0"/>
            <c:spPr>
              <a:solidFill>
                <a:srgbClr val="FFFF00"/>
              </a:solidFill>
              <a:ln w="25400">
                <a:solidFill>
                  <a:srgbClr val="FFFF00"/>
                </a:solidFill>
              </a:ln>
              <a:effectLst/>
              <a:sp3d contourW="25400">
                <a:contourClr>
                  <a:srgbClr val="FFFF00"/>
                </a:contourClr>
              </a:sp3d>
            </c:spPr>
            <c:extLst>
              <c:ext xmlns:c16="http://schemas.microsoft.com/office/drawing/2014/chart" uri="{C3380CC4-5D6E-409C-BE32-E72D297353CC}">
                <c16:uniqueId val="{00000001-AC73-4A6B-805D-5AF9BE56CC6E}"/>
              </c:ext>
            </c:extLst>
          </c:dPt>
          <c:dPt>
            <c:idx val="1"/>
            <c:bubble3D val="0"/>
            <c:spPr>
              <a:solidFill>
                <a:srgbClr val="FF0000"/>
              </a:solidFill>
              <a:ln w="25400">
                <a:solidFill>
                  <a:srgbClr val="FF0000"/>
                </a:solidFill>
              </a:ln>
              <a:effectLst/>
              <a:sp3d contourW="25400">
                <a:contourClr>
                  <a:srgbClr val="FF0000"/>
                </a:contourClr>
              </a:sp3d>
            </c:spPr>
            <c:extLst>
              <c:ext xmlns:c16="http://schemas.microsoft.com/office/drawing/2014/chart" uri="{C3380CC4-5D6E-409C-BE32-E72D297353CC}">
                <c16:uniqueId val="{00000003-AC73-4A6B-805D-5AF9BE56CC6E}"/>
              </c:ext>
            </c:extLst>
          </c:dPt>
          <c:dPt>
            <c:idx val="2"/>
            <c:bubble3D val="0"/>
            <c:spPr>
              <a:solidFill>
                <a:srgbClr val="92D050"/>
              </a:solidFill>
              <a:ln w="25400">
                <a:solidFill>
                  <a:srgbClr val="92D050"/>
                </a:solidFill>
              </a:ln>
              <a:effectLst/>
              <a:sp3d contourW="25400">
                <a:contourClr>
                  <a:srgbClr val="92D050"/>
                </a:contourClr>
              </a:sp3d>
            </c:spPr>
            <c:extLst>
              <c:ext xmlns:c16="http://schemas.microsoft.com/office/drawing/2014/chart" uri="{C3380CC4-5D6E-409C-BE32-E72D297353CC}">
                <c16:uniqueId val="{00000005-AC73-4A6B-805D-5AF9BE56CC6E}"/>
              </c:ext>
            </c:extLst>
          </c:dPt>
          <c:dPt>
            <c:idx val="3"/>
            <c:bubble3D val="0"/>
            <c:spPr>
              <a:solidFill>
                <a:schemeClr val="accent6">
                  <a:lumMod val="60000"/>
                </a:schemeClr>
              </a:solidFill>
              <a:ln w="25400">
                <a:solidFill>
                  <a:srgbClr val="002060"/>
                </a:solidFill>
              </a:ln>
              <a:effectLst/>
              <a:sp3d contourW="25400">
                <a:contourClr>
                  <a:srgbClr val="002060"/>
                </a:contourClr>
              </a:sp3d>
            </c:spPr>
            <c:extLst>
              <c:ext xmlns:c16="http://schemas.microsoft.com/office/drawing/2014/chart" uri="{C3380CC4-5D6E-409C-BE32-E72D297353CC}">
                <c16:uniqueId val="{00000007-AC73-4A6B-805D-5AF9BE56CC6E}"/>
              </c:ext>
            </c:extLst>
          </c:dPt>
          <c:dLbls>
            <c:dLbl>
              <c:idx val="0"/>
              <c:layout>
                <c:manualLayout>
                  <c:x val="-0.18583311461067367"/>
                  <c:y val="-0.23414479440069991"/>
                </c:manualLayout>
              </c:layout>
              <c:tx>
                <c:rich>
                  <a:bodyPr/>
                  <a:lstStyle/>
                  <a:p>
                    <a:r>
                      <a:rPr lang="en-US"/>
                      <a:t>74%</a:t>
                    </a:r>
                  </a:p>
                </c:rich>
              </c:tx>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C73-4A6B-805D-5AF9BE56CC6E}"/>
                </c:ext>
              </c:extLst>
            </c:dLbl>
            <c:dLbl>
              <c:idx val="1"/>
              <c:layout>
                <c:manualLayout>
                  <c:x val="0.11463998250218722"/>
                  <c:y val="4.2533902012248472E-2"/>
                </c:manualLayout>
              </c:layout>
              <c:tx>
                <c:rich>
                  <a:bodyPr/>
                  <a:lstStyle/>
                  <a:p>
                    <a:r>
                      <a:rPr lang="en-US"/>
                      <a:t>20%</a:t>
                    </a:r>
                  </a:p>
                </c:rich>
              </c:tx>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C73-4A6B-805D-5AF9BE56CC6E}"/>
                </c:ext>
              </c:extLst>
            </c:dLbl>
            <c:dLbl>
              <c:idx val="2"/>
              <c:layout/>
              <c:tx>
                <c:rich>
                  <a:bodyPr/>
                  <a:lstStyle/>
                  <a:p>
                    <a:r>
                      <a:rPr lang="en-US"/>
                      <a:t>5%</a:t>
                    </a:r>
                  </a:p>
                </c:rich>
              </c:tx>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C73-4A6B-805D-5AF9BE56CC6E}"/>
                </c:ext>
              </c:extLst>
            </c:dLbl>
            <c:dLbl>
              <c:idx val="3"/>
              <c:layout/>
              <c:tx>
                <c:rich>
                  <a:bodyPr/>
                  <a:lstStyle/>
                  <a:p>
                    <a:r>
                      <a:rPr lang="en-US"/>
                      <a:t>1%</a:t>
                    </a:r>
                  </a:p>
                </c:rich>
              </c:tx>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AC73-4A6B-805D-5AF9BE56CC6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[1]Q2!$D$22:$D$25</c:f>
              <c:strCache>
                <c:ptCount val="4"/>
                <c:pt idx="0">
                  <c:v>Mostly Python</c:v>
                </c:pt>
                <c:pt idx="1">
                  <c:v>Some Python</c:v>
                </c:pt>
                <c:pt idx="2">
                  <c:v>No Python (SQL/Looker/Go/R/Own solutions/Other)</c:v>
                </c:pt>
                <c:pt idx="3">
                  <c:v>Currently-No, Future Plans for Python-YES</c:v>
                </c:pt>
              </c:strCache>
            </c:strRef>
          </c:cat>
          <c:val>
            <c:numRef>
              <c:f>[1]Q2!$E$22:$E$25</c:f>
              <c:numCache>
                <c:formatCode>0</c:formatCode>
                <c:ptCount val="4"/>
                <c:pt idx="0">
                  <c:v>73.611111111111114</c:v>
                </c:pt>
                <c:pt idx="1">
                  <c:v>20.37037037037037</c:v>
                </c:pt>
                <c:pt idx="2">
                  <c:v>5.0925925925925926</c:v>
                </c:pt>
                <c:pt idx="3">
                  <c:v>0.92592592592592582</c:v>
                </c:pt>
              </c:numCache>
            </c:numRef>
          </c:val>
          <c:extLst>
            <c:ext xmlns:c16="http://schemas.microsoft.com/office/drawing/2014/chart" uri="{C3380CC4-5D6E-409C-BE32-E72D297353CC}">
              <c16:uniqueId val="{00000008-AC73-4A6B-805D-5AF9BE56CC6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3280008748906391"/>
          <c:y val="0.20275116652085157"/>
          <c:w val="0.36442213473315838"/>
          <c:h val="0.75232137649460473"/>
        </c:manualLayout>
      </c:layout>
      <c:overlay val="0"/>
      <c:spPr>
        <a:noFill/>
        <a:ln>
          <a:noFill/>
        </a:ln>
        <a:effectLst/>
      </c:spPr>
      <c:txPr>
        <a:bodyPr rot="0" spcFirstLastPara="1" vertOverflow="ellipsis" vert="horz" wrap="square" anchor="ctr" anchorCtr="1"/>
        <a:lstStyle/>
        <a:p>
          <a:pPr rtl="0">
            <a:defRPr sz="11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rgbClr val="C00000"/>
                </a:solidFill>
                <a:latin typeface="+mn-lt"/>
                <a:ea typeface="+mn-ea"/>
                <a:cs typeface="+mn-cs"/>
              </a:defRPr>
            </a:pPr>
            <a:r>
              <a:rPr lang="en-US" sz="1400" u="sng" baseline="0">
                <a:solidFill>
                  <a:srgbClr val="C00000"/>
                </a:solidFill>
              </a:rPr>
              <a:t>Most Popular Dev Tools &amp; ML Packages</a:t>
            </a:r>
          </a:p>
        </c:rich>
      </c:tx>
      <c:overlay val="0"/>
      <c:spPr>
        <a:noFill/>
        <a:ln>
          <a:noFill/>
        </a:ln>
        <a:effectLst/>
      </c:spPr>
      <c:txPr>
        <a:bodyPr rot="0" spcFirstLastPara="1" vertOverflow="ellipsis" vert="horz" wrap="square" anchor="ctr" anchorCtr="1"/>
        <a:lstStyle/>
        <a:p>
          <a:pPr>
            <a:defRPr sz="1400" b="1" i="0" u="sng" strike="noStrike" kern="1200" spc="0" baseline="0">
              <a:solidFill>
                <a:srgbClr val="C00000"/>
              </a:solidFill>
              <a:latin typeface="+mn-lt"/>
              <a:ea typeface="+mn-ea"/>
              <a:cs typeface="+mn-cs"/>
            </a:defRPr>
          </a:pPr>
          <a:endParaRPr lang="en-US"/>
        </a:p>
      </c:txPr>
    </c:title>
    <c:autoTitleDeleted val="0"/>
    <c:plotArea>
      <c:layout/>
      <c:barChart>
        <c:barDir val="bar"/>
        <c:grouping val="clustered"/>
        <c:varyColors val="0"/>
        <c:ser>
          <c:idx val="0"/>
          <c:order val="0"/>
          <c:spPr>
            <a:solidFill>
              <a:srgbClr val="7030A0"/>
            </a:solidFill>
            <a:ln>
              <a:solidFill>
                <a:srgbClr val="FF33CC"/>
              </a:solidFill>
            </a:ln>
            <a:effectLst/>
          </c:spPr>
          <c:invertIfNegative val="0"/>
          <c:cat>
            <c:strRef>
              <c:f>[1]Q3!$Y$3:$Y$13</c:f>
              <c:strCache>
                <c:ptCount val="11"/>
                <c:pt idx="0">
                  <c:v> PyTorch</c:v>
                </c:pt>
                <c:pt idx="1">
                  <c:v>Visual Studio Code </c:v>
                </c:pt>
                <c:pt idx="2">
                  <c:v> RStudio</c:v>
                </c:pt>
                <c:pt idx="3">
                  <c:v>Keras</c:v>
                </c:pt>
                <c:pt idx="4">
                  <c:v>NumPy</c:v>
                </c:pt>
                <c:pt idx="5">
                  <c:v> pandas</c:v>
                </c:pt>
                <c:pt idx="6">
                  <c:v>PyCharm</c:v>
                </c:pt>
                <c:pt idx="7">
                  <c:v>TensorFlow/TensorFlow Lite</c:v>
                </c:pt>
                <c:pt idx="8">
                  <c:v>scikit-learn</c:v>
                </c:pt>
                <c:pt idx="9">
                  <c:v>Jupyter/JupyterLab</c:v>
                </c:pt>
                <c:pt idx="10">
                  <c:v>All others combined</c:v>
                </c:pt>
              </c:strCache>
            </c:strRef>
          </c:cat>
          <c:val>
            <c:numRef>
              <c:f>[1]Q3!$Z$3:$Z$13</c:f>
              <c:numCache>
                <c:formatCode>General</c:formatCode>
                <c:ptCount val="11"/>
                <c:pt idx="0">
                  <c:v>21</c:v>
                </c:pt>
                <c:pt idx="1">
                  <c:v>21</c:v>
                </c:pt>
                <c:pt idx="2">
                  <c:v>27</c:v>
                </c:pt>
                <c:pt idx="3">
                  <c:v>28</c:v>
                </c:pt>
                <c:pt idx="4">
                  <c:v>30</c:v>
                </c:pt>
                <c:pt idx="5">
                  <c:v>30</c:v>
                </c:pt>
                <c:pt idx="6">
                  <c:v>49</c:v>
                </c:pt>
                <c:pt idx="7">
                  <c:v>56</c:v>
                </c:pt>
                <c:pt idx="8">
                  <c:v>73</c:v>
                </c:pt>
                <c:pt idx="9">
                  <c:v>136</c:v>
                </c:pt>
                <c:pt idx="10">
                  <c:v>256</c:v>
                </c:pt>
              </c:numCache>
            </c:numRef>
          </c:val>
          <c:extLst>
            <c:ext xmlns:c16="http://schemas.microsoft.com/office/drawing/2014/chart" uri="{C3380CC4-5D6E-409C-BE32-E72D297353CC}">
              <c16:uniqueId val="{00000000-E4F8-45B7-859C-5BD78DDD36B9}"/>
            </c:ext>
          </c:extLst>
        </c:ser>
        <c:dLbls>
          <c:showLegendKey val="0"/>
          <c:showVal val="0"/>
          <c:showCatName val="0"/>
          <c:showSerName val="0"/>
          <c:showPercent val="0"/>
          <c:showBubbleSize val="0"/>
        </c:dLbls>
        <c:gapWidth val="182"/>
        <c:axId val="384569656"/>
        <c:axId val="384569984"/>
      </c:barChart>
      <c:catAx>
        <c:axId val="384569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384569984"/>
        <c:crosses val="autoZero"/>
        <c:auto val="1"/>
        <c:lblAlgn val="ctr"/>
        <c:lblOffset val="100"/>
        <c:noMultiLvlLbl val="0"/>
      </c:catAx>
      <c:valAx>
        <c:axId val="384569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20" b="1" i="0" u="none" strike="noStrike" kern="1200" baseline="0">
                    <a:solidFill>
                      <a:schemeClr val="tx1">
                        <a:lumMod val="65000"/>
                        <a:lumOff val="35000"/>
                      </a:schemeClr>
                    </a:solidFill>
                    <a:latin typeface="+mn-lt"/>
                    <a:ea typeface="+mn-ea"/>
                    <a:cs typeface="+mn-cs"/>
                  </a:defRPr>
                </a:pPr>
                <a:r>
                  <a:rPr lang="en-US"/>
                  <a:t>Number of votes</a:t>
                </a:r>
              </a:p>
            </c:rich>
          </c:tx>
          <c:layout>
            <c:manualLayout>
              <c:xMode val="edge"/>
              <c:yMode val="edge"/>
              <c:x val="0.55780752405949252"/>
              <c:y val="0.90361111111111114"/>
            </c:manualLayout>
          </c:layout>
          <c:overlay val="0"/>
          <c:spPr>
            <a:noFill/>
            <a:ln>
              <a:noFill/>
            </a:ln>
            <a:effectLst/>
          </c:spPr>
          <c:txPr>
            <a:bodyPr rot="0" spcFirstLastPara="1" vertOverflow="ellipsis" vert="horz" wrap="square" anchor="ctr" anchorCtr="1"/>
            <a:lstStyle/>
            <a:p>
              <a:pPr>
                <a:defRPr sz="92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384569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20" b="1" i="0" baseline="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b="1" i="0" u="sng" baseline="0">
                <a:solidFill>
                  <a:srgbClr val="C00000"/>
                </a:solidFill>
              </a:rPr>
              <a:t>DS Team currently using tools not totally comfortable with?</a:t>
            </a:r>
          </a:p>
        </c:rich>
      </c:tx>
      <c:layout/>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invertIfNegative val="0"/>
          <c:dPt>
            <c:idx val="0"/>
            <c:invertIfNegative val="0"/>
            <c:bubble3D val="0"/>
            <c:spPr>
              <a:solidFill>
                <a:srgbClr val="FF0000"/>
              </a:solidFill>
              <a:ln>
                <a:solidFill>
                  <a:srgbClr val="FF0000"/>
                </a:solidFill>
              </a:ln>
              <a:effectLst/>
            </c:spPr>
            <c:extLst>
              <c:ext xmlns:c16="http://schemas.microsoft.com/office/drawing/2014/chart" uri="{C3380CC4-5D6E-409C-BE32-E72D297353CC}">
                <c16:uniqueId val="{0000000B-B153-4C6C-B409-633A91EE359E}"/>
              </c:ext>
            </c:extLst>
          </c:dPt>
          <c:dPt>
            <c:idx val="1"/>
            <c:invertIfNegative val="0"/>
            <c:bubble3D val="0"/>
            <c:spPr>
              <a:solidFill>
                <a:srgbClr val="FFFF00"/>
              </a:solidFill>
              <a:ln>
                <a:solidFill>
                  <a:srgbClr val="FFFF00"/>
                </a:solidFill>
              </a:ln>
              <a:effectLst/>
            </c:spPr>
            <c:extLst>
              <c:ext xmlns:c16="http://schemas.microsoft.com/office/drawing/2014/chart" uri="{C3380CC4-5D6E-409C-BE32-E72D297353CC}">
                <c16:uniqueId val="{00000008-B153-4C6C-B409-633A91EE359E}"/>
              </c:ext>
            </c:extLst>
          </c:dPt>
          <c:dPt>
            <c:idx val="2"/>
            <c:invertIfNegative val="0"/>
            <c:bubble3D val="0"/>
            <c:spPr>
              <a:solidFill>
                <a:srgbClr val="92D050"/>
              </a:solidFill>
              <a:ln>
                <a:solidFill>
                  <a:srgbClr val="92D050"/>
                </a:solidFill>
              </a:ln>
              <a:effectLst/>
            </c:spPr>
            <c:extLst>
              <c:ext xmlns:c16="http://schemas.microsoft.com/office/drawing/2014/chart" uri="{C3380CC4-5D6E-409C-BE32-E72D297353CC}">
                <c16:uniqueId val="{00000005-B153-4C6C-B409-633A91EE359E}"/>
              </c:ext>
            </c:extLst>
          </c:dPt>
          <c:cat>
            <c:strRef>
              <c:f>'Q4'!$B$26:$B$28</c:f>
              <c:strCache>
                <c:ptCount val="3"/>
                <c:pt idx="0">
                  <c:v>Strongly Disagree/disagree</c:v>
                </c:pt>
                <c:pt idx="1">
                  <c:v>Neutral</c:v>
                </c:pt>
                <c:pt idx="2">
                  <c:v>Strongly Agree/Agree</c:v>
                </c:pt>
              </c:strCache>
            </c:strRef>
          </c:cat>
          <c:val>
            <c:numRef>
              <c:f>'Q4'!$C$26:$C$28</c:f>
              <c:numCache>
                <c:formatCode>General</c:formatCode>
                <c:ptCount val="3"/>
                <c:pt idx="0">
                  <c:v>25</c:v>
                </c:pt>
                <c:pt idx="1">
                  <c:v>35</c:v>
                </c:pt>
                <c:pt idx="2">
                  <c:v>40</c:v>
                </c:pt>
              </c:numCache>
            </c:numRef>
          </c:val>
          <c:extLst>
            <c:ext xmlns:c16="http://schemas.microsoft.com/office/drawing/2014/chart" uri="{C3380CC4-5D6E-409C-BE32-E72D297353CC}">
              <c16:uniqueId val="{00000000-B153-4C6C-B409-633A91EE359E}"/>
            </c:ext>
          </c:extLst>
        </c:ser>
        <c:dLbls>
          <c:showLegendKey val="0"/>
          <c:showVal val="0"/>
          <c:showCatName val="0"/>
          <c:showSerName val="0"/>
          <c:showPercent val="0"/>
          <c:showBubbleSize val="0"/>
        </c:dLbls>
        <c:gapWidth val="182"/>
        <c:axId val="447127784"/>
        <c:axId val="447128112"/>
      </c:barChart>
      <c:catAx>
        <c:axId val="447127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47128112"/>
        <c:crosses val="autoZero"/>
        <c:auto val="1"/>
        <c:lblAlgn val="ctr"/>
        <c:lblOffset val="100"/>
        <c:noMultiLvlLbl val="0"/>
      </c:catAx>
      <c:valAx>
        <c:axId val="44712811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a:t>%</a:t>
                </a:r>
                <a:r>
                  <a:rPr lang="en-US" baseline="0"/>
                  <a:t> of Data Scientists</a:t>
                </a:r>
                <a:endParaRPr lang="en-US"/>
              </a:p>
            </c:rich>
          </c:tx>
          <c:layout>
            <c:manualLayout>
              <c:xMode val="edge"/>
              <c:yMode val="edge"/>
              <c:x val="0.56034995625546802"/>
              <c:y val="0.8858796296296296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47127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sng"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u="sng" baseline="0">
                <a:solidFill>
                  <a:schemeClr val="bg1"/>
                </a:solidFill>
              </a:rPr>
              <a:t>How do you deploy DA &amp; ML models into production?</a:t>
            </a:r>
          </a:p>
        </c:rich>
      </c:tx>
      <c:layout/>
      <c:overlay val="0"/>
      <c:spPr>
        <a:solidFill>
          <a:srgbClr val="C00000"/>
        </a:solidFill>
        <a:ln>
          <a:noFill/>
        </a:ln>
        <a:effectLst/>
      </c:spPr>
      <c:txPr>
        <a:bodyPr rot="0" spcFirstLastPara="1" vertOverflow="ellipsis" vert="horz" wrap="square" anchor="ctr" anchorCtr="1"/>
        <a:lstStyle/>
        <a:p>
          <a:pPr>
            <a:defRPr sz="1600" b="1" i="0" u="sng"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spPr>
            <a:ln>
              <a:solidFill>
                <a:schemeClr val="accent2"/>
              </a:solidFill>
            </a:ln>
          </c:spPr>
          <c:dPt>
            <c:idx val="0"/>
            <c:bubble3D val="0"/>
            <c:spPr>
              <a:solidFill>
                <a:srgbClr val="00B0F0"/>
              </a:soli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ACE-4BF7-BE96-9F58674502D4}"/>
              </c:ext>
            </c:extLst>
          </c:dPt>
          <c:dPt>
            <c:idx val="1"/>
            <c:bubble3D val="0"/>
            <c:spPr>
              <a:solidFill>
                <a:srgbClr val="FF0000"/>
              </a:solidFill>
              <a:ln>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ACE-4BF7-BE96-9F58674502D4}"/>
              </c:ext>
            </c:extLst>
          </c:dPt>
          <c:dPt>
            <c:idx val="2"/>
            <c:bubble3D val="0"/>
            <c:spPr>
              <a:solidFill>
                <a:srgbClr val="92D050"/>
              </a:solidFill>
              <a:ln>
                <a:solidFill>
                  <a:schemeClr val="accent3"/>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ACE-4BF7-BE96-9F58674502D4}"/>
              </c:ext>
            </c:extLst>
          </c:dPt>
          <c:dPt>
            <c:idx val="3"/>
            <c:bubble3D val="0"/>
            <c:spPr>
              <a:solidFill>
                <a:srgbClr val="FFFF00"/>
              </a:solidFill>
              <a:ln>
                <a:solidFill>
                  <a:schemeClr val="accent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ACE-4BF7-BE96-9F58674502D4}"/>
              </c:ext>
            </c:extLst>
          </c:dPt>
          <c:dLbls>
            <c:dLbl>
              <c:idx val="0"/>
              <c:layout>
                <c:manualLayout>
                  <c:x val="-8.2888013998250215E-2"/>
                  <c:y val="6.8088363954505682E-2"/>
                </c:manualLayout>
              </c:layout>
              <c:tx>
                <c:rich>
                  <a:bodyPr/>
                  <a:lstStyle/>
                  <a:p>
                    <a:r>
                      <a:rPr lang="en-US"/>
                      <a:t>36%</a:t>
                    </a:r>
                  </a:p>
                </c:rich>
              </c:tx>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ACE-4BF7-BE96-9F58674502D4}"/>
                </c:ext>
              </c:extLst>
            </c:dLbl>
            <c:dLbl>
              <c:idx val="1"/>
              <c:layout>
                <c:manualLayout>
                  <c:x val="7.7094269466316707E-3"/>
                  <c:y val="-0.13599810440361629"/>
                </c:manualLayout>
              </c:layout>
              <c:tx>
                <c:rich>
                  <a:bodyPr/>
                  <a:lstStyle/>
                  <a:p>
                    <a:r>
                      <a:rPr lang="en-US"/>
                      <a:t>29%</a:t>
                    </a:r>
                  </a:p>
                </c:rich>
              </c:tx>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FACE-4BF7-BE96-9F58674502D4}"/>
                </c:ext>
              </c:extLst>
            </c:dLbl>
            <c:dLbl>
              <c:idx val="2"/>
              <c:layout>
                <c:manualLayout>
                  <c:x val="9.5027121609798773E-2"/>
                  <c:y val="3.8832385535141442E-2"/>
                </c:manualLayout>
              </c:layout>
              <c:tx>
                <c:rich>
                  <a:bodyPr/>
                  <a:lstStyle/>
                  <a:p>
                    <a:fld id="{1416F34E-75F6-4FA4-81F4-C15DE6161B06}" type="VALUE">
                      <a:rPr lang="en-US"/>
                      <a:pPr/>
                      <a:t>[VALUE]</a:t>
                    </a:fld>
                    <a:r>
                      <a:rPr lang="en-US"/>
                      <a:t>%</a:t>
                    </a:r>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FACE-4BF7-BE96-9F58674502D4}"/>
                </c:ext>
              </c:extLst>
            </c:dLbl>
            <c:dLbl>
              <c:idx val="3"/>
              <c:layout/>
              <c:tx>
                <c:rich>
                  <a:bodyPr/>
                  <a:lstStyle/>
                  <a:p>
                    <a:r>
                      <a:rPr lang="en-US"/>
                      <a:t>8%</a:t>
                    </a:r>
                  </a:p>
                </c:rich>
              </c:tx>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FACE-4BF7-BE96-9F58674502D4}"/>
                </c:ext>
              </c:extLst>
            </c:dLbl>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'Q6'!$R$12:$R$15</c:f>
              <c:strCache>
                <c:ptCount val="4"/>
                <c:pt idx="0">
                  <c:v>Dashboards</c:v>
                </c:pt>
                <c:pt idx="1">
                  <c:v>Batch Jobs</c:v>
                </c:pt>
                <c:pt idx="2">
                  <c:v>REST APIs</c:v>
                </c:pt>
                <c:pt idx="3">
                  <c:v>Other</c:v>
                </c:pt>
              </c:strCache>
            </c:strRef>
          </c:cat>
          <c:val>
            <c:numRef>
              <c:f>'Q6'!$S$12:$S$15</c:f>
              <c:numCache>
                <c:formatCode>0</c:formatCode>
                <c:ptCount val="4"/>
                <c:pt idx="0">
                  <c:v>36.118598382749326</c:v>
                </c:pt>
                <c:pt idx="1">
                  <c:v>28.840970350404309</c:v>
                </c:pt>
                <c:pt idx="2">
                  <c:v>27.223719676549869</c:v>
                </c:pt>
                <c:pt idx="3">
                  <c:v>7.8167115902964959</c:v>
                </c:pt>
              </c:numCache>
            </c:numRef>
          </c:val>
          <c:extLst>
            <c:ext xmlns:c16="http://schemas.microsoft.com/office/drawing/2014/chart" uri="{C3380CC4-5D6E-409C-BE32-E72D297353CC}">
              <c16:uniqueId val="{00000000-FACE-4BF7-BE96-9F58674502D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rgbClr val="C00000"/>
                </a:solidFill>
                <a:latin typeface="+mn-lt"/>
                <a:ea typeface="+mn-ea"/>
                <a:cs typeface="+mn-cs"/>
              </a:defRPr>
            </a:pPr>
            <a:r>
              <a:rPr lang="en-US" b="1" i="0" u="sng" baseline="0">
                <a:solidFill>
                  <a:srgbClr val="C00000"/>
                </a:solidFill>
              </a:rPr>
              <a:t>Where is your data stored?</a:t>
            </a:r>
          </a:p>
        </c:rich>
      </c:tx>
      <c:layout/>
      <c:overlay val="0"/>
      <c:spPr>
        <a:noFill/>
        <a:ln>
          <a:noFill/>
        </a:ln>
        <a:effectLst/>
      </c:spPr>
      <c:txPr>
        <a:bodyPr rot="0" spcFirstLastPara="1" vertOverflow="ellipsis" vert="horz" wrap="square" anchor="ctr" anchorCtr="1"/>
        <a:lstStyle/>
        <a:p>
          <a:pPr>
            <a:defRPr sz="1400" b="1" i="0" u="sng" strike="noStrike" kern="1200" spc="0" baseline="0">
              <a:solidFill>
                <a:srgbClr val="C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'Q7'!$Q$4:$Q$10</c:f>
              <c:strCache>
                <c:ptCount val="7"/>
                <c:pt idx="0">
                  <c:v>Other options</c:v>
                </c:pt>
                <c:pt idx="1">
                  <c:v>Amazon S3 storage</c:v>
                </c:pt>
                <c:pt idx="2">
                  <c:v>Object store</c:v>
                </c:pt>
                <c:pt idx="3">
                  <c:v>NoSQL database</c:v>
                </c:pt>
                <c:pt idx="4">
                  <c:v>Data Warehouse</c:v>
                </c:pt>
                <c:pt idx="5">
                  <c:v>Flat files</c:v>
                </c:pt>
                <c:pt idx="6">
                  <c:v>Relational database</c:v>
                </c:pt>
              </c:strCache>
            </c:strRef>
          </c:cat>
          <c:val>
            <c:numRef>
              <c:f>'Q7'!$R$4:$R$10</c:f>
              <c:numCache>
                <c:formatCode>General</c:formatCode>
                <c:ptCount val="7"/>
                <c:pt idx="0">
                  <c:v>10</c:v>
                </c:pt>
                <c:pt idx="1">
                  <c:v>3</c:v>
                </c:pt>
                <c:pt idx="2">
                  <c:v>50</c:v>
                </c:pt>
                <c:pt idx="3">
                  <c:v>71</c:v>
                </c:pt>
                <c:pt idx="4">
                  <c:v>104</c:v>
                </c:pt>
                <c:pt idx="5">
                  <c:v>111</c:v>
                </c:pt>
                <c:pt idx="6">
                  <c:v>147</c:v>
                </c:pt>
              </c:numCache>
            </c:numRef>
          </c:val>
          <c:extLst>
            <c:ext xmlns:c16="http://schemas.microsoft.com/office/drawing/2014/chart" uri="{C3380CC4-5D6E-409C-BE32-E72D297353CC}">
              <c16:uniqueId val="{00000000-D3C9-407D-9B62-4B3703DFA459}"/>
            </c:ext>
          </c:extLst>
        </c:ser>
        <c:dLbls>
          <c:showLegendKey val="0"/>
          <c:showVal val="0"/>
          <c:showCatName val="0"/>
          <c:showSerName val="0"/>
          <c:showPercent val="0"/>
          <c:showBubbleSize val="0"/>
        </c:dLbls>
        <c:gapWidth val="182"/>
        <c:axId val="451038856"/>
        <c:axId val="451039184"/>
      </c:barChart>
      <c:catAx>
        <c:axId val="451038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51039184"/>
        <c:crosses val="autoZero"/>
        <c:auto val="1"/>
        <c:lblAlgn val="ctr"/>
        <c:lblOffset val="100"/>
        <c:noMultiLvlLbl val="0"/>
      </c:catAx>
      <c:valAx>
        <c:axId val="4510391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Number of votes received</a:t>
                </a:r>
              </a:p>
            </c:rich>
          </c:tx>
          <c:layout>
            <c:manualLayout>
              <c:xMode val="edge"/>
              <c:yMode val="edge"/>
              <c:x val="0.51137423447069119"/>
              <c:y val="0.8971988918051909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51038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u="sng" baseline="0">
                <a:solidFill>
                  <a:srgbClr val="C00000"/>
                </a:solidFill>
              </a:rPr>
              <a:t>Who deploys your DA &amp; ML models today?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9900FF"/>
            </a:solidFill>
            <a:ln>
              <a:solidFill>
                <a:srgbClr val="9900FF"/>
              </a:solidFill>
            </a:ln>
            <a:effectLst/>
          </c:spPr>
          <c:invertIfNegative val="0"/>
          <c:cat>
            <c:strRef>
              <c:f>'Q8'!$H$10:$H$13</c:f>
              <c:strCache>
                <c:ptCount val="4"/>
                <c:pt idx="0">
                  <c:v>Others</c:v>
                </c:pt>
                <c:pt idx="1">
                  <c:v>IT/DevOps exclusively</c:v>
                </c:pt>
                <c:pt idx="2">
                  <c:v>Data Scentists exclusively</c:v>
                </c:pt>
                <c:pt idx="3">
                  <c:v>Combo of IT/DevOps &amp; DS</c:v>
                </c:pt>
              </c:strCache>
            </c:strRef>
          </c:cat>
          <c:val>
            <c:numRef>
              <c:f>'Q8'!$I$10:$I$13</c:f>
              <c:numCache>
                <c:formatCode>General</c:formatCode>
                <c:ptCount val="4"/>
                <c:pt idx="0">
                  <c:v>8</c:v>
                </c:pt>
                <c:pt idx="1">
                  <c:v>32</c:v>
                </c:pt>
                <c:pt idx="2">
                  <c:v>69</c:v>
                </c:pt>
                <c:pt idx="3">
                  <c:v>129</c:v>
                </c:pt>
              </c:numCache>
            </c:numRef>
          </c:val>
          <c:extLst>
            <c:ext xmlns:c16="http://schemas.microsoft.com/office/drawing/2014/chart" uri="{C3380CC4-5D6E-409C-BE32-E72D297353CC}">
              <c16:uniqueId val="{00000000-55B3-475A-891F-D481E48D77D7}"/>
            </c:ext>
          </c:extLst>
        </c:ser>
        <c:dLbls>
          <c:showLegendKey val="0"/>
          <c:showVal val="0"/>
          <c:showCatName val="0"/>
          <c:showSerName val="0"/>
          <c:showPercent val="0"/>
          <c:showBubbleSize val="0"/>
        </c:dLbls>
        <c:gapWidth val="182"/>
        <c:axId val="469728720"/>
        <c:axId val="469741840"/>
      </c:barChart>
      <c:catAx>
        <c:axId val="469728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69741840"/>
        <c:crosses val="autoZero"/>
        <c:auto val="1"/>
        <c:lblAlgn val="ctr"/>
        <c:lblOffset val="100"/>
        <c:noMultiLvlLbl val="0"/>
      </c:catAx>
      <c:valAx>
        <c:axId val="469741840"/>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i="0" baseline="0"/>
                  <a:t>Number of votes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6972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r>
              <a:rPr lang="en-US" b="1" i="0" u="sng" baseline="0">
                <a:solidFill>
                  <a:srgbClr val="C00000"/>
                </a:solidFill>
              </a:rPr>
              <a:t>Would an orchestration product like Airflow be useful?</a:t>
            </a:r>
          </a:p>
          <a:p>
            <a:pPr>
              <a:defRPr b="1">
                <a:solidFill>
                  <a:srgbClr val="C00000"/>
                </a:solidFill>
              </a:defRPr>
            </a:pPr>
            <a:endParaRPr lang="en-US" b="1" i="0" baseline="0">
              <a:solidFill>
                <a:srgbClr val="C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endParaRPr lang="en-US"/>
        </a:p>
      </c:txPr>
    </c:title>
    <c:autoTitleDeleted val="0"/>
    <c:plotArea>
      <c:layout>
        <c:manualLayout>
          <c:layoutTarget val="inner"/>
          <c:xMode val="edge"/>
          <c:yMode val="edge"/>
          <c:x val="0.13833092738407698"/>
          <c:y val="0.19569444444444448"/>
          <c:w val="0.8311135170603674"/>
          <c:h val="0.64604950422863805"/>
        </c:manualLayout>
      </c:layout>
      <c:barChart>
        <c:barDir val="col"/>
        <c:grouping val="clustered"/>
        <c:varyColors val="0"/>
        <c:ser>
          <c:idx val="0"/>
          <c:order val="0"/>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'Q9'!$E$6:$E$10</c:f>
              <c:strCache>
                <c:ptCount val="5"/>
                <c:pt idx="0">
                  <c:v>Yes</c:v>
                </c:pt>
                <c:pt idx="1">
                  <c:v>Maybe</c:v>
                </c:pt>
                <c:pt idx="2">
                  <c:v>Already using it</c:v>
                </c:pt>
                <c:pt idx="3">
                  <c:v>No idea of Airflow</c:v>
                </c:pt>
                <c:pt idx="4">
                  <c:v>No</c:v>
                </c:pt>
              </c:strCache>
            </c:strRef>
          </c:cat>
          <c:val>
            <c:numRef>
              <c:f>'Q9'!$F$6:$F$10</c:f>
              <c:numCache>
                <c:formatCode>0</c:formatCode>
                <c:ptCount val="5"/>
                <c:pt idx="0">
                  <c:v>30.434782608695656</c:v>
                </c:pt>
                <c:pt idx="1">
                  <c:v>17.391304347826086</c:v>
                </c:pt>
                <c:pt idx="2">
                  <c:v>13.043478260869565</c:v>
                </c:pt>
                <c:pt idx="3">
                  <c:v>13.043478260869565</c:v>
                </c:pt>
                <c:pt idx="4">
                  <c:v>26.086956521739129</c:v>
                </c:pt>
              </c:numCache>
            </c:numRef>
          </c:val>
          <c:extLst>
            <c:ext xmlns:c16="http://schemas.microsoft.com/office/drawing/2014/chart" uri="{C3380CC4-5D6E-409C-BE32-E72D297353CC}">
              <c16:uniqueId val="{00000000-3767-4FF5-B0A2-175DA316BD9A}"/>
            </c:ext>
          </c:extLst>
        </c:ser>
        <c:dLbls>
          <c:showLegendKey val="0"/>
          <c:showVal val="0"/>
          <c:showCatName val="0"/>
          <c:showSerName val="0"/>
          <c:showPercent val="0"/>
          <c:showBubbleSize val="0"/>
        </c:dLbls>
        <c:gapWidth val="219"/>
        <c:overlap val="-27"/>
        <c:axId val="427708504"/>
        <c:axId val="427713752"/>
      </c:barChart>
      <c:catAx>
        <c:axId val="427708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27713752"/>
        <c:crosses val="autoZero"/>
        <c:auto val="1"/>
        <c:lblAlgn val="ctr"/>
        <c:lblOffset val="100"/>
        <c:noMultiLvlLbl val="0"/>
      </c:catAx>
      <c:valAx>
        <c:axId val="4277137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 of votes</a:t>
                </a:r>
              </a:p>
            </c:rich>
          </c:tx>
          <c:layout>
            <c:manualLayout>
              <c:xMode val="edge"/>
              <c:yMode val="edge"/>
              <c:x val="2.1328521434820651E-2"/>
              <c:y val="0.3737886410032079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27708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C00000"/>
                </a:solidFill>
              </a:rPr>
              <a:t>Rate your current pipeline </a:t>
            </a:r>
          </a:p>
          <a:p>
            <a:pPr>
              <a:defRPr/>
            </a:pPr>
            <a:r>
              <a:rPr lang="en-US" b="1" u="sng">
                <a:solidFill>
                  <a:srgbClr val="C00000"/>
                </a:solidFill>
              </a:rPr>
              <a:t>(1-simple, 10-very complex</a:t>
            </a:r>
            <a:r>
              <a:rPr lang="en-US" b="1">
                <a:solidFill>
                  <a:srgbClr val="C00000"/>
                </a:solidFill>
              </a:rPr>
              <a:t>)</a:t>
            </a:r>
          </a:p>
        </c:rich>
      </c:tx>
      <c:layout>
        <c:manualLayout>
          <c:xMode val="edge"/>
          <c:yMode val="edge"/>
          <c:x val="0.53479855643044616"/>
          <c:y val="9.2592592592592587E-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15048118985125"/>
          <c:y val="5.0925925925925923E-2"/>
          <c:w val="0.83129396325459315"/>
          <c:h val="0.78054024496937879"/>
        </c:manualLayout>
      </c:layout>
      <c:barChart>
        <c:barDir val="bar"/>
        <c:grouping val="clustered"/>
        <c:varyColors val="0"/>
        <c:ser>
          <c:idx val="0"/>
          <c:order val="0"/>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invertIfNegative val="0"/>
          <c:cat>
            <c:numRef>
              <c:f>'Q10'!$D$4:$D$13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'Q10'!$E$4:$E$13</c:f>
              <c:numCache>
                <c:formatCode>General</c:formatCode>
                <c:ptCount val="10"/>
                <c:pt idx="0">
                  <c:v>2</c:v>
                </c:pt>
                <c:pt idx="1">
                  <c:v>4</c:v>
                </c:pt>
                <c:pt idx="2">
                  <c:v>10</c:v>
                </c:pt>
                <c:pt idx="3">
                  <c:v>17</c:v>
                </c:pt>
                <c:pt idx="4">
                  <c:v>26</c:v>
                </c:pt>
                <c:pt idx="5">
                  <c:v>39</c:v>
                </c:pt>
                <c:pt idx="6">
                  <c:v>49</c:v>
                </c:pt>
                <c:pt idx="7">
                  <c:v>39</c:v>
                </c:pt>
                <c:pt idx="8">
                  <c:v>15</c:v>
                </c:pt>
                <c:pt idx="9">
                  <c:v>10</c:v>
                </c:pt>
              </c:numCache>
            </c:numRef>
          </c:val>
          <c:extLst>
            <c:ext xmlns:c16="http://schemas.microsoft.com/office/drawing/2014/chart" uri="{C3380CC4-5D6E-409C-BE32-E72D297353CC}">
              <c16:uniqueId val="{00000000-3DCD-4B45-8553-7E4540D8A7A0}"/>
            </c:ext>
          </c:extLst>
        </c:ser>
        <c:dLbls>
          <c:showLegendKey val="0"/>
          <c:showVal val="0"/>
          <c:showCatName val="0"/>
          <c:showSerName val="0"/>
          <c:showPercent val="0"/>
          <c:showBubbleSize val="0"/>
        </c:dLbls>
        <c:gapWidth val="182"/>
        <c:axId val="427719000"/>
        <c:axId val="428409856"/>
      </c:barChart>
      <c:catAx>
        <c:axId val="42771900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409856"/>
        <c:crosses val="autoZero"/>
        <c:auto val="1"/>
        <c:lblAlgn val="ctr"/>
        <c:lblOffset val="100"/>
        <c:noMultiLvlLbl val="0"/>
      </c:catAx>
      <c:valAx>
        <c:axId val="42840985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Number of votes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719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u="sng" baseline="0">
                <a:solidFill>
                  <a:srgbClr val="C00000"/>
                </a:solidFill>
              </a:rPr>
              <a:t>Would you like to add automation to your pipeline?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335-4B43-AC76-01C10DD7468A}"/>
              </c:ext>
            </c:extLst>
          </c:dPt>
          <c:dPt>
            <c:idx val="1"/>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C335-4B43-AC76-01C10DD7468A}"/>
              </c:ext>
            </c:extLst>
          </c:dPt>
          <c:dPt>
            <c:idx val="2"/>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335-4B43-AC76-01C10DD7468A}"/>
              </c:ext>
            </c:extLst>
          </c:dPt>
          <c:dLbls>
            <c:dLbl>
              <c:idx val="0"/>
              <c:tx>
                <c:rich>
                  <a:bodyPr/>
                  <a:lstStyle/>
                  <a:p>
                    <a:fld id="{8866AE75-B742-4DBA-8AF7-3FF99352CBFF}" type="VALUE">
                      <a:rPr lang="en-US"/>
                      <a:pPr/>
                      <a:t>[VALUE]</a:t>
                    </a:fld>
                    <a:r>
                      <a:rPr lang="en-US" baseline="0"/>
                      <a:t>%</a:t>
                    </a: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335-4B43-AC76-01C10DD7468A}"/>
                </c:ext>
              </c:extLst>
            </c:dLbl>
            <c:dLbl>
              <c:idx val="1"/>
              <c:layout>
                <c:manualLayout>
                  <c:x val="-0.11243678915135608"/>
                  <c:y val="1.2413969087197349E-2"/>
                </c:manualLayout>
              </c:layout>
              <c:tx>
                <c:rich>
                  <a:bodyPr/>
                  <a:lstStyle/>
                  <a:p>
                    <a:fld id="{3E06B1B2-D46C-455E-8FAF-E1F2CDCDC2E1}" type="VALUE">
                      <a:rPr lang="en-US"/>
                      <a:pPr/>
                      <a:t>[VALUE]</a:t>
                    </a:fld>
                    <a:r>
                      <a:rPr lang="en-US" baseline="0"/>
                      <a:t>%</a:t>
                    </a: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335-4B43-AC76-01C10DD7468A}"/>
                </c:ext>
              </c:extLst>
            </c:dLbl>
            <c:dLbl>
              <c:idx val="2"/>
              <c:layout>
                <c:manualLayout>
                  <c:x val="0.12539370078740153"/>
                  <c:y val="-9.0850466608340619E-2"/>
                </c:manualLayout>
              </c:layout>
              <c:tx>
                <c:rich>
                  <a:bodyPr/>
                  <a:lstStyle/>
                  <a:p>
                    <a:fld id="{669D36F5-165F-4D39-817E-6701ADCADF1C}" type="VALUE">
                      <a:rPr lang="en-US"/>
                      <a:pPr/>
                      <a:t>[VALUE]</a:t>
                    </a:fld>
                    <a:r>
                      <a:rPr lang="en-US" baseline="0"/>
                      <a:t>%</a:t>
                    </a: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335-4B43-AC76-01C10DD746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'Q11'!$A$10:$A$12</c:f>
              <c:strCache>
                <c:ptCount val="3"/>
                <c:pt idx="0">
                  <c:v>No</c:v>
                </c:pt>
                <c:pt idx="1">
                  <c:v>Maybe</c:v>
                </c:pt>
                <c:pt idx="2">
                  <c:v>Yes</c:v>
                </c:pt>
              </c:strCache>
            </c:strRef>
          </c:cat>
          <c:val>
            <c:numRef>
              <c:f>'Q11'!$B$10:$B$12</c:f>
              <c:numCache>
                <c:formatCode>0</c:formatCode>
                <c:ptCount val="3"/>
                <c:pt idx="0">
                  <c:v>7.9439252336448591</c:v>
                </c:pt>
                <c:pt idx="1">
                  <c:v>30.373831775700932</c:v>
                </c:pt>
                <c:pt idx="2">
                  <c:v>61.682242990654203</c:v>
                </c:pt>
              </c:numCache>
            </c:numRef>
          </c:val>
          <c:extLst>
            <c:ext xmlns:c16="http://schemas.microsoft.com/office/drawing/2014/chart" uri="{C3380CC4-5D6E-409C-BE32-E72D297353CC}">
              <c16:uniqueId val="{00000000-C335-4B43-AC76-01C10DD7468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34884580052493436"/>
          <c:y val="0.87642716535433074"/>
          <c:w val="0.30786395450568677"/>
          <c:h val="8.6535797608632267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C00000"/>
                </a:solidFill>
              </a:rPr>
              <a:t>Do Data Scientists and Data</a:t>
            </a:r>
            <a:r>
              <a:rPr lang="en-US" b="1" u="sng" baseline="0">
                <a:solidFill>
                  <a:srgbClr val="C00000"/>
                </a:solidFill>
              </a:rPr>
              <a:t> Analysts work alone or collaborate?</a:t>
            </a:r>
            <a:endParaRPr lang="en-US" b="1" u="sng">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accent1">
                  <a:shade val="50000"/>
                </a:schemeClr>
              </a:solidFill>
            </a:ln>
          </c:spPr>
          <c:invertIfNegative val="0"/>
          <c:dPt>
            <c:idx val="0"/>
            <c:invertIfNegative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accent1">
                    <a:shade val="50000"/>
                  </a:schemeClr>
                </a:solidFill>
              </a:ln>
              <a:effectLst/>
            </c:spPr>
            <c:extLst>
              <c:ext xmlns:c16="http://schemas.microsoft.com/office/drawing/2014/chart" uri="{C3380CC4-5D6E-409C-BE32-E72D297353CC}">
                <c16:uniqueId val="{00000001-75AD-4D4E-A301-51CD9FE547A5}"/>
              </c:ext>
            </c:extLst>
          </c:dPt>
          <c:dPt>
            <c:idx val="1"/>
            <c:invertIfNegative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accent1">
                    <a:shade val="50000"/>
                  </a:schemeClr>
                </a:solidFill>
              </a:ln>
              <a:effectLst/>
            </c:spPr>
            <c:extLst>
              <c:ext xmlns:c16="http://schemas.microsoft.com/office/drawing/2014/chart" uri="{C3380CC4-5D6E-409C-BE32-E72D297353CC}">
                <c16:uniqueId val="{00000003-75AD-4D4E-A301-51CD9FE547A5}"/>
              </c:ext>
            </c:extLst>
          </c:dPt>
          <c:dPt>
            <c:idx val="2"/>
            <c:invertIfNegative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accent1">
                    <a:shade val="50000"/>
                  </a:schemeClr>
                </a:solidFill>
              </a:ln>
              <a:effectLst/>
            </c:spPr>
            <c:extLst>
              <c:ext xmlns:c16="http://schemas.microsoft.com/office/drawing/2014/chart" uri="{C3380CC4-5D6E-409C-BE32-E72D297353CC}">
                <c16:uniqueId val="{00000005-75AD-4D4E-A301-51CD9FE547A5}"/>
              </c:ext>
            </c:extLst>
          </c:dPt>
          <c:dPt>
            <c:idx val="3"/>
            <c:invertIfNegative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accent1">
                    <a:shade val="50000"/>
                  </a:schemeClr>
                </a:solidFill>
              </a:ln>
              <a:effectLst/>
            </c:spPr>
            <c:extLst>
              <c:ext xmlns:c16="http://schemas.microsoft.com/office/drawing/2014/chart" uri="{C3380CC4-5D6E-409C-BE32-E72D297353CC}">
                <c16:uniqueId val="{00000007-75AD-4D4E-A301-51CD9FE547A5}"/>
              </c:ext>
            </c:extLst>
          </c:dPt>
          <c:dPt>
            <c:idx val="4"/>
            <c:invertIfNegative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5875">
                <a:solidFill>
                  <a:schemeClr val="accent1">
                    <a:shade val="50000"/>
                  </a:schemeClr>
                </a:solidFill>
              </a:ln>
              <a:effectLst/>
            </c:spPr>
            <c:extLst>
              <c:ext xmlns:c16="http://schemas.microsoft.com/office/drawing/2014/chart" uri="{C3380CC4-5D6E-409C-BE32-E72D297353CC}">
                <c16:uniqueId val="{00000009-75AD-4D4E-A301-51CD9FE547A5}"/>
              </c:ext>
            </c:extLst>
          </c:dPt>
          <c:cat>
            <c:strRef>
              <c:f>'Q13'!$A$28:$A$32</c:f>
              <c:strCache>
                <c:ptCount val="5"/>
                <c:pt idx="0">
                  <c:v>Same person is the DS as well as DA</c:v>
                </c:pt>
                <c:pt idx="1">
                  <c:v>Work solo</c:v>
                </c:pt>
                <c:pt idx="2">
                  <c:v>We collaborate but there're pain points</c:v>
                </c:pt>
                <c:pt idx="3">
                  <c:v>Some collaboration</c:v>
                </c:pt>
                <c:pt idx="4">
                  <c:v>Seamless collaboration</c:v>
                </c:pt>
              </c:strCache>
            </c:strRef>
          </c:cat>
          <c:val>
            <c:numRef>
              <c:f>'Q13'!$B$28:$B$32</c:f>
              <c:numCache>
                <c:formatCode>General</c:formatCode>
                <c:ptCount val="5"/>
                <c:pt idx="0">
                  <c:v>7</c:v>
                </c:pt>
                <c:pt idx="1">
                  <c:v>18</c:v>
                </c:pt>
                <c:pt idx="2">
                  <c:v>58</c:v>
                </c:pt>
                <c:pt idx="3">
                  <c:v>106</c:v>
                </c:pt>
                <c:pt idx="4">
                  <c:v>22</c:v>
                </c:pt>
              </c:numCache>
            </c:numRef>
          </c:val>
          <c:extLst>
            <c:ext xmlns:c16="http://schemas.microsoft.com/office/drawing/2014/chart" uri="{C3380CC4-5D6E-409C-BE32-E72D297353CC}">
              <c16:uniqueId val="{00000000-DFCE-4C7F-B0C8-7C144F5819BA}"/>
            </c:ext>
          </c:extLst>
        </c:ser>
        <c:dLbls>
          <c:showLegendKey val="0"/>
          <c:showVal val="0"/>
          <c:showCatName val="0"/>
          <c:showSerName val="0"/>
          <c:showPercent val="0"/>
          <c:showBubbleSize val="0"/>
        </c:dLbls>
        <c:gapWidth val="182"/>
        <c:axId val="320487880"/>
        <c:axId val="320487552"/>
      </c:barChart>
      <c:catAx>
        <c:axId val="320487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20487552"/>
        <c:crosses val="autoZero"/>
        <c:auto val="1"/>
        <c:lblAlgn val="ctr"/>
        <c:lblOffset val="100"/>
        <c:noMultiLvlLbl val="0"/>
      </c:catAx>
      <c:valAx>
        <c:axId val="3204875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Number of votes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487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u="sng" baseline="0">
                <a:solidFill>
                  <a:srgbClr val="C00000"/>
                </a:solidFill>
              </a:rPr>
              <a:t>Is there a desire for DS &amp; DA to collaborate more?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blipFill>
              <a:blip xmlns:r="http://schemas.openxmlformats.org/officeDocument/2006/relationships" r:embed="rId3"/>
              <a:tile tx="0" ty="0" sx="100000" sy="100000" flip="none" algn="tl"/>
            </a:blipFill>
            <a:ln>
              <a:noFill/>
            </a:ln>
            <a:effectLst/>
          </c:spPr>
          <c:invertIfNegative val="0"/>
          <c:dPt>
            <c:idx val="0"/>
            <c:invertIfNegative val="0"/>
            <c:bubble3D val="0"/>
            <c:spPr>
              <a:blipFill>
                <a:blip xmlns:r="http://schemas.openxmlformats.org/officeDocument/2006/relationships" r:embed="rId3"/>
                <a:tile tx="0" ty="0" sx="100000" sy="100000" flip="none" algn="tl"/>
              </a:blipFill>
              <a:ln>
                <a:solidFill>
                  <a:sysClr val="windowText" lastClr="000000"/>
                </a:solidFill>
              </a:ln>
              <a:effectLst/>
            </c:spPr>
            <c:extLst>
              <c:ext xmlns:c16="http://schemas.microsoft.com/office/drawing/2014/chart" uri="{C3380CC4-5D6E-409C-BE32-E72D297353CC}">
                <c16:uniqueId val="{00000008-65DC-4E4D-8EA2-27126A41C9FC}"/>
              </c:ext>
            </c:extLst>
          </c:dPt>
          <c:dPt>
            <c:idx val="1"/>
            <c:invertIfNegative val="0"/>
            <c:bubble3D val="0"/>
            <c:spPr>
              <a:blipFill>
                <a:blip xmlns:r="http://schemas.openxmlformats.org/officeDocument/2006/relationships" r:embed="rId3"/>
                <a:tile tx="0" ty="0" sx="100000" sy="100000" flip="none" algn="tl"/>
              </a:blipFill>
              <a:ln>
                <a:solidFill>
                  <a:sysClr val="windowText" lastClr="000000"/>
                </a:solidFill>
              </a:ln>
              <a:effectLst/>
            </c:spPr>
            <c:extLst>
              <c:ext xmlns:c16="http://schemas.microsoft.com/office/drawing/2014/chart" uri="{C3380CC4-5D6E-409C-BE32-E72D297353CC}">
                <c16:uniqueId val="{00000006-65DC-4E4D-8EA2-27126A41C9FC}"/>
              </c:ext>
            </c:extLst>
          </c:dPt>
          <c:dPt>
            <c:idx val="2"/>
            <c:invertIfNegative val="0"/>
            <c:bubble3D val="0"/>
            <c:spPr>
              <a:blipFill>
                <a:blip xmlns:r="http://schemas.openxmlformats.org/officeDocument/2006/relationships" r:embed="rId3"/>
                <a:tile tx="0" ty="0" sx="100000" sy="100000" flip="none" algn="tl"/>
              </a:blipFill>
              <a:ln>
                <a:solidFill>
                  <a:schemeClr val="tx1"/>
                </a:solidFill>
              </a:ln>
              <a:effectLst/>
            </c:spPr>
            <c:extLst>
              <c:ext xmlns:c16="http://schemas.microsoft.com/office/drawing/2014/chart" uri="{C3380CC4-5D6E-409C-BE32-E72D297353CC}">
                <c16:uniqueId val="{00000004-65DC-4E4D-8EA2-27126A41C9FC}"/>
              </c:ext>
            </c:extLst>
          </c:dPt>
          <c:cat>
            <c:strRef>
              <c:f>'Q14'!$A$12:$A$14</c:f>
              <c:strCache>
                <c:ptCount val="3"/>
                <c:pt idx="0">
                  <c:v>No</c:v>
                </c:pt>
                <c:pt idx="1">
                  <c:v>Maybe</c:v>
                </c:pt>
                <c:pt idx="2">
                  <c:v>Yes</c:v>
                </c:pt>
              </c:strCache>
            </c:strRef>
          </c:cat>
          <c:val>
            <c:numRef>
              <c:f>'Q14'!$B$12:$B$14</c:f>
              <c:numCache>
                <c:formatCode>General</c:formatCode>
                <c:ptCount val="3"/>
                <c:pt idx="0">
                  <c:v>17</c:v>
                </c:pt>
                <c:pt idx="1">
                  <c:v>47</c:v>
                </c:pt>
                <c:pt idx="2">
                  <c:v>143</c:v>
                </c:pt>
              </c:numCache>
            </c:numRef>
          </c:val>
          <c:extLst>
            <c:ext xmlns:c16="http://schemas.microsoft.com/office/drawing/2014/chart" uri="{C3380CC4-5D6E-409C-BE32-E72D297353CC}">
              <c16:uniqueId val="{00000000-65DC-4E4D-8EA2-27126A41C9FC}"/>
            </c:ext>
          </c:extLst>
        </c:ser>
        <c:dLbls>
          <c:showLegendKey val="0"/>
          <c:showVal val="0"/>
          <c:showCatName val="0"/>
          <c:showSerName val="0"/>
          <c:showPercent val="0"/>
          <c:showBubbleSize val="0"/>
        </c:dLbls>
        <c:gapWidth val="182"/>
        <c:axId val="476485880"/>
        <c:axId val="476486536"/>
      </c:barChart>
      <c:catAx>
        <c:axId val="476485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6486536"/>
        <c:crosses val="autoZero"/>
        <c:auto val="1"/>
        <c:lblAlgn val="ctr"/>
        <c:lblOffset val="100"/>
        <c:noMultiLvlLbl val="0"/>
      </c:catAx>
      <c:valAx>
        <c:axId val="47648653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Number of votes</a:t>
                </a:r>
              </a:p>
            </c:rich>
          </c:tx>
          <c:layout>
            <c:manualLayout>
              <c:xMode val="edge"/>
              <c:yMode val="edge"/>
              <c:x val="0.41497812773403331"/>
              <c:y val="0.9018285214348206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6485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sng" strike="noStrike" kern="1200" baseline="0">
                <a:solidFill>
                  <a:srgbClr val="C00000"/>
                </a:solidFill>
                <a:latin typeface="+mn-lt"/>
                <a:ea typeface="+mn-ea"/>
                <a:cs typeface="+mn-cs"/>
              </a:defRPr>
            </a:pPr>
            <a:r>
              <a:rPr lang="en-US" u="sng" baseline="0">
                <a:solidFill>
                  <a:srgbClr val="C00000"/>
                </a:solidFill>
              </a:rPr>
              <a:t>Are your Data Scientists using Git?</a:t>
            </a:r>
          </a:p>
        </c:rich>
      </c:tx>
      <c:overlay val="0"/>
      <c:spPr>
        <a:noFill/>
        <a:ln>
          <a:noFill/>
        </a:ln>
        <a:effectLst/>
      </c:spPr>
      <c:txPr>
        <a:bodyPr rot="0" spcFirstLastPara="1" vertOverflow="ellipsis" vert="horz" wrap="square" anchor="ctr" anchorCtr="1"/>
        <a:lstStyle/>
        <a:p>
          <a:pPr>
            <a:defRPr sz="1800" b="1" i="0" u="sng" strike="noStrike" kern="1200" baseline="0">
              <a:solidFill>
                <a:srgbClr val="C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'Q15'!$A$14:$A$17</c:f>
              <c:strCache>
                <c:ptCount val="4"/>
                <c:pt idx="0">
                  <c:v>Others</c:v>
                </c:pt>
                <c:pt idx="1">
                  <c:v>No, we are not using Git for DS</c:v>
                </c:pt>
                <c:pt idx="2">
                  <c:v>Yes, but our DSs aren't that comfortable using Git</c:v>
                </c:pt>
                <c:pt idx="3">
                  <c:v>Yes, our DS are proficient with Git</c:v>
                </c:pt>
              </c:strCache>
            </c:strRef>
          </c:cat>
          <c:val>
            <c:numRef>
              <c:f>'Q15'!$B$14:$B$17</c:f>
              <c:numCache>
                <c:formatCode>0</c:formatCode>
                <c:ptCount val="4"/>
                <c:pt idx="0">
                  <c:v>1.9138755980861244</c:v>
                </c:pt>
                <c:pt idx="1">
                  <c:v>14.354066985645932</c:v>
                </c:pt>
                <c:pt idx="2">
                  <c:v>26.315789473684209</c:v>
                </c:pt>
                <c:pt idx="3">
                  <c:v>57.41626794258373</c:v>
                </c:pt>
              </c:numCache>
            </c:numRef>
          </c:val>
          <c:extLst>
            <c:ext xmlns:c16="http://schemas.microsoft.com/office/drawing/2014/chart" uri="{C3380CC4-5D6E-409C-BE32-E72D297353CC}">
              <c16:uniqueId val="{00000000-9290-400E-A52A-BF6BC38D1045}"/>
            </c:ext>
          </c:extLst>
        </c:ser>
        <c:dLbls>
          <c:dLblPos val="inEnd"/>
          <c:showLegendKey val="0"/>
          <c:showVal val="1"/>
          <c:showCatName val="0"/>
          <c:showSerName val="0"/>
          <c:showPercent val="0"/>
          <c:showBubbleSize val="0"/>
        </c:dLbls>
        <c:gapWidth val="65"/>
        <c:axId val="426529648"/>
        <c:axId val="426529320"/>
      </c:barChart>
      <c:catAx>
        <c:axId val="42652964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none" baseline="0">
                <a:solidFill>
                  <a:schemeClr val="dk1">
                    <a:lumMod val="75000"/>
                    <a:lumOff val="25000"/>
                  </a:schemeClr>
                </a:solidFill>
                <a:latin typeface="+mn-lt"/>
                <a:ea typeface="+mn-ea"/>
                <a:cs typeface="+mn-cs"/>
              </a:defRPr>
            </a:pPr>
            <a:endParaRPr lang="en-US"/>
          </a:p>
        </c:txPr>
        <c:crossAx val="426529320"/>
        <c:crosses val="autoZero"/>
        <c:auto val="1"/>
        <c:lblAlgn val="ctr"/>
        <c:lblOffset val="100"/>
        <c:noMultiLvlLbl val="0"/>
      </c:catAx>
      <c:valAx>
        <c:axId val="4265293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baseline="0"/>
                  <a:t>% of votes received</a:t>
                </a:r>
              </a:p>
            </c:rich>
          </c:tx>
          <c:layout>
            <c:manualLayout>
              <c:xMode val="edge"/>
              <c:yMode val="edge"/>
              <c:x val="0.72240966754155733"/>
              <c:y val="0.8925692621755614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crossAx val="4265296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Comic Sans MS" panose="030F0702030302020204" pitchFamily="66" charset="0"/>
                <a:ea typeface="+mn-ea"/>
                <a:cs typeface="+mn-cs"/>
              </a:defRPr>
            </a:pPr>
            <a:r>
              <a:rPr lang="en-US" sz="1400" u="sng" cap="none" baseline="0">
                <a:solidFill>
                  <a:srgbClr val="C00000"/>
                </a:solidFill>
                <a:latin typeface="Calibri" panose="020F0502020204030204" pitchFamily="34" charset="0"/>
              </a:rPr>
              <a:t>Do IT/DevOps/SE teams rewrite DS' code?</a:t>
            </a:r>
          </a:p>
        </c:rich>
      </c:tx>
      <c:layout>
        <c:manualLayout>
          <c:xMode val="edge"/>
          <c:yMode val="edge"/>
          <c:x val="0.12852077865266842"/>
          <c:y val="8.3333333333333329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Comic Sans MS" panose="030F0702030302020204" pitchFamily="66" charset="0"/>
              <a:ea typeface="+mn-ea"/>
              <a:cs typeface="+mn-cs"/>
            </a:defRPr>
          </a:pPr>
          <a:endParaRPr lang="en-US"/>
        </a:p>
      </c:txPr>
    </c:title>
    <c:autoTitleDeleted val="0"/>
    <c:plotArea>
      <c:layout/>
      <c:barChart>
        <c:barDir val="bar"/>
        <c:grouping val="clustered"/>
        <c:varyColors val="0"/>
        <c:ser>
          <c:idx val="0"/>
          <c:order val="0"/>
          <c:spPr>
            <a:solidFill>
              <a:srgbClr val="CC99FF"/>
            </a:solidFill>
            <a:ln>
              <a:noFill/>
            </a:ln>
            <a:effectLst>
              <a:innerShdw blurRad="114300">
                <a:schemeClr val="accent1"/>
              </a:innerShdw>
            </a:effectLst>
          </c:spPr>
          <c:invertIfNegative val="0"/>
          <c:dLbls>
            <c:delete val="1"/>
          </c:dLbls>
          <c:cat>
            <c:strRef>
              <c:f>'Q16'!$D$5:$D$7</c:f>
              <c:strCache>
                <c:ptCount val="3"/>
                <c:pt idx="0">
                  <c:v>Sometimes</c:v>
                </c:pt>
                <c:pt idx="1">
                  <c:v>Yes</c:v>
                </c:pt>
                <c:pt idx="2">
                  <c:v>No</c:v>
                </c:pt>
              </c:strCache>
            </c:strRef>
          </c:cat>
          <c:val>
            <c:numRef>
              <c:f>'Q16'!$E$5:$E$7</c:f>
              <c:numCache>
                <c:formatCode>General</c:formatCode>
                <c:ptCount val="3"/>
                <c:pt idx="0">
                  <c:v>19</c:v>
                </c:pt>
                <c:pt idx="1">
                  <c:v>47</c:v>
                </c:pt>
                <c:pt idx="2">
                  <c:v>137</c:v>
                </c:pt>
              </c:numCache>
            </c:numRef>
          </c:val>
          <c:extLst>
            <c:ext xmlns:c16="http://schemas.microsoft.com/office/drawing/2014/chart" uri="{C3380CC4-5D6E-409C-BE32-E72D297353CC}">
              <c16:uniqueId val="{00000000-F41E-4085-A2FE-0681385190CA}"/>
            </c:ext>
          </c:extLst>
        </c:ser>
        <c:dLbls>
          <c:dLblPos val="outEnd"/>
          <c:showLegendKey val="0"/>
          <c:showVal val="1"/>
          <c:showCatName val="0"/>
          <c:showSerName val="0"/>
          <c:showPercent val="0"/>
          <c:showBubbleSize val="0"/>
        </c:dLbls>
        <c:gapWidth val="227"/>
        <c:overlap val="-48"/>
        <c:axId val="416937960"/>
        <c:axId val="416938616"/>
      </c:barChart>
      <c:catAx>
        <c:axId val="41693796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16938616"/>
        <c:crosses val="autoZero"/>
        <c:auto val="1"/>
        <c:lblAlgn val="ctr"/>
        <c:lblOffset val="100"/>
        <c:noMultiLvlLbl val="0"/>
      </c:catAx>
      <c:valAx>
        <c:axId val="41693861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aseline="0"/>
                  <a:t>Number of votes</a:t>
                </a:r>
              </a:p>
            </c:rich>
          </c:tx>
          <c:layout>
            <c:manualLayout>
              <c:xMode val="edge"/>
              <c:yMode val="edge"/>
              <c:x val="0.63351968503937006"/>
              <c:y val="0.7120137066200058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16937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rgbClr val="C00000"/>
                </a:solidFill>
                <a:latin typeface="+mn-lt"/>
                <a:ea typeface="+mn-ea"/>
                <a:cs typeface="+mn-cs"/>
              </a:defRPr>
            </a:pPr>
            <a:r>
              <a:rPr lang="en-US" b="1" i="0" u="sng" baseline="0">
                <a:solidFill>
                  <a:srgbClr val="C00000"/>
                </a:solidFill>
              </a:rPr>
              <a:t>Is reproducing older results a requirement (for compliance or other reasons)?</a:t>
            </a:r>
          </a:p>
        </c:rich>
      </c:tx>
      <c:overlay val="0"/>
      <c:spPr>
        <a:noFill/>
        <a:ln>
          <a:noFill/>
        </a:ln>
        <a:effectLst/>
      </c:spPr>
      <c:txPr>
        <a:bodyPr rot="0" spcFirstLastPara="1" vertOverflow="ellipsis" vert="horz" wrap="square" anchor="ctr" anchorCtr="1"/>
        <a:lstStyle/>
        <a:p>
          <a:pPr>
            <a:defRPr sz="1400" b="1" i="0" u="sng" strike="noStrike" kern="1200" spc="0" baseline="0">
              <a:solidFill>
                <a:srgbClr val="C00000"/>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ln>
              <a:solidFill>
                <a:srgbClr val="FF00FF"/>
              </a:solidFill>
            </a:ln>
          </c:spPr>
          <c:dPt>
            <c:idx val="0"/>
            <c:bubble3D val="0"/>
            <c:spPr>
              <a:solidFill>
                <a:srgbClr val="FF00FF"/>
              </a:solidFill>
              <a:ln w="25400">
                <a:solidFill>
                  <a:srgbClr val="FF00FF"/>
                </a:solidFill>
              </a:ln>
              <a:effectLst/>
              <a:sp3d contourW="25400">
                <a:contourClr>
                  <a:srgbClr val="FF00FF"/>
                </a:contourClr>
              </a:sp3d>
            </c:spPr>
            <c:extLst>
              <c:ext xmlns:c16="http://schemas.microsoft.com/office/drawing/2014/chart" uri="{C3380CC4-5D6E-409C-BE32-E72D297353CC}">
                <c16:uniqueId val="{00000001-8AE6-4093-9492-1BA3841D3F67}"/>
              </c:ext>
            </c:extLst>
          </c:dPt>
          <c:dPt>
            <c:idx val="1"/>
            <c:bubble3D val="0"/>
            <c:spPr>
              <a:solidFill>
                <a:srgbClr val="FFFF00"/>
              </a:solidFill>
              <a:ln w="25400">
                <a:solidFill>
                  <a:srgbClr val="FFFF00"/>
                </a:solidFill>
              </a:ln>
              <a:effectLst/>
              <a:sp3d contourW="25400">
                <a:contourClr>
                  <a:srgbClr val="FFFF00"/>
                </a:contourClr>
              </a:sp3d>
            </c:spPr>
            <c:extLst>
              <c:ext xmlns:c16="http://schemas.microsoft.com/office/drawing/2014/chart" uri="{C3380CC4-5D6E-409C-BE32-E72D297353CC}">
                <c16:uniqueId val="{00000002-8AE6-4093-9492-1BA3841D3F67}"/>
              </c:ext>
            </c:extLst>
          </c:dPt>
          <c:dPt>
            <c:idx val="2"/>
            <c:bubble3D val="0"/>
            <c:spPr>
              <a:solidFill>
                <a:srgbClr val="66FF33"/>
              </a:solidFill>
              <a:ln w="25400">
                <a:solidFill>
                  <a:srgbClr val="66FF33"/>
                </a:solidFill>
              </a:ln>
              <a:effectLst/>
              <a:sp3d contourW="25400">
                <a:contourClr>
                  <a:srgbClr val="66FF33"/>
                </a:contourClr>
              </a:sp3d>
            </c:spPr>
            <c:extLst>
              <c:ext xmlns:c16="http://schemas.microsoft.com/office/drawing/2014/chart" uri="{C3380CC4-5D6E-409C-BE32-E72D297353CC}">
                <c16:uniqueId val="{00000003-8AE6-4093-9492-1BA3841D3F67}"/>
              </c:ext>
            </c:extLst>
          </c:dPt>
          <c:dLbls>
            <c:dLbl>
              <c:idx val="0"/>
              <c:layout>
                <c:manualLayout>
                  <c:x val="-0.18292979002624671"/>
                  <c:y val="1.751968503937008E-2"/>
                </c:manualLayout>
              </c:layout>
              <c:tx>
                <c:rich>
                  <a:bodyPr/>
                  <a:lstStyle/>
                  <a:p>
                    <a:r>
                      <a:rPr lang="en-US"/>
                      <a:t>45%</a:t>
                    </a:r>
                  </a:p>
                </c:rich>
              </c:tx>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E6-4093-9492-1BA3841D3F67}"/>
                </c:ext>
              </c:extLst>
            </c:dLbl>
            <c:dLbl>
              <c:idx val="1"/>
              <c:layout>
                <c:manualLayout>
                  <c:x val="0.11769149168853893"/>
                  <c:y val="-0.23949985418489356"/>
                </c:manualLayout>
              </c:layout>
              <c:tx>
                <c:rich>
                  <a:bodyPr/>
                  <a:lstStyle/>
                  <a:p>
                    <a:r>
                      <a:rPr lang="en-US"/>
                      <a:t>26%</a:t>
                    </a:r>
                  </a:p>
                </c:rich>
              </c:tx>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E6-4093-9492-1BA3841D3F67}"/>
                </c:ext>
              </c:extLst>
            </c:dLbl>
            <c:dLbl>
              <c:idx val="2"/>
              <c:layout>
                <c:manualLayout>
                  <c:x val="0.12874803149606298"/>
                  <c:y val="3.7739136774569845E-2"/>
                </c:manualLayout>
              </c:layout>
              <c:tx>
                <c:rich>
                  <a:bodyPr/>
                  <a:lstStyle/>
                  <a:p>
                    <a:r>
                      <a:rPr lang="en-US"/>
                      <a:t>29%</a:t>
                    </a:r>
                  </a:p>
                </c:rich>
              </c:tx>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E6-4093-9492-1BA3841D3F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'Q17'!$D$13:$D$15</c:f>
              <c:strCache>
                <c:ptCount val="3"/>
                <c:pt idx="0">
                  <c:v>Yes</c:v>
                </c:pt>
                <c:pt idx="1">
                  <c:v>Maybe</c:v>
                </c:pt>
                <c:pt idx="2">
                  <c:v>No</c:v>
                </c:pt>
              </c:strCache>
            </c:strRef>
          </c:cat>
          <c:val>
            <c:numRef>
              <c:f>'Q17'!$E$13:$E$15</c:f>
              <c:numCache>
                <c:formatCode>0</c:formatCode>
                <c:ptCount val="3"/>
                <c:pt idx="0">
                  <c:v>44.976076555023923</c:v>
                </c:pt>
                <c:pt idx="1">
                  <c:v>26.315789473684209</c:v>
                </c:pt>
                <c:pt idx="2">
                  <c:v>28.708133971291865</c:v>
                </c:pt>
              </c:numCache>
            </c:numRef>
          </c:val>
          <c:extLst>
            <c:ext xmlns:c16="http://schemas.microsoft.com/office/drawing/2014/chart" uri="{C3380CC4-5D6E-409C-BE32-E72D297353CC}">
              <c16:uniqueId val="{00000000-8AE6-4093-9492-1BA3841D3F67}"/>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34606802274715659"/>
          <c:y val="0.86253827646544179"/>
          <c:w val="0.30786395450568677"/>
          <c:h val="8.6535797608632267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C00000"/>
                </a:solidFill>
              </a:rPr>
              <a:t>Do you use the following?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2"/>
          <c:spPr>
            <a:solidFill>
              <a:srgbClr val="00B050"/>
            </a:solidFill>
            <a:ln>
              <a:solidFill>
                <a:srgbClr val="00B050"/>
              </a:solidFill>
            </a:ln>
            <a:effectLst/>
          </c:spPr>
          <c:invertIfNegative val="0"/>
          <c:cat>
            <c:strRef>
              <c:f>'Q19'!$I$4:$I$7</c:f>
              <c:strCache>
                <c:ptCount val="4"/>
                <c:pt idx="0">
                  <c:v>I use RAPIDS</c:v>
                </c:pt>
                <c:pt idx="1">
                  <c:v>I use Dask</c:v>
                </c:pt>
                <c:pt idx="2">
                  <c:v>Heard of RAPIDS, but I don't use it</c:v>
                </c:pt>
                <c:pt idx="3">
                  <c:v>Heard of Dask, but I don't use it</c:v>
                </c:pt>
              </c:strCache>
            </c:strRef>
          </c:cat>
          <c:val>
            <c:numRef>
              <c:f>'Q19'!$L$4:$L$7</c:f>
              <c:numCache>
                <c:formatCode>General</c:formatCode>
                <c:ptCount val="4"/>
                <c:pt idx="0">
                  <c:v>5</c:v>
                </c:pt>
                <c:pt idx="1">
                  <c:v>32</c:v>
                </c:pt>
                <c:pt idx="2">
                  <c:v>79</c:v>
                </c:pt>
                <c:pt idx="3">
                  <c:v>133</c:v>
                </c:pt>
              </c:numCache>
            </c:numRef>
          </c:val>
          <c:extLst>
            <c:ext xmlns:c16="http://schemas.microsoft.com/office/drawing/2014/chart" uri="{C3380CC4-5D6E-409C-BE32-E72D297353CC}">
              <c16:uniqueId val="{00000002-5663-41DE-8F87-B3F8CCDC902E}"/>
            </c:ext>
          </c:extLst>
        </c:ser>
        <c:dLbls>
          <c:showLegendKey val="0"/>
          <c:showVal val="0"/>
          <c:showCatName val="0"/>
          <c:showSerName val="0"/>
          <c:showPercent val="0"/>
          <c:showBubbleSize val="0"/>
        </c:dLbls>
        <c:gapWidth val="182"/>
        <c:axId val="323106408"/>
        <c:axId val="465730448"/>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'Q19'!$I$4:$I$7</c15:sqref>
                        </c15:formulaRef>
                      </c:ext>
                    </c:extLst>
                    <c:strCache>
                      <c:ptCount val="4"/>
                      <c:pt idx="0">
                        <c:v>I use RAPIDS</c:v>
                      </c:pt>
                      <c:pt idx="1">
                        <c:v>I use Dask</c:v>
                      </c:pt>
                      <c:pt idx="2">
                        <c:v>Heard of RAPIDS, but I don't use it</c:v>
                      </c:pt>
                      <c:pt idx="3">
                        <c:v>Heard of Dask, but I don't use it</c:v>
                      </c:pt>
                    </c:strCache>
                  </c:strRef>
                </c:cat>
                <c:val>
                  <c:numRef>
                    <c:extLst>
                      <c:ext uri="{02D57815-91ED-43cb-92C2-25804820EDAC}">
                        <c15:formulaRef>
                          <c15:sqref>'Q19'!$J$4:$J$7</c15:sqref>
                        </c15:formulaRef>
                      </c:ext>
                    </c:extLst>
                    <c:numCache>
                      <c:formatCode>General</c:formatCode>
                      <c:ptCount val="4"/>
                    </c:numCache>
                  </c:numRef>
                </c:val>
                <c:extLst>
                  <c:ext xmlns:c16="http://schemas.microsoft.com/office/drawing/2014/chart" uri="{C3380CC4-5D6E-409C-BE32-E72D297353CC}">
                    <c16:uniqueId val="{00000000-5663-41DE-8F87-B3F8CCDC902E}"/>
                  </c:ext>
                </c:extLst>
              </c15:ser>
            </c15:filteredBarSeries>
            <c15:filteredBarSeries>
              <c15:ser>
                <c:idx val="1"/>
                <c:order val="1"/>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'Q19'!$I$4:$I$7</c15:sqref>
                        </c15:formulaRef>
                      </c:ext>
                    </c:extLst>
                    <c:strCache>
                      <c:ptCount val="4"/>
                      <c:pt idx="0">
                        <c:v>I use RAPIDS</c:v>
                      </c:pt>
                      <c:pt idx="1">
                        <c:v>I use Dask</c:v>
                      </c:pt>
                      <c:pt idx="2">
                        <c:v>Heard of RAPIDS, but I don't use it</c:v>
                      </c:pt>
                      <c:pt idx="3">
                        <c:v>Heard of Dask, but I don't use it</c:v>
                      </c:pt>
                    </c:strCache>
                  </c:strRef>
                </c:cat>
                <c:val>
                  <c:numRef>
                    <c:extLst xmlns:c15="http://schemas.microsoft.com/office/drawing/2012/chart">
                      <c:ext xmlns:c15="http://schemas.microsoft.com/office/drawing/2012/chart" uri="{02D57815-91ED-43cb-92C2-25804820EDAC}">
                        <c15:formulaRef>
                          <c15:sqref>'Q19'!$K$4:$K$7</c15:sqref>
                        </c15:formulaRef>
                      </c:ext>
                    </c:extLst>
                    <c:numCache>
                      <c:formatCode>General</c:formatCode>
                      <c:ptCount val="4"/>
                    </c:numCache>
                  </c:numRef>
                </c:val>
                <c:extLst xmlns:c15="http://schemas.microsoft.com/office/drawing/2012/chart">
                  <c:ext xmlns:c16="http://schemas.microsoft.com/office/drawing/2014/chart" uri="{C3380CC4-5D6E-409C-BE32-E72D297353CC}">
                    <c16:uniqueId val="{00000001-5663-41DE-8F87-B3F8CCDC902E}"/>
                  </c:ext>
                </c:extLst>
              </c15:ser>
            </c15:filteredBarSeries>
          </c:ext>
        </c:extLst>
      </c:barChart>
      <c:catAx>
        <c:axId val="323106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65730448"/>
        <c:crosses val="autoZero"/>
        <c:auto val="1"/>
        <c:lblAlgn val="ctr"/>
        <c:lblOffset val="100"/>
        <c:noMultiLvlLbl val="0"/>
      </c:catAx>
      <c:valAx>
        <c:axId val="4657304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Number of votes</a:t>
                </a:r>
              </a:p>
            </c:rich>
          </c:tx>
          <c:layout>
            <c:manualLayout>
              <c:xMode val="edge"/>
              <c:yMode val="edge"/>
              <c:x val="0.6908287401574803"/>
              <c:y val="0.7212729658792650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23106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C00000"/>
                </a:solidFill>
              </a:rPr>
              <a:t>How likely are you to recommend Spark to a friend or colleague? </a:t>
            </a:r>
            <a:r>
              <a:rPr lang="en-US" sz="1100" b="1" u="sng">
                <a:solidFill>
                  <a:srgbClr val="C00000"/>
                </a:solidFill>
              </a:rPr>
              <a:t>(10-highly likely, 0-Not at all likely)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0">
                  <a:srgbClr val="66FFFF">
                    <a:shade val="30000"/>
                    <a:satMod val="115000"/>
                  </a:srgbClr>
                </a:gs>
                <a:gs pos="50000">
                  <a:srgbClr val="66FFFF">
                    <a:shade val="67500"/>
                    <a:satMod val="115000"/>
                  </a:srgbClr>
                </a:gs>
                <a:gs pos="100000">
                  <a:srgbClr val="66FFFF">
                    <a:shade val="100000"/>
                    <a:satMod val="115000"/>
                  </a:srgbClr>
                </a:gs>
              </a:gsLst>
              <a:path path="circle">
                <a:fillToRect l="100000" b="100000"/>
              </a:path>
              <a:tileRect t="-100000" r="-100000"/>
            </a:gradFill>
            <a:ln>
              <a:solidFill>
                <a:srgbClr val="66FFFF"/>
              </a:solidFill>
            </a:ln>
            <a:effectLst/>
          </c:spPr>
          <c:invertIfNegative val="0"/>
          <c:cat>
            <c:strRef>
              <c:f>'Q20'!$A$20:$A$31</c:f>
              <c:strCache>
                <c:ptCount val="12"/>
                <c:pt idx="0">
                  <c:v>0</c:v>
                </c:pt>
                <c:pt idx="1">
                  <c:v>1</c:v>
                </c:pt>
                <c:pt idx="2">
                  <c:v>2</c:v>
                </c:pt>
                <c:pt idx="3">
                  <c:v>3</c:v>
                </c:pt>
                <c:pt idx="4">
                  <c:v>4</c:v>
                </c:pt>
                <c:pt idx="5">
                  <c:v>5</c:v>
                </c:pt>
                <c:pt idx="6">
                  <c:v>6</c:v>
                </c:pt>
                <c:pt idx="7">
                  <c:v>7</c:v>
                </c:pt>
                <c:pt idx="8">
                  <c:v>8</c:v>
                </c:pt>
                <c:pt idx="9">
                  <c:v>9</c:v>
                </c:pt>
                <c:pt idx="10">
                  <c:v>10</c:v>
                </c:pt>
                <c:pt idx="11">
                  <c:v>N/A-Not familiar with Spark</c:v>
                </c:pt>
              </c:strCache>
            </c:strRef>
          </c:cat>
          <c:val>
            <c:numRef>
              <c:f>'Q20'!$B$20:$B$31</c:f>
              <c:numCache>
                <c:formatCode>General</c:formatCode>
                <c:ptCount val="12"/>
                <c:pt idx="0">
                  <c:v>5</c:v>
                </c:pt>
                <c:pt idx="1">
                  <c:v>2</c:v>
                </c:pt>
                <c:pt idx="2">
                  <c:v>6</c:v>
                </c:pt>
                <c:pt idx="3">
                  <c:v>7</c:v>
                </c:pt>
                <c:pt idx="4">
                  <c:v>3</c:v>
                </c:pt>
                <c:pt idx="5">
                  <c:v>23</c:v>
                </c:pt>
                <c:pt idx="6">
                  <c:v>11</c:v>
                </c:pt>
                <c:pt idx="7">
                  <c:v>26</c:v>
                </c:pt>
                <c:pt idx="8">
                  <c:v>25</c:v>
                </c:pt>
                <c:pt idx="9">
                  <c:v>27</c:v>
                </c:pt>
                <c:pt idx="10">
                  <c:v>17</c:v>
                </c:pt>
                <c:pt idx="11">
                  <c:v>55</c:v>
                </c:pt>
              </c:numCache>
            </c:numRef>
          </c:val>
          <c:extLst>
            <c:ext xmlns:c16="http://schemas.microsoft.com/office/drawing/2014/chart" uri="{C3380CC4-5D6E-409C-BE32-E72D297353CC}">
              <c16:uniqueId val="{00000000-D456-4FDB-84AC-90375A2AB515}"/>
            </c:ext>
          </c:extLst>
        </c:ser>
        <c:dLbls>
          <c:showLegendKey val="0"/>
          <c:showVal val="0"/>
          <c:showCatName val="0"/>
          <c:showSerName val="0"/>
          <c:showPercent val="0"/>
          <c:showBubbleSize val="0"/>
        </c:dLbls>
        <c:gapWidth val="182"/>
        <c:axId val="317799544"/>
        <c:axId val="317798560"/>
      </c:barChart>
      <c:catAx>
        <c:axId val="317799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17798560"/>
        <c:crosses val="autoZero"/>
        <c:auto val="1"/>
        <c:lblAlgn val="ctr"/>
        <c:lblOffset val="100"/>
        <c:noMultiLvlLbl val="0"/>
      </c:catAx>
      <c:valAx>
        <c:axId val="317798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Survey votes received</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99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u="sng">
                <a:solidFill>
                  <a:srgbClr val="C00000"/>
                </a:solidFill>
              </a:rPr>
              <a:t>How likely are you to recommend Spark to a friend or colleague? </a:t>
            </a:r>
            <a:r>
              <a:rPr lang="en-US" sz="1100" u="sng">
                <a:solidFill>
                  <a:srgbClr val="C00000"/>
                </a:solidFill>
              </a:rPr>
              <a:t>(10-highly likely, 0-Not likely at all)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3366FF"/>
            </a:solidFill>
            <a:ln>
              <a:solidFill>
                <a:srgbClr val="3366FF"/>
              </a:solidFill>
            </a:ln>
            <a:effectLst/>
          </c:spPr>
          <c:invertIfNegative val="0"/>
          <c:cat>
            <c:strRef>
              <c:f>'Q20'!$A$34:$A$38</c:f>
              <c:strCache>
                <c:ptCount val="5"/>
                <c:pt idx="0">
                  <c:v>0 - 3</c:v>
                </c:pt>
                <c:pt idx="1">
                  <c:v>4 - 6</c:v>
                </c:pt>
                <c:pt idx="2">
                  <c:v>7 - 9</c:v>
                </c:pt>
                <c:pt idx="3">
                  <c:v>10</c:v>
                </c:pt>
                <c:pt idx="4">
                  <c:v>N/A</c:v>
                </c:pt>
              </c:strCache>
            </c:strRef>
          </c:cat>
          <c:val>
            <c:numRef>
              <c:f>'Q20'!$B$34:$B$38</c:f>
              <c:numCache>
                <c:formatCode>General</c:formatCode>
                <c:ptCount val="5"/>
                <c:pt idx="0">
                  <c:v>20</c:v>
                </c:pt>
                <c:pt idx="1">
                  <c:v>37</c:v>
                </c:pt>
                <c:pt idx="2">
                  <c:v>78</c:v>
                </c:pt>
                <c:pt idx="3">
                  <c:v>17</c:v>
                </c:pt>
                <c:pt idx="4">
                  <c:v>55</c:v>
                </c:pt>
              </c:numCache>
            </c:numRef>
          </c:val>
          <c:extLst>
            <c:ext xmlns:c16="http://schemas.microsoft.com/office/drawing/2014/chart" uri="{C3380CC4-5D6E-409C-BE32-E72D297353CC}">
              <c16:uniqueId val="{00000000-4C2A-43AF-8198-C774D4E519EC}"/>
            </c:ext>
          </c:extLst>
        </c:ser>
        <c:dLbls>
          <c:showLegendKey val="0"/>
          <c:showVal val="0"/>
          <c:showCatName val="0"/>
          <c:showSerName val="0"/>
          <c:showPercent val="0"/>
          <c:showBubbleSize val="0"/>
        </c:dLbls>
        <c:gapWidth val="219"/>
        <c:overlap val="-27"/>
        <c:axId val="404406704"/>
        <c:axId val="404403424"/>
      </c:barChart>
      <c:catAx>
        <c:axId val="40440670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4403424"/>
        <c:crosses val="autoZero"/>
        <c:auto val="1"/>
        <c:lblAlgn val="ctr"/>
        <c:lblOffset val="100"/>
        <c:noMultiLvlLbl val="0"/>
      </c:catAx>
      <c:valAx>
        <c:axId val="40440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Number of votes </a:t>
                </a:r>
              </a:p>
            </c:rich>
          </c:tx>
          <c:layout>
            <c:manualLayout>
              <c:xMode val="edge"/>
              <c:yMode val="edge"/>
              <c:x val="8.3333333333333332E-3"/>
              <c:y val="0.2918554972295129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440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u="sng">
                <a:solidFill>
                  <a:srgbClr val="C00000"/>
                </a:solidFill>
              </a:rPr>
              <a:t>Attitude toward Cloud Computing COSTS</a:t>
            </a:r>
          </a:p>
        </c:rich>
      </c:tx>
      <c:layout>
        <c:manualLayout>
          <c:xMode val="edge"/>
          <c:yMode val="edge"/>
          <c:x val="0.16346522309711284"/>
          <c:y val="5.555555555555555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FF00"/>
              </a:solidFill>
              <a:ln>
                <a:solidFill>
                  <a:srgbClr val="FFFF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E9F6-4623-86AF-E52248D5F81F}"/>
              </c:ext>
            </c:extLst>
          </c:dPt>
          <c:dPt>
            <c:idx val="1"/>
            <c:bubble3D val="0"/>
            <c:spPr>
              <a:solidFill>
                <a:srgbClr val="66FF33"/>
              </a:solidFill>
              <a:ln>
                <a:solidFill>
                  <a:srgbClr val="66FF33"/>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9F6-4623-86AF-E52248D5F81F}"/>
              </c:ext>
            </c:extLst>
          </c:dPt>
          <c:dPt>
            <c:idx val="2"/>
            <c:bubble3D val="0"/>
            <c:spPr>
              <a:solidFill>
                <a:srgbClr val="FF0000"/>
              </a:solidFill>
              <a:ln>
                <a:solidFill>
                  <a:srgbClr val="FF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E9F6-4623-86AF-E52248D5F81F}"/>
              </c:ext>
            </c:extLst>
          </c:dPt>
          <c:dPt>
            <c:idx val="3"/>
            <c:bubble3D val="0"/>
            <c:spPr>
              <a:solidFill>
                <a:srgbClr val="66FFFF"/>
              </a:solidFill>
              <a:ln>
                <a:solidFill>
                  <a:srgbClr val="66FFFF"/>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9F6-4623-86AF-E52248D5F81F}"/>
              </c:ext>
            </c:extLst>
          </c:dPt>
          <c:dLbls>
            <c:dLbl>
              <c:idx val="0"/>
              <c:layout>
                <c:manualLayout>
                  <c:x val="-3.1386482939632546E-2"/>
                  <c:y val="9.52256488772236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9F6-4623-86AF-E52248D5F81F}"/>
                </c:ext>
              </c:extLst>
            </c:dLbl>
            <c:dLbl>
              <c:idx val="1"/>
              <c:layout>
                <c:manualLayout>
                  <c:x val="-8.2487095363079618E-2"/>
                  <c:y val="8.39854913969086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F6-4623-86AF-E52248D5F81F}"/>
                </c:ext>
              </c:extLst>
            </c:dLbl>
            <c:dLbl>
              <c:idx val="3"/>
              <c:layout>
                <c:manualLayout>
                  <c:x val="7.7048775153105889E-2"/>
                  <c:y val="8.08143773694954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F6-4623-86AF-E52248D5F81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'Q22'!$A$11:$A$14</c:f>
              <c:strCache>
                <c:ptCount val="4"/>
                <c:pt idx="0">
                  <c:v>Not at all concerned</c:v>
                </c:pt>
                <c:pt idx="1">
                  <c:v>Not very concerned</c:v>
                </c:pt>
                <c:pt idx="2">
                  <c:v>Somewhat concerned</c:v>
                </c:pt>
                <c:pt idx="3">
                  <c:v>Strongly concerned</c:v>
                </c:pt>
              </c:strCache>
            </c:strRef>
          </c:cat>
          <c:val>
            <c:numRef>
              <c:f>'Q22'!$B$11:$B$14</c:f>
              <c:numCache>
                <c:formatCode>0</c:formatCode>
                <c:ptCount val="4"/>
                <c:pt idx="0">
                  <c:v>7.7294685990338161</c:v>
                </c:pt>
                <c:pt idx="1">
                  <c:v>21.739130434782609</c:v>
                </c:pt>
                <c:pt idx="2">
                  <c:v>43.961352657004831</c:v>
                </c:pt>
                <c:pt idx="3">
                  <c:v>26.570048309178745</c:v>
                </c:pt>
              </c:numCache>
            </c:numRef>
          </c:val>
          <c:extLst>
            <c:ext xmlns:c16="http://schemas.microsoft.com/office/drawing/2014/chart" uri="{C3380CC4-5D6E-409C-BE32-E72D297353CC}">
              <c16:uniqueId val="{00000000-E9F6-4623-86AF-E52248D5F81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7723578302712164"/>
          <c:y val="0.32814413823272093"/>
          <c:w val="0.29776421697287841"/>
          <c:h val="0.3348687664041994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C00000"/>
                </a:solidFill>
              </a:rPr>
              <a:t>Are</a:t>
            </a:r>
            <a:r>
              <a:rPr lang="en-US" b="1" u="sng" baseline="0">
                <a:solidFill>
                  <a:srgbClr val="C00000"/>
                </a:solidFill>
              </a:rPr>
              <a:t> you purchasing Software or other services through any of the marketplaces?</a:t>
            </a:r>
            <a:endParaRPr lang="en-US" b="1" u="sng">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66"/>
            </a:solidFill>
            <a:ln>
              <a:solidFill>
                <a:srgbClr val="FF0066"/>
              </a:solidFill>
            </a:ln>
            <a:effectLst/>
          </c:spPr>
          <c:invertIfNegative val="0"/>
          <c:cat>
            <c:strRef>
              <c:f>'Q23'!$D$39:$D$43</c:f>
              <c:strCache>
                <c:ptCount val="5"/>
                <c:pt idx="0">
                  <c:v>I do not purchase through cloud MP</c:v>
                </c:pt>
                <c:pt idx="1">
                  <c:v>AWS Marketplace</c:v>
                </c:pt>
                <c:pt idx="2">
                  <c:v>Azure Marketplace</c:v>
                </c:pt>
                <c:pt idx="3">
                  <c:v>GCP Marketplace</c:v>
                </c:pt>
                <c:pt idx="4">
                  <c:v>Other Cloud Marketplaces</c:v>
                </c:pt>
              </c:strCache>
            </c:strRef>
          </c:cat>
          <c:val>
            <c:numRef>
              <c:f>'Q23'!$E$39:$E$43</c:f>
              <c:numCache>
                <c:formatCode>General</c:formatCode>
                <c:ptCount val="5"/>
                <c:pt idx="0">
                  <c:v>107</c:v>
                </c:pt>
                <c:pt idx="1">
                  <c:v>70</c:v>
                </c:pt>
                <c:pt idx="2">
                  <c:v>40</c:v>
                </c:pt>
                <c:pt idx="3">
                  <c:v>25</c:v>
                </c:pt>
                <c:pt idx="4">
                  <c:v>12</c:v>
                </c:pt>
              </c:numCache>
            </c:numRef>
          </c:val>
          <c:extLst>
            <c:ext xmlns:c16="http://schemas.microsoft.com/office/drawing/2014/chart" uri="{C3380CC4-5D6E-409C-BE32-E72D297353CC}">
              <c16:uniqueId val="{00000000-4453-4453-A0A0-5812FBF2B6DA}"/>
            </c:ext>
          </c:extLst>
        </c:ser>
        <c:dLbls>
          <c:showLegendKey val="0"/>
          <c:showVal val="0"/>
          <c:showCatName val="0"/>
          <c:showSerName val="0"/>
          <c:showPercent val="0"/>
          <c:showBubbleSize val="0"/>
        </c:dLbls>
        <c:gapWidth val="219"/>
        <c:overlap val="-27"/>
        <c:axId val="222153176"/>
        <c:axId val="413711688"/>
      </c:barChart>
      <c:catAx>
        <c:axId val="22215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3711688"/>
        <c:crosses val="autoZero"/>
        <c:auto val="1"/>
        <c:lblAlgn val="ctr"/>
        <c:lblOffset val="100"/>
        <c:noMultiLvlLbl val="0"/>
      </c:catAx>
      <c:valAx>
        <c:axId val="41371168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i="0" baseline="0"/>
                  <a:t>Number of votes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22153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2</xdr:col>
      <xdr:colOff>0</xdr:colOff>
      <xdr:row>38</xdr:row>
      <xdr:rowOff>19049</xdr:rowOff>
    </xdr:from>
    <xdr:to>
      <xdr:col>11</xdr:col>
      <xdr:colOff>1609725</xdr:colOff>
      <xdr:row>61</xdr:row>
      <xdr:rowOff>161924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614362</xdr:colOff>
      <xdr:row>9</xdr:row>
      <xdr:rowOff>138112</xdr:rowOff>
    </xdr:from>
    <xdr:to>
      <xdr:col>18</xdr:col>
      <xdr:colOff>2243137</xdr:colOff>
      <xdr:row>24</xdr:row>
      <xdr:rowOff>23812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809625</xdr:colOff>
      <xdr:row>26</xdr:row>
      <xdr:rowOff>109537</xdr:rowOff>
    </xdr:from>
    <xdr:to>
      <xdr:col>3</xdr:col>
      <xdr:colOff>5381625</xdr:colOff>
      <xdr:row>40</xdr:row>
      <xdr:rowOff>185737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133350</xdr:colOff>
      <xdr:row>15</xdr:row>
      <xdr:rowOff>138112</xdr:rowOff>
    </xdr:from>
    <xdr:to>
      <xdr:col>14</xdr:col>
      <xdr:colOff>438150</xdr:colOff>
      <xdr:row>30</xdr:row>
      <xdr:rowOff>23812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371475</xdr:colOff>
      <xdr:row>30</xdr:row>
      <xdr:rowOff>138112</xdr:rowOff>
    </xdr:from>
    <xdr:to>
      <xdr:col>27</xdr:col>
      <xdr:colOff>114300</xdr:colOff>
      <xdr:row>45</xdr:row>
      <xdr:rowOff>23812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2647950</xdr:colOff>
      <xdr:row>14</xdr:row>
      <xdr:rowOff>23812</xdr:rowOff>
    </xdr:from>
    <xdr:to>
      <xdr:col>6</xdr:col>
      <xdr:colOff>66675</xdr:colOff>
      <xdr:row>28</xdr:row>
      <xdr:rowOff>100012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2914650</xdr:colOff>
      <xdr:row>16</xdr:row>
      <xdr:rowOff>80962</xdr:rowOff>
    </xdr:from>
    <xdr:to>
      <xdr:col>21</xdr:col>
      <xdr:colOff>390525</xdr:colOff>
      <xdr:row>30</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390525</xdr:colOff>
      <xdr:row>24</xdr:row>
      <xdr:rowOff>119062</xdr:rowOff>
    </xdr:from>
    <xdr:to>
      <xdr:col>16</xdr:col>
      <xdr:colOff>1171575</xdr:colOff>
      <xdr:row>39</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1924050</xdr:colOff>
      <xdr:row>22</xdr:row>
      <xdr:rowOff>4762</xdr:rowOff>
    </xdr:from>
    <xdr:to>
      <xdr:col>4</xdr:col>
      <xdr:colOff>95250</xdr:colOff>
      <xdr:row>36</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342900</xdr:colOff>
      <xdr:row>12</xdr:row>
      <xdr:rowOff>171450</xdr:rowOff>
    </xdr:from>
    <xdr:to>
      <xdr:col>11</xdr:col>
      <xdr:colOff>361949</xdr:colOff>
      <xdr:row>24</xdr:row>
      <xdr:rowOff>171450</xdr:rowOff>
    </xdr:to>
    <xdr:sp macro="" textlink="">
      <xdr:nvSpPr>
        <xdr:cNvPr id="3" name="Oval 2"/>
        <xdr:cNvSpPr/>
      </xdr:nvSpPr>
      <xdr:spPr>
        <a:xfrm>
          <a:off x="7324725" y="2457450"/>
          <a:ext cx="2457449" cy="2286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180975</xdr:colOff>
      <xdr:row>13</xdr:row>
      <xdr:rowOff>133350</xdr:rowOff>
    </xdr:from>
    <xdr:to>
      <xdr:col>11</xdr:col>
      <xdr:colOff>352424</xdr:colOff>
      <xdr:row>24</xdr:row>
      <xdr:rowOff>123825</xdr:rowOff>
    </xdr:to>
    <xdr:sp macro="" textlink="">
      <xdr:nvSpPr>
        <xdr:cNvPr id="4" name="Oval 3"/>
        <xdr:cNvSpPr/>
      </xdr:nvSpPr>
      <xdr:spPr>
        <a:xfrm>
          <a:off x="7162800" y="2609850"/>
          <a:ext cx="2609849" cy="20859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371475</xdr:colOff>
      <xdr:row>11</xdr:row>
      <xdr:rowOff>33337</xdr:rowOff>
    </xdr:from>
    <xdr:to>
      <xdr:col>14</xdr:col>
      <xdr:colOff>66675</xdr:colOff>
      <xdr:row>25</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5629275</xdr:colOff>
      <xdr:row>16</xdr:row>
      <xdr:rowOff>90487</xdr:rowOff>
    </xdr:from>
    <xdr:to>
      <xdr:col>4</xdr:col>
      <xdr:colOff>514350</xdr:colOff>
      <xdr:row>30</xdr:row>
      <xdr:rowOff>166687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600075</xdr:colOff>
      <xdr:row>14</xdr:row>
      <xdr:rowOff>42862</xdr:rowOff>
    </xdr:from>
    <xdr:to>
      <xdr:col>3</xdr:col>
      <xdr:colOff>581025</xdr:colOff>
      <xdr:row>28</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495300</xdr:colOff>
      <xdr:row>19</xdr:row>
      <xdr:rowOff>100012</xdr:rowOff>
    </xdr:from>
    <xdr:to>
      <xdr:col>12</xdr:col>
      <xdr:colOff>190500</xdr:colOff>
      <xdr:row>33</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552450</xdr:colOff>
      <xdr:row>11</xdr:row>
      <xdr:rowOff>33337</xdr:rowOff>
    </xdr:from>
    <xdr:to>
      <xdr:col>14</xdr:col>
      <xdr:colOff>247650</xdr:colOff>
      <xdr:row>25</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123825</xdr:colOff>
      <xdr:row>11</xdr:row>
      <xdr:rowOff>42862</xdr:rowOff>
    </xdr:from>
    <xdr:to>
      <xdr:col>13</xdr:col>
      <xdr:colOff>428625</xdr:colOff>
      <xdr:row>25</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342900</xdr:colOff>
      <xdr:row>10</xdr:row>
      <xdr:rowOff>119062</xdr:rowOff>
    </xdr:from>
    <xdr:to>
      <xdr:col>15</xdr:col>
      <xdr:colOff>38100</xdr:colOff>
      <xdr:row>25</xdr:row>
      <xdr:rowOff>4762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19050</xdr:colOff>
      <xdr:row>11</xdr:row>
      <xdr:rowOff>33337</xdr:rowOff>
    </xdr:from>
    <xdr:to>
      <xdr:col>10</xdr:col>
      <xdr:colOff>323850</xdr:colOff>
      <xdr:row>25</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57150</xdr:colOff>
      <xdr:row>11</xdr:row>
      <xdr:rowOff>33337</xdr:rowOff>
    </xdr:from>
    <xdr:to>
      <xdr:col>9</xdr:col>
      <xdr:colOff>361950</xdr:colOff>
      <xdr:row>25</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266700</xdr:colOff>
      <xdr:row>17</xdr:row>
      <xdr:rowOff>90487</xdr:rowOff>
    </xdr:from>
    <xdr:to>
      <xdr:col>9</xdr:col>
      <xdr:colOff>571500</xdr:colOff>
      <xdr:row>34</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23</xdr:row>
      <xdr:rowOff>157162</xdr:rowOff>
    </xdr:from>
    <xdr:to>
      <xdr:col>10</xdr:col>
      <xdr:colOff>295275</xdr:colOff>
      <xdr:row>38</xdr:row>
      <xdr:rowOff>42862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3714750</xdr:colOff>
      <xdr:row>11</xdr:row>
      <xdr:rowOff>33337</xdr:rowOff>
    </xdr:from>
    <xdr:to>
      <xdr:col>8</xdr:col>
      <xdr:colOff>95250</xdr:colOff>
      <xdr:row>25</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600075</xdr:colOff>
      <xdr:row>22</xdr:row>
      <xdr:rowOff>33337</xdr:rowOff>
    </xdr:from>
    <xdr:to>
      <xdr:col>4</xdr:col>
      <xdr:colOff>5172075</xdr:colOff>
      <xdr:row>36</xdr:row>
      <xdr:rowOff>109537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turn-cloud-Analysi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
      <sheetName val="Q2"/>
      <sheetName val="Q3"/>
      <sheetName val="saturn-cloud-data-science-surve"/>
      <sheetName val="Data Table"/>
    </sheetNames>
    <sheetDataSet>
      <sheetData sheetId="0">
        <row r="4">
          <cell r="P4" t="str">
            <v>AWS</v>
          </cell>
          <cell r="Q4">
            <v>121</v>
          </cell>
        </row>
        <row r="5">
          <cell r="P5" t="str">
            <v>On-premises</v>
          </cell>
          <cell r="Q5">
            <v>95</v>
          </cell>
        </row>
        <row r="6">
          <cell r="P6" t="str">
            <v>Google Cloud</v>
          </cell>
          <cell r="Q6">
            <v>55</v>
          </cell>
        </row>
        <row r="7">
          <cell r="P7" t="str">
            <v>Azure</v>
          </cell>
          <cell r="Q7">
            <v>45</v>
          </cell>
        </row>
        <row r="8">
          <cell r="P8" t="str">
            <v>Other</v>
          </cell>
          <cell r="Q8">
            <v>29</v>
          </cell>
        </row>
      </sheetData>
      <sheetData sheetId="1">
        <row r="22">
          <cell r="D22" t="str">
            <v>Mostly Python</v>
          </cell>
          <cell r="E22">
            <v>73.611111111111114</v>
          </cell>
          <cell r="F22">
            <v>159</v>
          </cell>
        </row>
        <row r="23">
          <cell r="D23" t="str">
            <v>Some Python</v>
          </cell>
          <cell r="E23">
            <v>20.37037037037037</v>
          </cell>
          <cell r="F23">
            <v>44</v>
          </cell>
        </row>
        <row r="24">
          <cell r="D24" t="str">
            <v>No Python (SQL/Looker/Go/R/Own solutions/Other)</v>
          </cell>
          <cell r="E24">
            <v>5.0925925925925926</v>
          </cell>
          <cell r="F24">
            <v>11</v>
          </cell>
        </row>
        <row r="25">
          <cell r="D25" t="str">
            <v>Currently-No, Future Plans for Python-YES</v>
          </cell>
          <cell r="E25">
            <v>0.92592592592592582</v>
          </cell>
          <cell r="F25">
            <v>2</v>
          </cell>
        </row>
      </sheetData>
      <sheetData sheetId="2">
        <row r="3">
          <cell r="Y3" t="str">
            <v xml:space="preserve"> PyTorch</v>
          </cell>
          <cell r="Z3">
            <v>21</v>
          </cell>
        </row>
        <row r="4">
          <cell r="Y4" t="str">
            <v xml:space="preserve">Visual Studio Code </v>
          </cell>
          <cell r="Z4">
            <v>21</v>
          </cell>
        </row>
        <row r="5">
          <cell r="Y5" t="str">
            <v xml:space="preserve"> RStudio</v>
          </cell>
          <cell r="Z5">
            <v>27</v>
          </cell>
        </row>
        <row r="6">
          <cell r="Y6" t="str">
            <v>Keras</v>
          </cell>
          <cell r="Z6">
            <v>28</v>
          </cell>
        </row>
        <row r="7">
          <cell r="Y7" t="str">
            <v>NumPy</v>
          </cell>
          <cell r="Z7">
            <v>30</v>
          </cell>
        </row>
        <row r="8">
          <cell r="Y8" t="str">
            <v xml:space="preserve"> pandas</v>
          </cell>
          <cell r="Z8">
            <v>30</v>
          </cell>
        </row>
        <row r="9">
          <cell r="Y9" t="str">
            <v>PyCharm</v>
          </cell>
          <cell r="Z9">
            <v>49</v>
          </cell>
        </row>
        <row r="10">
          <cell r="Y10" t="str">
            <v>TensorFlow/TensorFlow Lite</v>
          </cell>
          <cell r="Z10">
            <v>56</v>
          </cell>
        </row>
        <row r="11">
          <cell r="Y11" t="str">
            <v>scikit-learn</v>
          </cell>
          <cell r="Z11">
            <v>73</v>
          </cell>
        </row>
        <row r="12">
          <cell r="Y12" t="str">
            <v>Jupyter/JupyterLab</v>
          </cell>
          <cell r="Z12">
            <v>136</v>
          </cell>
        </row>
        <row r="13">
          <cell r="Y13" t="str">
            <v>All others combined</v>
          </cell>
          <cell r="Z13">
            <v>256</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saturn-cloud-Analysis%201.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Prasath, Arun" refreshedDate="43846.454485648152" createdVersion="6" refreshedVersion="6" minRefreshableVersion="3" recordCount="218">
  <cacheSource type="worksheet">
    <worksheetSource ref="A1:W1048576" sheet="saturn-cloud-data-science-surve"/>
  </cacheSource>
  <cacheFields count="23">
    <cacheField name="Are you running on-premises or on a Cloud Provider? (Check all that apply)" numFmtId="0">
      <sharedItems containsBlank="1"/>
    </cacheField>
    <cacheField name="How much of your data analytics and machine learning development is done using Python &amp; PyData stack? " numFmtId="0">
      <sharedItems containsBlank="1"/>
    </cacheField>
    <cacheField name="What development tools(Jupyter/IDEs) and ML packages are you using?" numFmtId="0">
      <sharedItems containsBlank="1"/>
    </cacheField>
    <cacheField name="The Data Science team is currently using tools that they're not totally comfortable with?" numFmtId="0">
      <sharedItems containsBlank="1" count="6">
        <s v="Strongly agree"/>
        <s v="Disagree"/>
        <s v="Neutral"/>
        <s v="Agree"/>
        <s v="Strongly Disagree"/>
        <m/>
      </sharedItems>
    </cacheField>
    <cacheField name="Please share more context around the team's level of comfort with current tools. (e.g., do you need help getting access to packages, etc.)" numFmtId="0">
      <sharedItems containsBlank="1" longText="1"/>
    </cacheField>
    <cacheField name="How do you deploy your data analyses and ML models? (Check all that apply)" numFmtId="0">
      <sharedItems containsBlank="1"/>
    </cacheField>
    <cacheField name="Where is your data stored? (Check all that apply)" numFmtId="0">
      <sharedItems containsBlank="1" count="38">
        <m/>
        <s v="Flat files, Relational database"/>
        <s v="Relational database, Data Warehouse"/>
        <s v="Flat files"/>
        <s v="Flat files, Relational database, Data Warehouse"/>
        <s v="Relational database, NoSQL database"/>
        <s v="Object store"/>
        <s v="S3"/>
        <s v="Relational database"/>
        <s v="Flat files, Object store, Data Warehouse, Snowflake, really likes"/>
        <s v="Data Warehouse, Redshift, but I would prefer to have S3 be the central data store because it's cheap, not schema on write. AWS makes it easy to centralize permissions"/>
        <s v="NoSQL database, Data Warehouse"/>
        <s v="Flat files, NoSQL database"/>
        <s v="Object store, Relational database, NoSQL database, Data Warehouse"/>
        <s v="Flat files, Relational database, NoSQL database, Data Warehouse"/>
        <s v="Flat files, Object store"/>
        <s v="Flat files, Relational database, NoSQL database"/>
        <s v="Flat files, Object store, Relational database, NoSQL database, Data Warehouse, parquet files in S3"/>
        <s v="Flat files, Data Warehouse"/>
        <s v="Flat files, Object store, Relational database"/>
        <s v="Relational database, We are testing out GraphDB and MatrixDB (for storing co-occurrence matrix) for our usecase."/>
        <s v="Flat files, Object store, Relational database, NoSQL database"/>
        <s v="Flat files, Object store, Relational database, Data Warehouse"/>
        <s v="Object store, Relational database, Data Warehouse"/>
        <s v="Data Warehouse"/>
        <s v="Flat files, Object store, Data Warehouse"/>
        <s v="Relational database, NoSQL database, Data Warehouse"/>
        <s v="Flat files, Object store, Relational database, NoSQL database, Data Warehouse"/>
        <s v="Object store, NoSQL database"/>
        <s v="NoSQL database"/>
        <s v="Object store, Relational database, NoSQL database"/>
        <s v="Relational database, Data Warehouse, spark parquets"/>
        <s v="Flat files, Object store, NoSQL database, Apache Solr"/>
        <s v="Object store, Relational database"/>
        <s v="Relational database, Hadoop"/>
        <s v="Object store, Data Warehouse, Hive"/>
        <s v="Flat files, Object store, Relational database, NoSQL database, Data Warehouse, APIs"/>
        <s v="Relational database, Time series database"/>
      </sharedItems>
    </cacheField>
    <cacheField name="Who deploys your data analyses and ML models today?(Check all that apply)" numFmtId="0">
      <sharedItems containsBlank="1" count="16">
        <m/>
        <s v="Data Scentists exclusively"/>
        <s v="IT/DevOps exclusively"/>
        <s v="A combination of IT/DevOps &amp; Data Science"/>
        <s v="N/A - we're not deploying anything yet."/>
        <s v="Databricks"/>
        <s v="Data Scentists exclusively, A combination of IT/DevOps &amp; Data Science"/>
        <s v="IT/DevOps exclusively, A combination of IT/DevOps &amp; Data Science"/>
        <s v="IT/DevOps exclusively, Data Scentists exclusively"/>
        <s v="Applied Science exclusively"/>
        <s v="A combination of IT/DevOps &amp; Data Science, Dedicated ML engineers"/>
        <s v="IT/DevOps exclusively, Data Scentists exclusively, A combination of IT/DevOps &amp; Data Science"/>
        <s v="A combination of IT/DevOps &amp; Data Science, Software engineers "/>
        <s v="A combination of IT/DevOps &amp; Data Science, Computational scientists"/>
        <s v="Colaberation between data science and web dev teams"/>
        <s v="Data Scentists exclusively, Data Engineer and Business Intelligence Engineer"/>
      </sharedItems>
    </cacheField>
    <cacheField name="Would an orchestration product like Airflow be useful?(workflow automation (like cron) but with support for job dependencies) If so, how? " numFmtId="0">
      <sharedItems containsBlank="1" count="128" longText="1">
        <s v="Would airflow or another orchestration tool be useful to you? IF so, how?"/>
        <s v="Not sure"/>
        <s v="Maybe"/>
        <s v="Not aware of AirFlow"/>
        <m/>
        <s v="unsure"/>
        <s v="Not yet but possible"/>
        <s v="Yes. We don't use Airflow today."/>
        <s v="Yes - scheduled/triggered tasks"/>
        <s v="yes"/>
        <s v="We already use Airflow"/>
        <s v="Yes."/>
        <s v="Yes. Scheduling is problematic."/>
        <s v="We use airflow but moving to stepfunction? Data engineers advocate of micro services"/>
        <s v="Use Airflow for orchestration, all ETL, reporting and alerting jobs. Airflow is not easy to use. Quite a pain to setup yourself. And I've heard it's better to sa"/>
        <s v="Use Azure ML and Ml studio "/>
        <s v="Job monitoring"/>
        <s v="Yes, it would greatly help by providing a simple process for managing resources"/>
        <s v="Yes for data engineering pipelines "/>
        <s v="Already in use"/>
        <s v="Have no idea what is Airflow."/>
        <s v="Possibly, not currently but could be going forward "/>
        <s v="N/a"/>
        <s v="Yes, we use an in-house written competitor to Airflow to manage ETL pipelines and other similar tasks."/>
        <s v="We use Airflow."/>
        <s v="Sure. We have a lot of jobs that have some dependencies on other jobs. It is also important to remember the state and reinstate the failed jobs ... "/>
        <s v="We already use an in-house workflow automation toolset."/>
        <s v="we are using Airflow."/>
        <s v="Yes. With a simple UI"/>
        <s v="Yes. Especially when it comes to setting up models that use batch jobs you could essentially deploy your model you developed in saturncloud.io using airflow."/>
        <s v="Possibly, but a more comprehensive platform might be better"/>
        <s v="-"/>
        <s v="Currently use it"/>
        <s v="Yes, we used it. Also dbt with cron. Or dbt with dbt cloud. Or dbt with airflow."/>
        <s v="Not aware"/>
        <s v="Yes we use airflow but would like more flexibility "/>
        <s v="Airflow is overkill for the kind of work we do today"/>
        <s v="Yes, scheduled model re-training, data pulls, etl, likely other uses as well "/>
        <s v="I am unsure what the infra for batch jobs/ cron jobs is. For the ML side, we are trying to figure out what the process should be and haven't converged on anything, though it will be tied around circleci, most probably"/>
        <s v="Yes, for training and scoring."/>
        <s v="probably not"/>
        <s v="yes, but my concern is a slow UI with considerable number of jobs"/>
        <s v="Some of our teams are using Airflow"/>
        <s v="Yes we already use a custom solution based on top of Airflow"/>
        <s v="Yes. Complex ml pipeline"/>
        <s v="I donâ€™t know"/>
        <s v="No idea about Airflow"/>
        <s v="Yea, for tracking training and production deployments"/>
        <s v="We have liked snakemake, luigi, and cromwell more than airflow"/>
        <s v="we use Airflow"/>
        <s v="yes, although interested for how it would be different than airflow"/>
        <s v="Not sure."/>
        <s v="it might help a bit but it is not the main bottleneck"/>
        <s v="We tried airflow. But moved on to serverless solutions (aws step functions and cw rules)"/>
        <s v="Yes, specifically surrounding streaming solutions. I know that Airflow lacks when it comes to stream management. Great for batch etl/ single run models. Not so great for long running real time models/streaming etl. I believe their is a gap in the market for an effective scheduler in this space. "/>
        <s v="We already actively use Airflow."/>
        <s v="We use taskflow for our pipelines. Needed to keep track of what runs and when"/>
        <s v="Already using it."/>
        <s v="Possibly; we deploy to our customers using docker, but if we could automate the steps to turn a Python model into a spark model and then put it into the docker, that would be ideal"/>
        <s v="Sure. The Data Engineering team is planning on Airflow"/>
        <s v="Yes. Very much. That will give a better control over so many data science components together. "/>
        <s v="no idea on these products"/>
        <s v="A cheap managed Airflow would be useful. Other solutions are too expensive for a small team like ours so we manage our own."/>
        <s v="Never had a scaling use case on our end. "/>
        <s v="Yes, unstandardized deployment is inefficient"/>
        <s v="Possibly, depends on project"/>
        <s v="Not yet"/>
        <s v="Unsure - not familiar with Airflow."/>
        <s v="We love Kubeflow. So I would recommend them."/>
        <s v="Yes, we use Cron, but airflow could be a good substitute "/>
        <s v="Yes.  Currently use Databricks + notebooks, cumbersome sometimes. "/>
        <s v="As systems grow within our product , orchestration will be critical to manage both resources and micro service dependencies"/>
        <s v="We have our internal equivalent, but we are evaluating other options"/>
        <s v="i dont think so, we already have separate clusters and individual workspaces and use docker for parallel processing"/>
        <s v="Our ML engineer is trying it out"/>
        <s v="Not sure?"/>
        <s v="Not for what my team does but elsewhere in the company theyâ€™re using Airflow. Iâ€™m not sure what their use case is. "/>
        <s v="Well, we actually sell an orchestration tool (primary for enterprise chemistry)"/>
        <s v="We use kubeflow"/>
        <s v="Yes, and we use it (airflow)"/>
        <s v="I don't know enough about AirFlow to answer this question"/>
        <s v="yes definitely, they will help to keep track of existing work and prevent parallel work"/>
        <s v="NA"/>
        <s v="We're already using it."/>
        <s v="yes, though the problem is usually how you keep track of data versioning together with model and code versions. And, make sure pipeline don't duplicate updating part of the model."/>
        <s v="it might be!"/>
        <s v="No"/>
        <s v="Not right now"/>
        <s v="Not really"/>
        <s v="Food for thought â€¦ Short answer is in some cases yes - where a continual feedback is requested, by consumer, on a dashboard format for example"/>
        <s v="I think it would help to automate the deploy, but we are not currently using it."/>
        <s v="Airflow can be used for scheduling."/>
        <s v="Already use it."/>
        <s v="No, not in our line of work. Model usually don't take as long to produce"/>
        <s v="NDA "/>
        <s v="No, we have a ton of clinical leaders that need to basically be hand fed data and analytics. "/>
        <s v="Iâ€™m not sure. IT really drives those decisions at our company."/>
        <s v="May be , not sure though"/>
        <s v="Not currently."/>
        <s v="We are using airflow for as piplining the database , movement from warehouse to dashboards, and syncing the database with automation ."/>
        <s v="We are currently working on a project with Airflow as our data pipeline tools, so, yes it would be useful."/>
        <s v="I don't know about it"/>
        <s v="Probably but I am not familiar enough with it to say.  We use scheduled scripts to do a fair amount of automation, data prep, database load, front-end load, etc."/>
        <s v="Yes maybe if has high level of support for dependencies."/>
        <s v="Maybe "/>
        <s v="Yes, it will free up my time and possibly make the process more user friendly. "/>
        <s v="For larger implementations this could be useful, but for our typical projects, it's probably overkill"/>
        <s v="yes, we already use"/>
        <s v="Circle CI"/>
        <s v="Simplify release of new models on demand for the most common use cases"/>
        <s v="Yes, but execs won't buy in."/>
        <s v="Airflow definitely looks very promising, would love to use it"/>
        <s v="Yes it would be but we are a small company, for now we are using hand-noting to plan making :)"/>
        <s v="Not useful "/>
        <s v="Not sure of it's usage."/>
        <s v="Yes, already use it. "/>
        <s v="Anything that can beat Alteryx "/>
        <s v="Yes, he is a solution to manage the company's increasing complex workflows. Creating Airflow allowed Airbnb to programmatically author and schedule their workflows and monitor them via the built-in Airflow user interface."/>
        <s v="I don't  have any idea about this question"/>
        <s v="It is, we are using it. Some jobs depend on new data, or other data jobs"/>
        <s v="Yes for Automation"/>
        <s v="Not used, no comments "/>
        <s v="It might in certain cases "/>
        <s v="Possibly, more helpful might be better end-to-end practices/patterns"/>
        <s v="Yes currently I use Airflow."/>
        <s v="Yes, it would. But being a small setup, we cannot afford the licensing costs."/>
        <s v="?"/>
        <s v="Not sure "/>
      </sharedItems>
    </cacheField>
    <cacheField name="Rate your current pipeline or workflow from data acquisition to development to deployment today (1 - simple, 10 - very complex)" numFmtId="0">
      <sharedItems containsString="0" containsBlank="1" containsNumber="1" containsInteger="1" minValue="1" maxValue="10"/>
    </cacheField>
    <cacheField name="Would you like to add automation to your pipeline?" numFmtId="0">
      <sharedItems containsBlank="1"/>
    </cacheField>
    <cacheField name="How do you monitor and manage your existing analytics systems? " numFmtId="0">
      <sharedItems containsBlank="1"/>
    </cacheField>
    <cacheField name="Do analysts and data scientists work alone or collaborate?" numFmtId="0">
      <sharedItems containsBlank="1" count="12">
        <m/>
        <s v="Some collaboration"/>
        <s v="Work solo and / or work locally"/>
        <s v="Seamless collaboration"/>
        <s v="We collaborate but there are pain points"/>
        <s v="Small company, data scientists are the analyst"/>
        <s v="We do not have dedicated analysts"/>
        <s v="Same person..."/>
        <s v="I am the only data scientist on staff so I wear the analytics hat too!"/>
        <s v="No analysts/small team"/>
        <s v="No other members on the unit"/>
        <s v="Same people"/>
      </sharedItems>
    </cacheField>
    <cacheField name="Is there a desire to collaborate more?" numFmtId="0">
      <sharedItems containsBlank="1" count="4">
        <m/>
        <s v="Yes"/>
        <s v="Maybe"/>
        <s v="No"/>
      </sharedItems>
    </cacheField>
    <cacheField name="Are your data scientists using Git?" numFmtId="0">
      <sharedItems containsBlank="1" count="8">
        <m/>
        <s v="Yes, but our data scientists aren't that comfortable using Git"/>
        <s v="Yes, our data scientists are proficient with Git"/>
        <s v="No, we are not using Git for data science"/>
        <s v="it's team by team within the company"/>
        <s v="Yes, but our team does not commit frequently"/>
        <s v="Some are very comfortable with git, others do not use it at all"/>
        <s v="Some are, some are not. "/>
      </sharedItems>
    </cacheField>
    <cacheField name="Do IT/DevOps/SE teams rewrite data scientists' code?" numFmtId="0">
      <sharedItems containsBlank="1" count="27" longText="1">
        <m/>
        <s v="Python to Scala"/>
        <s v="No"/>
        <s v="Yes"/>
        <s v="N/A"/>
        <s v="never ever"/>
        <s v="Sometimes"/>
        <s v="rarely"/>
        <s v="Often but not always."/>
        <s v="Depends. But typically their is collaboration between DS/Eng to update code for production"/>
        <s v="the ds' code is generally bad enough it needs to be rewritten but isnt generally."/>
        <s v="It's a mix. We collaborate with DevOPs in the shape of managing of endpoints, and using Dockerfile base images they have created. They do checks of the services we write to ensure these can be used seamlessly. But otherwise we write the algorithms and choose the systems so our code can run in prod. Language differences exist; Go vs Python/R"/>
        <s v="N/A. Data scientists do not write code that touches production. "/>
        <s v="Rarely, but it happens from time to time"/>
        <s v="occasionally"/>
        <s v="Haven't even gotten that far."/>
        <s v="Sometimes,  when code is really messy"/>
        <s v="No DevOps team"/>
        <s v="Depends on project"/>
        <s v="If they do, they don't do it well so we're trying to put a stop to that."/>
        <s v="Sometimes "/>
        <s v="It's not necessary with our product"/>
        <s v="Usually itâ€™s reviewed and data scientists revisit the code accordingly "/>
        <s v="Mostly not but some time yes"/>
        <s v="If needed, yes they rewrite "/>
        <s v="We don't have this differentiation. Everyone is a data scientist."/>
        <s v="Not sure "/>
      </sharedItems>
    </cacheField>
    <cacheField name="Is reproducing older results a requirement, for compliance or other reasons?" numFmtId="0">
      <sharedItems containsBlank="1" count="4">
        <m/>
        <s v="Maybe"/>
        <s v="No"/>
        <s v="Yes"/>
      </sharedItems>
    </cacheField>
    <cacheField name="How are you scaling your analyses and models today?" numFmtId="0">
      <sharedItems containsDate="1" containsBlank="1" containsMixedTypes="1" minDate="1899-12-31T00:33:04" maxDate="2020-08-11T00:00:00" count="126" longText="1">
        <m/>
        <s v="Spark"/>
        <s v="By using better models"/>
        <s v="Databricks"/>
        <s v="GKE"/>
        <s v="Dealing with smaller datasets. Using Tensorflow."/>
        <s v="Still working on rolling out deployments at scale"/>
        <s v="We have an autoscaling production pipeline"/>
        <s v="We're not scaling yet."/>
        <s v="Python packages"/>
        <s v="Cloud"/>
        <s v="N/A"/>
        <s v="Ec2 instances"/>
        <s v="More servers"/>
        <s v="Through Data Platform"/>
        <s v="Yes"/>
        <s v="Deploying environments using github"/>
        <s v="Most of our problems parallelize well. We run a very large Mesos cluster where jobs are deployed, so parallel jobs scale easily."/>
        <s v="GCP and their APIs"/>
        <s v="Add elastic cloud and Replicate our software "/>
        <s v="Data platform Dataiku"/>
        <s v="with small amount data, the scratch is built and perform analysis. then the scale-up is followed"/>
        <s v="Python Multiprocessing "/>
        <s v="Pretrained models deployed using docker and service called using queue messages"/>
        <s v="NA"/>
        <s v="scripting"/>
        <s v="-"/>
        <s v="Depends "/>
        <s v="Our tech works for our scale."/>
        <s v="Not required "/>
        <s v="No need"/>
        <s v="We do not have a specific scaling strategy"/>
        <s v="it isn't scalable today, we are trying to expand our capabilities."/>
        <s v="Model building is not very scalable yet; primarily because the data quality and inconsistencies require more human intervention. Systems scaling wise, we are searching for better infrastructure for our services (not use flask for production, eg) We do a mix of unit testing and detailed code review to ensure that code written by data science will scale; eschew python loops, and so on."/>
        <s v="cloud computing"/>
        <s v="ECS"/>
        <s v="We compute from a hourly/daily standpoint so we use an iterative approach on historicals (compute hourly/daily then scale it out)"/>
        <s v="batch transfer"/>
        <s v="AWS Tools"/>
        <s v="Pyspark"/>
        <s v="automated workflows using snakemake/luigi/cromwell"/>
        <s v="scaling can mean a number of things, not sure how to answer"/>
        <s v="Not"/>
        <s v="depends on the client, for smaller shops usually a stand alone vm they can monitor will suffice, if they are more mature will use serverless offerings. "/>
        <s v="We fortunately have not had to scale too much. Our engineers recently moved our Airflow workers to kubernetes, which has helped our scalability."/>
        <s v="Dask and cloud"/>
        <s v="Multiple ways"/>
        <s v="Spark running on Cassandra"/>
        <s v="bigger machines and spinning clusters"/>
        <s v="Actually none. "/>
        <s v="using Databricks"/>
        <s v="No"/>
        <s v="using Sagemaker"/>
        <s v="Scaling on azure cloud"/>
        <s v="Data warehouse (HBase), EMR instance on AWS, BQ and Datatable instances om GCP, Vertica instance on-prem and GCP, data warehouse (HBase/Couchbase on prem)"/>
        <s v="Increase AWS capacity"/>
        <s v="Depends on project "/>
        <s v="Going to cloud, not there yet"/>
        <s v="Upgrading AWS capacity as needed."/>
        <s v="We work with business so it's easier. We can take a step by step approach. It is extremely incremental and tailored. So scale for us is super easy because our rollouts are so incremented"/>
        <n v="8"/>
        <s v="I donâ€™t have further detail on this beyond the deployment tools"/>
        <s v="Databricks, Spark, AWS"/>
        <s v="Moving towards &quot;server less&quot; hosting of ML models, performing deep analysis into performance of existing architectures upon retrain with new and growing production data. "/>
        <s v="AWS + docker"/>
        <s v="unsure"/>
        <s v="GCP "/>
        <s v="Build as we go"/>
        <s v="In a very manual way (running up more machines)"/>
        <s v="Painfully:)"/>
        <s v="Varies by product and maturity."/>
        <s v="Struggling, as the customer insists on MS SQL Server, so using parallel jobs in Python to get more throughput"/>
        <s v="Not sure"/>
        <s v="Not frictionless enough."/>
        <s v="Rewrite it to pyspark"/>
        <s v="aws"/>
        <s v="It's kind of hard"/>
        <s v="No scaling necissary, everything is small scale and internal"/>
        <s v="partitioning"/>
        <s v="not really scaling"/>
        <s v="NDA "/>
        <s v="Some analysis and reporting is done through SSRS / Visual Studio, but IT does their own thing."/>
        <s v="Large extend "/>
        <s v="APIs, Spark, Tensorflow"/>
        <s v="Django"/>
        <s v="Data Visualization"/>
        <s v="By kubernetes and docker "/>
        <s v="expert"/>
        <s v="R, git"/>
        <s v="Using ML algorithm "/>
        <s v="Using AWS tools and utilities"/>
        <s v="Not yet"/>
        <s v="playing it by the ear"/>
        <s v="Manual"/>
        <s v="With the use of some tools"/>
        <s v="Azure services"/>
        <s v="Mostly its scalable "/>
        <s v="Scaling is largely dependent on the specific solution we are building.  Most of our models are purpose-built with minimal need for additional scaling."/>
        <s v="With Dev/Ops"/>
        <s v="AutoScaling"/>
        <s v="Impact and management feedback"/>
        <s v="on premise cloud solution"/>
        <s v="inbuild tools"/>
        <s v="Manually using R and Python"/>
        <s v="we try to build scalable products from the start"/>
        <s v="Figuring out data complexity and automation process for analysis and models to scale "/>
        <s v="Manually"/>
        <s v="Working on server,  cloud"/>
        <s v="None"/>
        <s v="Averagely"/>
        <s v="spark clusters"/>
        <s v="Automatically"/>
        <s v="Redundant microservices"/>
        <s v="Automation"/>
        <s v="using the evaluation methods for example conflix matrix or others"/>
        <s v="On  existing data and training as we get more data"/>
        <s v="Using Data analysis"/>
        <s v="Docker &amp; Kuberbetes"/>
        <s v="Dashboard"/>
        <s v="By adding additional resources "/>
        <s v="Tuning and better feature engineering technique "/>
        <s v="IBM Cloud/Docker/Kubernetes"/>
        <d v="2020-08-10T00:00:00"/>
        <s v="We have not reached that stage yet"/>
        <s v="We are not"/>
        <s v="Itâ€™s complicated "/>
      </sharedItems>
    </cacheField>
    <cacheField name="Do you use the following:" numFmtId="0">
      <sharedItems containsBlank="1" count="10">
        <m/>
        <s v="I've heard of Dask, but I don't use it"/>
        <s v="Dask"/>
        <s v="I've heard of Dask, but I don't use it, I've heard of RAPIDS, but I don't use it"/>
        <s v="I've heard of RAPIDS, but I don't use it"/>
        <s v="Dask, I've heard of RAPIDS, but I don't use it"/>
        <s v="Dask, I've heard of Dask, but I don't use it"/>
        <s v="I've heard of Dask, but I don't use it, RAPIDS"/>
        <s v="Dask, RAPIDS"/>
        <s v="RAPIDS"/>
      </sharedItems>
    </cacheField>
    <cacheField name="On a scale of 0 to 10, 10 being highly likely and 0 being not at all likely, how likely are you to recommend Spark to a friend or colleague?" numFmtId="0">
      <sharedItems containsBlank="1" containsMixedTypes="1" containsNumber="1" containsInteger="1" minValue="0" maxValue="10" count="13">
        <m/>
        <s v="N/A - I'm not familiar with Spark"/>
        <n v="8"/>
        <n v="6"/>
        <n v="5"/>
        <n v="7"/>
        <n v="1"/>
        <n v="3"/>
        <n v="2"/>
        <n v="10"/>
        <n v="9"/>
        <n v="0"/>
        <n v="4"/>
      </sharedItems>
    </cacheField>
    <cacheField name="Please provide more context on your experience with Spark." numFmtId="0">
      <sharedItems containsBlank="1" count="129" longText="1">
        <m/>
        <s v="Never got around to using PySpark but was looking into it"/>
        <s v="Used Spark within Databricks"/>
        <s v="Spark is missing many machine learning algorithms"/>
        <s v="Someone from another group uses Spark. I don't use it."/>
        <s v="Limited experience, but understand it to be a solid product"/>
        <s v="We don't use spark"/>
        <s v="I've never used it."/>
        <s v="On local machine in Jupiter notebooks and databricks"/>
        <s v="not really, too complicated"/>
        <s v="Scaling computing"/>
        <s v="Don't use it currently but have experience with it from previous roles."/>
        <s v="Works great in EMR with parquet data from s3"/>
        <s v="Extensive "/>
        <s v="beginner"/>
        <s v="Partially used"/>
        <s v="I know it tends to be used for very large dataset."/>
        <s v="Have used it in the past but not recently "/>
        <s v="Love it"/>
        <s v="God tier tool"/>
        <s v="We have found Spark to be a bit of a pain to manage, and less performant than we'd like."/>
        <s v="I think it is outdated."/>
        <s v="It is the single most stable and reliable platform that we have used"/>
        <s v="Use for distributed computing"/>
        <s v="We use spark for pretty much all of our data access."/>
        <s v="Worked with Sparknin the past "/>
        <s v="We use some libraries (Graph and MLLib) for our usecases, but our core is not heavily dependent on spark yet."/>
        <s v="Most of my experience is abstracted away from spark itself e.g. pyspark and other libraries."/>
        <s v="great, till we run out of memory"/>
        <s v="Heard of it, hello world once, but never found a burning problem it solved above and beyond hadoop nor, mpp datawarehouses."/>
        <s v="No experience"/>
        <s v="Extensive experience at a prior job"/>
        <s v="We don't use Spark, but I am familiar with what it is for and why you might want to use it."/>
        <s v="we've used it for out of core data tasks, market basket analysis, model training, data prep."/>
        <s v="We do not use flask in this company, but I have used it in the past. We will need to use some system for distributed model fitting once our datasets get too large to fit into memory; but we are nowhere near there yet. At that point we will assess the best course of action, whether it is spark, dask or something else. There are pros and cons to consider at that point"/>
        <s v="We evaluated Spark for our experiment analysis platform. It is great for many applications, but there is a steep learning cost."/>
        <s v="only testing"/>
        <s v="In order to fully utilize Spark you need to use Scala"/>
        <s v="Extremely useful / powerful tool with some pain points (from an ETL standpoint), but vital for scaling out large-sized ML-related problems"/>
        <s v="hard to sustain, complex"/>
        <s v="ML and ETL"/>
        <s v="Data Engineers used to run jobs on Spark"/>
        <s v="Spark is good for scaleable ETL, potentially feature generation. Not a great fit for my primary ml use cases (nlp, deep learning)"/>
        <s v="Very little experience"/>
        <s v="I like the lazy evaluation aspect of it."/>
        <s v="We use it and are generally happy"/>
        <s v="minimal"/>
        <s v="Its good, if used with serverless clusters but not if it has to be self managed 24x7 cluster"/>
        <s v="Data Engineer with extensive Spark experience in a managed service (Databricks) and managing myself (MapR Spark) Found it very frustrating from a user perspective until I moved to the managed service. However, pain points around deploying ML models with Spark still remained as trying to use python ml libraries becomes tedious and usually required either extreme downsampling or pyarrow. pyarrow often had type conversion issues. While I could figure these problems out as a DE, a DS detested trying to figure this out. "/>
        <s v="I played around with it at a previous company but have not used it since."/>
        <s v="Hate the interaction between java and python; super complicated to use and debug for custom analytics"/>
        <s v="Multiple solutions built around it."/>
        <s v="So far, someone else writes the skeleton code for data scientists."/>
        <s v="I have not used it thus far as there was not much need for it"/>
        <s v="Itâ€™s gonna be very useful "/>
        <s v="not much experience in using it"/>
        <s v="Spark is great for experience users, but too intimidating for Junior Data Scientists and Analysts who are not experienced engineers."/>
        <s v="My used in existing projects"/>
        <s v="We have a distributed database environment setup for multinodal processing"/>
        <s v="SQL contexting and running MR jobs on LLD files"/>
        <s v="Primarily use Spark"/>
        <s v="Itâ€™s appropriate for certain circumstances. Really depends. "/>
        <s v="Na"/>
        <s v="Spark as pyspark in a jupyter notebook"/>
        <s v="pyspark pytorch are requises. We can teach a new data scientist them. But those are the gold standard"/>
        <s v="I use a combination of sklearn/pandas/PySpark extensively.  All of this is done on Databricks. "/>
        <s v="I have been through tutorials and reading but have not used Spark in a system"/>
        <s v="Fairly complicated, we resort to it if we do not have other options. We prefer using the data warehouse (Athena) any time it is possible"/>
        <s v="used for automating and scheduling recurring or more complex jobs"/>
        <s v="have personal experiences with it but don't use it personally at work. Other teams use it"/>
        <s v="It's a nice tool."/>
        <s v="Used it in the past. FOr my current needs, havenâ€™t been using it"/>
        <s v="Spark is great for the right use case, but comes with overhead thats often not worth it. Also, GCP and Azure tooling is rapidly eclipsing its value. "/>
        <s v="I've prototyped code for other clients and like Spark a lot. Much better that writing map/reduce code in Java, or using Pig (I've done both)"/>
        <s v="I never used spark"/>
        <s v="Use Spark extensively, but not a big fan of it."/>
        <s v="Unfortunately, the only way to handle big data currently. It is hard to understand and the pyspark is really not python at all. It crash all the time. Very inefficient. If there is any possibility to avoid spark, I will avoid it."/>
        <s v="little"/>
        <s v="N/a"/>
        <s v="Big databases"/>
        <s v="Used heavily in previous job"/>
        <s v="Some analysis and script. No day to day work. "/>
        <s v="1 year"/>
        <s v="Used it, but far from being an expert on it."/>
        <s v="It is a good tool, to make computations faster."/>
        <s v="Tested PySpark on Azure"/>
        <s v="I've only used Apachi Spark but, its great"/>
        <s v="Iâ€™ve only been exposed to it on a very cursory basis through Python coursework on Udemy."/>
        <s v="Spark is great. We have huge data and sparks makes easy"/>
        <s v="Worked on it over a year, Databricks Certified Developer : Apache Spark 2.x With Scala"/>
        <s v="Use it when necessary."/>
        <s v="I am not using but familiar with"/>
        <s v="Yes, I am very familiar with spark and using in my freelance projects as required by the client "/>
        <s v="Use it in the Azure cloud for databricks integration "/>
        <s v="Minimum"/>
        <s v="I haven't worked much"/>
        <s v="I don't use it"/>
        <s v="We rarely or never use spark "/>
        <s v="It's been extremely useful in dealing with very large datasets "/>
        <s v="The team uses it."/>
        <s v="Only tutorials"/>
        <s v="No experience whatsoever. "/>
        <s v="running Jobs for extraction of heavy amount of json data from Cassandra data lake"/>
        <s v="We have expert team to work with Spark"/>
        <s v="Used Sparkstreaming for real-time processing from IOT sensors data"/>
        <s v="None"/>
        <s v="Intermediate "/>
        <s v="Used to get data from Hadoop"/>
        <s v="Have used it as part of my Grad study but haven't had a chance to after that"/>
        <s v="I have seen the use case but never used it myself"/>
        <s v="Limited"/>
        <s v="I really donâ€™t like it"/>
        <s v="Null"/>
        <s v="data processing"/>
        <s v="Only through courses"/>
        <s v="We use it for data processing pipelines but not for ML as of now."/>
        <s v="Data transformation and model building when appropriate"/>
        <s v="Limited use cases"/>
        <s v="I don't use spark"/>
        <s v="Used it in cloud services"/>
        <s v="Using very rarely"/>
        <s v="Inorder to access the data in faster in hadoop framework we used spark."/>
        <s v="Map-Reduce Operation"/>
        <s v="Good"/>
        <s v="No experience "/>
        <s v="We use PySpark for processing large (LARGE) volumes of data for specific tasks. Haven't done much SparkML"/>
        <s v="Very familiar and fluent with Spark.  But optimizing jobs and troubleshooting errors are painful and its integration with existing data systems is limited.or difficult to setup."/>
        <s v="Not applicable"/>
        <s v="Course level"/>
      </sharedItems>
    </cacheField>
    <cacheField name="Which best describes your attitude toward cloud compute costs?" numFmtId="0">
      <sharedItems containsBlank="1" count="5">
        <m/>
        <s v="We are not very concerned with compute costs"/>
        <s v="We are strongly concerned with compute costs"/>
        <s v="We are somewhat concerned with compute costs"/>
        <s v="We are not at all concerned with compute costs"/>
      </sharedItems>
    </cacheField>
    <cacheField name="Are you currently purchasing software or other services through any of the following marketplace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rasath, Arun" refreshedDate="43846.503521064813" createdVersion="6" refreshedVersion="6" minRefreshableVersion="3" recordCount="217">
  <cacheSource type="worksheet">
    <worksheetSource ref="A1:W218" sheet="saturn-cloud-data-science-surve"/>
  </cacheSource>
  <cacheFields count="23">
    <cacheField name="Are you running on-premises or on a Cloud Provider? (Check all that apply)" numFmtId="0">
      <sharedItems containsBlank="1"/>
    </cacheField>
    <cacheField name="How much of your data analytics and machine learning development is done using Python &amp; PyData stack? " numFmtId="0">
      <sharedItems containsBlank="1"/>
    </cacheField>
    <cacheField name="What development tools(Jupyter/IDEs) and ML packages are you using?" numFmtId="0">
      <sharedItems containsBlank="1"/>
    </cacheField>
    <cacheField name="The Data Science team is currently using tools that they're not totally comfortable with?" numFmtId="0">
      <sharedItems containsBlank="1"/>
    </cacheField>
    <cacheField name="Please share more context around the team's level of comfort with current tools. (e.g., do you need help getting access to packages, etc.)" numFmtId="0">
      <sharedItems containsBlank="1" longText="1"/>
    </cacheField>
    <cacheField name="How do you deploy your data analyses and ML models? (Check all that apply)" numFmtId="0">
      <sharedItems containsBlank="1" count="34">
        <s v="How are you putting models into production today: _x000a__Dashboards_x000a__REST APIs_x000a__batch jobs_x000a__Other_________________________x000a_(multi-select) "/>
        <s v="Batch jobs"/>
        <s v="Dashboards, Batch jobs"/>
        <s v="REST APIs"/>
        <s v="Dashboards"/>
        <s v="Dashboards, REST APIs, Batch jobs"/>
        <s v="We're still in R&amp;D, so not deploying anything yet."/>
        <m/>
        <s v="REST APIs, Batch jobs"/>
        <s v="Dashboards, REST APIs"/>
        <s v="Queue based Async service running in docker container"/>
        <s v="Like deploying code as part of our deployment system"/>
        <s v="Data scientists don't deploy anything at my company. "/>
        <s v="Batch jobs, Jupyter Notebooks"/>
        <s v="Batch jobs, Jupyter notebooks served to users."/>
        <s v="REST APIs, Batch jobs, Amazon Sagemaker (in the future)"/>
        <s v="Dashboards, Batch jobs, Google Sheets, Emails, Write-Ups"/>
        <s v="REST APIs, Docker containers"/>
        <s v="We don't"/>
        <s v="Dashboards, Excel"/>
        <s v="Dashboards, REST APIs, Batch jobs, Kubeflow"/>
        <s v="Dashboards, Batch jobs, ONNX scoring engine"/>
        <s v="Dashboards, Email alerts"/>
        <s v="Dashboards, REST APIs, Batch jobs, PDI"/>
        <s v="We have not deployed any DS models."/>
        <s v="Dashboards, R markdown "/>
        <s v="Batch jobs, Data transfer"/>
        <s v="Dashboards, Batch jobs, web hosted and embedded Power BI platforms with dedicated capacity"/>
        <s v="Openvino"/>
        <s v="Dashboards, REST APIs, PowerBI, Tableau, Domo"/>
        <s v="Dashboards, REST APIs, Batch jobs, elasticsearch+kibana"/>
        <s v="Production Pipelines"/>
        <s v="Dashboards, classification, detection, predection"/>
        <s v="Dashboards, FLASK"/>
      </sharedItems>
    </cacheField>
    <cacheField name="Where is your data stored? (Check all that apply)" numFmtId="0">
      <sharedItems containsBlank="1"/>
    </cacheField>
    <cacheField name="Who deploys your data analyses and ML models today?(Check all that apply)" numFmtId="0">
      <sharedItems containsBlank="1"/>
    </cacheField>
    <cacheField name="Would an orchestration product like Airflow be useful?(workflow automation (like cron) but with support for job dependencies) If so, how? " numFmtId="0">
      <sharedItems containsBlank="1" longText="1"/>
    </cacheField>
    <cacheField name="Rate your current pipeline or workflow from data acquisition to development to deployment today (1 - simple, 10 - very complex)" numFmtId="0">
      <sharedItems containsString="0" containsBlank="1" containsNumber="1" containsInteger="1" minValue="1" maxValue="10" count="11">
        <m/>
        <n v="8"/>
        <n v="5"/>
        <n v="6"/>
        <n v="4"/>
        <n v="3"/>
        <n v="2"/>
        <n v="7"/>
        <n v="9"/>
        <n v="10"/>
        <n v="1"/>
      </sharedItems>
    </cacheField>
    <cacheField name="Would you like to add automation to your pipeline?" numFmtId="0">
      <sharedItems containsBlank="1" count="4">
        <m/>
        <s v="Maybe"/>
        <s v="Yes"/>
        <s v="No"/>
      </sharedItems>
    </cacheField>
    <cacheField name="How do you monitor and manage your existing analytics systems? " numFmtId="0">
      <sharedItems containsBlank="1" count="149">
        <m/>
        <s v="Could be doing more // Using Testim"/>
        <s v="-"/>
        <s v="GIT"/>
        <s v="Manually"/>
        <s v="Dashboards"/>
        <s v="spreadsheets"/>
        <s v="custom dashboards; tensorboard"/>
        <s v="Prometheus grafana"/>
        <s v="Production is being managed by data engineer. Recently started using Sagemaker. In a sense is promising because it is nothing but containers. "/>
        <s v="simple web pages "/>
        <s v="Nothing for now "/>
        <s v="Data factory"/>
        <s v="N/A"/>
        <s v="Datadog"/>
        <s v="Devops manually and excel reports"/>
        <s v="Unsure of the answer"/>
        <s v="Log files, mostly "/>
        <s v="Comet"/>
        <s v="I'm not sure I understand the question, but metrics are sent to TSDB and monitored using Nagios."/>
        <s v="dashboards, circlci, airflow, gcp &amp; aws cloud monitoring"/>
        <s v="Not very well"/>
        <s v="Log files"/>
        <s v="Email Reports"/>
        <s v="Dashboards and testing suites."/>
        <s v="normally, stat which are reorganised from text log files."/>
        <s v="AWS Cloud watch, Datadog"/>
        <s v="DevOps do that."/>
        <s v="Through other pipelines"/>
        <s v="Logs"/>
        <s v="All in the cloud, so their monitoring systems. Manage by committee, we're too small to dedicate people to it. Whoever finds a problem solves it or brings it to the attention of someone who can."/>
        <s v="The batch jobs are monitored automatically"/>
        <s v="Airflow, Slack"/>
        <s v="We don't use any formal analytics system today."/>
        <s v="there is no extant system for monitoring."/>
        <s v="I am unaware of the details of the batch run system. Deployment and monitoring is through circleci. Analytics is through Looker. There is some need to make the data-access to partner data a little bit more rational"/>
        <s v="Right now, we have no monitoring. "/>
        <s v="tracking, monitoring constantly"/>
        <s v="Create metadata off the jobs being run / execute analytics jobs in parallel with the jobs being run"/>
        <s v="Custom dashboard on top our ETL tool"/>
        <s v="Domino Data Lab"/>
        <s v="Manual check"/>
        <s v="Just began at new job. Have to see how the monitoring/management works here."/>
        <s v="AWS infra, datadog, loggly "/>
        <s v="logs and dashboards"/>
        <s v="Mix of Grafana / logs / alerts"/>
        <s v="Not really?  Check to see if it performs its job and is not breaking.  Not a lot of emphasis on quality of results or retraining models for improvements.  Yet..."/>
        <s v="s3, git, md"/>
        <s v="Cloudwatch filters, metrics and dashboards"/>
        <s v="Depends on the client and the solution they require, could be docker/kubernetes or using sidecars"/>
        <s v="We don't really monitor..."/>
        <s v="Taskflow runs and store results in db; we have slack hooks to get a summary of execution process health on demand and at certain times. "/>
        <s v="Automated over cloud"/>
        <s v="Batch jobs run analyses and send aggregate for reporting as well as create alerts as necessary"/>
        <s v="putty for EC2 instances and SageMaker in the future"/>
        <s v="Absolutely I would love to manage and oversee my tasks. "/>
        <s v="alert mechanisms "/>
        <s v="Cron + Email during errors"/>
        <s v="Yes"/>
        <s v="We have dashboards to see which jobs failed "/>
        <s v="Version control (Git), Local Python and R package repositories, Kafka monitoring topics in deployment piped through Storm"/>
        <s v="External team monitors "/>
        <s v="Varies by project"/>
        <s v="dashboard"/>
        <s v="We don't"/>
        <s v="Google Analytics, Tableau"/>
        <s v="Reporting and periodic checks."/>
        <s v="Oh God that's a nightmare. We probably need to go and preen out some old dashboards. "/>
        <s v="Devops "/>
        <s v="Slack, Databricks, Cloudwatch.  Some home grown stuff.  Nothing sophisitcated. "/>
        <s v="Still in production, but we utilize dashboards to visualize Ml/analytic outputs. this is done either at random or drilled down to individual service, user, etc."/>
        <s v="Automatic warnings"/>
        <s v="checking cluster load (there are more processes but I do not do much with them)"/>
        <s v="splunk"/>
        <s v="Internal Software we created specifically for tracking our users"/>
        <s v="An in-house product called Pipeline Pilot"/>
        <s v="Custom build dev tools"/>
        <s v="We have a team dedicated to it (not science)"/>
        <s v="Don't know - somebody else deploys them"/>
        <s v="the company has its platform"/>
        <s v="Grafana"/>
        <s v="Manually run analysis code and present on Tableau workbook or Grafana"/>
        <s v="internal code"/>
        <s v="Store run history in data warehouse"/>
        <s v="Manual, kpis"/>
        <s v="Mostly manually"/>
        <s v="Cloudwatch logs"/>
        <s v="Email notification"/>
        <s v="We simply create a dashboard at the beginning of the project. Any relative work gets saved in GIT"/>
        <s v="NDA "/>
        <s v="Out BI and IT group have procedures in place to monitor."/>
        <s v="Everything is in Azure which is easy to manage"/>
        <s v="IBM Watson"/>
        <s v="Data lake"/>
        <s v="Data Visualization"/>
        <s v="Various databases monitor tools"/>
        <s v="using inhouse tools"/>
        <s v="IT does it for us"/>
        <s v="Using the visualization tools"/>
        <s v="DevOps/DataOps team is in charge "/>
        <s v="By softwares "/>
        <s v="Proprietary MLOps pipeline"/>
        <s v="Azure cloud tools"/>
        <s v="Alerts and manual process"/>
        <s v="Google Analytics"/>
        <s v="A team of engineers does that"/>
        <s v="Automated emails on full logging of all scheduled scripts"/>
        <s v="na"/>
        <s v="Monitor on nontly basis"/>
        <s v="I donâ€™t "/>
        <s v="Largely through policy and procedure"/>
        <s v="Unknown right now"/>
        <s v="Cloud Watch"/>
        <s v=" Day to day. "/>
        <s v="an online learning solution running in production environment"/>
        <s v="With check ans balances. Creating Reports "/>
        <s v="Agile daily scrum"/>
        <s v="Yes, in some ways."/>
        <s v="ExternalTools"/>
        <s v="Have built monitoring and data quality check modules in the platform that we built in R and Python."/>
        <s v="Update based on changes"/>
        <s v="Set up a frequency of monitoring "/>
        <s v="Inputs from dashboard users"/>
        <s v="Cron"/>
        <s v="server maintenance alert files"/>
        <s v="Through monitoring using dashboards"/>
        <s v="Cloudwatch"/>
        <s v="In person, sometimes remotely."/>
        <s v="internal platforms"/>
        <s v="Through Jenkins "/>
        <s v="Manual Checks and Logging"/>
        <s v="Metric monitoring and automated alerts "/>
        <s v="Self"/>
        <s v="Performance"/>
        <s v="using dashboard"/>
        <s v="Still in developemet"/>
        <s v="IT Operations"/>
        <s v="Visually"/>
        <s v="Prometheus + Grafana"/>
        <s v="Reporting tool front end applications "/>
        <s v="Logs and dashboard"/>
        <s v="Automation"/>
        <s v="Yes "/>
        <s v="By using software "/>
        <s v="Through Watson Studio or IBM Cloud Analytics"/>
        <s v="Continuous evaluation for new data"/>
        <s v="StackDriver, CloudWatch, Splunk"/>
        <s v="KPIs and dashboards"/>
        <s v="Don't"/>
      </sharedItems>
    </cacheField>
    <cacheField name="Do analysts and data scientists work alone or collaborate?" numFmtId="0">
      <sharedItems containsBlank="1"/>
    </cacheField>
    <cacheField name="Is there a desire to collaborate more?" numFmtId="0">
      <sharedItems containsBlank="1"/>
    </cacheField>
    <cacheField name="Are your data scientists using Git?" numFmtId="0">
      <sharedItems containsBlank="1"/>
    </cacheField>
    <cacheField name="Do IT/DevOps/SE teams rewrite data scientists' code?" numFmtId="0">
      <sharedItems containsBlank="1" longText="1"/>
    </cacheField>
    <cacheField name="Is reproducing older results a requirement, for compliance or other reasons?" numFmtId="0">
      <sharedItems containsBlank="1"/>
    </cacheField>
    <cacheField name="How are you scaling your analyses and models today?" numFmtId="0">
      <sharedItems containsDate="1" containsBlank="1" containsMixedTypes="1" minDate="1899-12-31T00:33:04" maxDate="2020-08-11T00:00:00" longText="1"/>
    </cacheField>
    <cacheField name="Do you use the following:" numFmtId="0">
      <sharedItems containsBlank="1"/>
    </cacheField>
    <cacheField name="On a scale of 0 to 10, 10 being highly likely and 0 being not at all likely, how likely are you to recommend Spark to a friend or colleague?" numFmtId="0">
      <sharedItems containsBlank="1" containsMixedTypes="1" containsNumber="1" containsInteger="1" minValue="0" maxValue="10"/>
    </cacheField>
    <cacheField name="Please provide more context on your experience with Spark." numFmtId="0">
      <sharedItems containsBlank="1" longText="1"/>
    </cacheField>
    <cacheField name="Which best describes your attitude toward cloud compute costs?" numFmtId="0">
      <sharedItems containsBlank="1"/>
    </cacheField>
    <cacheField name="Are you currently purchasing software or other services through any of the following marketplaces:" numFmtId="0">
      <sharedItems containsBlank="1" count="18">
        <m/>
        <s v="No, I do not purchase through the cloud marketplaces"/>
        <s v="AWS Marketplace"/>
        <s v="Azure Marketplace"/>
        <s v="AWS Marketplace, Azure Marketplace"/>
        <s v="AWS Marketplace, GCP Marketplace"/>
        <s v="AWS Marketplace, Azure Marketplace, GCP Marketplace"/>
        <s v="AWS Marketplace, Azure Marketplace, GCP Marketplace, Other Cloud Marketplace"/>
        <s v="Azure Marketplace, Other Cloud Marketplace"/>
        <s v="Azure Marketplace, No, I do not purchase through the cloud marketplaces"/>
        <s v="Azure Marketplace, GCP Marketplace"/>
        <s v="AWS Marketplace, Other Cloud Marketplace"/>
        <s v="GCP Marketplace"/>
        <s v="Other Cloud Marketplace"/>
        <s v="AWS Marketplace, Azure Marketplace, GCP Marketplace, Other Cloud Marketplace, No, I do not purchase through the cloud marketplaces"/>
        <s v="Other Cloud Marketplace, No, I do not purchase through the cloud marketplaces"/>
        <s v="AWS Marketplace, GCP Marketplace, Other Cloud Marketplace"/>
        <s v="AWS Marketplace, Azure Marketplace, Other Cloud Marketplac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Prasath, Arun" refreshedDate="43843.522453472222" createdVersion="6" refreshedVersion="6" minRefreshableVersion="3" recordCount="217">
  <cacheSource type="worksheet">
    <worksheetSource ref="A1:X218" sheet="saturn-cloud-data-science-surve" r:id="rId2"/>
  </cacheSource>
  <cacheFields count="24">
    <cacheField name="Are you running on-premises or on a Cloud Provider? (Check all that apply)" numFmtId="0">
      <sharedItems containsBlank="1" count="24">
        <s v="AWS"/>
        <s v="Azure, On-premises"/>
        <s v="Other"/>
        <s v="On-premises"/>
        <s v="Google Cloud"/>
        <s v="AWS, Google Cloud, On-premises"/>
        <s v="AWS, Google Cloud"/>
        <s v="Azure"/>
        <s v="AWS, Azure, On-premises"/>
        <s v="AWS, On-premises"/>
        <s v="AWS, Azure"/>
        <s v="AWS, On-premises, Other"/>
        <s v="AWS, Azure, Google Cloud"/>
        <s v="AWS, Azure, Google Cloud, On-premises"/>
        <s v="Google Cloud, On-premises"/>
        <s v="Azure, Google Cloud, On-premises"/>
        <s v="Azure, Google Cloud"/>
        <m/>
        <s v="AWS, Azure, Google Cloud, On-premises, Other"/>
        <s v="On-premises, Other"/>
        <s v="AWS, Google Cloud, Other"/>
        <s v="Azure, On-premises, Other"/>
        <s v="AWS, Azure, Other"/>
        <s v="Google Cloud, Other"/>
      </sharedItems>
    </cacheField>
    <cacheField name="How much of your data analytics and machine learning development is done using Python &amp; PyData stack? " numFmtId="0">
      <sharedItems containsBlank="1" count="11">
        <s v="Question 1 above should be multi-select"/>
        <s v="We use Python more than other programming languages"/>
        <s v="We don't plan on using Python"/>
        <s v="We use Python but it isn't dominant or core to our approach"/>
        <s v="We use python and some R for machine learning, SQL/Looker for Analytics and GO for engineering"/>
        <s v="We traditionally use R and our own solutions. However, almost all new development is in Python."/>
        <s v="Individuals like myself may use Python, but the company, as a whole relies mainly on SQL."/>
        <s v="R"/>
        <m/>
        <s v="Using R"/>
        <s v="Currently not using python, but plan to integrate in the near future"/>
      </sharedItems>
    </cacheField>
    <cacheField name="What development tools(Jupyter/IDEs) and ML packages are you using?" numFmtId="0">
      <sharedItems containsBlank="1" count="180">
        <s v="What development tools (Jupyter/IDEs) and ML packages are you using today?"/>
        <s v="Jupyter Classic, Sci Kit Learn, NLTK"/>
        <s v="Jupyter mostly"/>
        <s v="PyCharm"/>
        <s v="Scikit ,plotly,nlp"/>
        <s v="Jupyter, sci-kit learn, keras"/>
        <s v="RStudio, recommendarlab, caret, randomforest, nnet, tm, topicmodels, udpipe, etc"/>
        <s v="PyCharm, Jupyter, sklearn"/>
        <s v="Jupyter, TensorFlow, Numpy, SKLearn, Theanos, Keras"/>
        <s v="R, Spotfire's TERR, R Studio"/>
        <s v="Keras, PyTorch and Tensorflow"/>
        <s v="PyCharm Pro; Jupyter; Pytorch==1.3.1; Tensorflow==2; scikit;pandas;statsmodels;"/>
        <s v="Jupyter, Tensorflow"/>
        <s v="Databricks"/>
        <s v="Rodeo, Anaconda, RStudeo, PowerBI, SQL Scripture, SciPy, Numpy"/>
        <s v="Scipy, Numpy, Pandas, Scikitlearn, "/>
        <s v="tensorflow"/>
        <s v="Pytorch, hug and face?, Scikit, Swifter"/>
        <s v="Jupyter, Mice, Party, CARET"/>
        <s v="Jupyter"/>
        <s v="Jupyter, pandas, numpy, "/>
        <s v="Jupyter, keras, sklearn"/>
        <s v="Jupiter/Rstudio/In-house solution "/>
        <s v="PyCharm, Jupyter, VS Code; using the standard ML (sckit, TF, h2o)"/>
        <s v="jupyter, Spyder, Pandas, Numpy, TSfresh, Glob, Sickit"/>
        <s v="Jupiter "/>
        <s v="Jupyter, PyCharm "/>
        <s v="Jupyter notebooks, Tensorflow GPU, sklearn, PyCharm, bash CLI"/>
        <s v="Jupyter, tensorflow, pytorch, dask, sklearn, lale"/>
        <s v="Jupyter, spacy, sklearn"/>
        <s v="PyCharm, Jupiter, tensorflow, pandas, xgboost"/>
        <s v="Jupiter, scikit-learn xgboost, pyspark, h2o, "/>
        <s v="Dataiku"/>
        <s v="Jupyter, sklearn, tensorflow"/>
        <s v="Jupyter, PyCharm, sklearn, xgboost"/>
        <s v=" vim(smile), keras, kaldi, tf"/>
        <s v="Jupyter, VSCode, RStudio"/>
        <s v="Prototype - Jupyter, Packages: Scikit, Gensim, PySpark, Keras"/>
        <s v="Atom, Notepad++, Eclipse, Sklearn, TensorFlow"/>
        <s v="Jupyter, Python, Stata"/>
        <s v="R Studio, Jupyter, pyspark, prophet, bayesialabs, H20, eclipse, Notepad++, autoML, Data Robot"/>
        <s v="Juptyer Keras pytorch "/>
        <s v="RStudio, Jupyter notebooks, Linux"/>
        <s v="Jupyter, sklearn"/>
        <s v="Jupyter, Pyspark, sklearn"/>
        <s v="Jupyter, datagrip, keras /tf, emacs"/>
        <s v="Dev tools - SQL; ML packages - none"/>
        <s v="PyCharm, iPython cli, scikit-learn, pandas, XGBoost"/>
        <s v="JetBrains IDEA / Microsoft VS Code / Atom; Jupyter; Conda; SpaCy, PyTorch, Transformers, Scikit-Learn"/>
        <s v="Vscode, jupyter (hub, lab), atom, RStudio, sklearn, xgboost, pytorch, spark"/>
        <s v="Jupyter, Sublime, Emacs for systems. ML is currently sklearn, some R packages that don't have python equivs. We have plans for writing tensorflow/pytorch code  for targeted models"/>
        <s v="Jupyter, PyCharm, sklearn, Tensorflow, PyTorch"/>
        <s v="home developed tools"/>
        <s v="Jupyter, Sagemaker (sklearn, pytorch)"/>
        <s v="Jupyter / Pyspark &gt; MLLib"/>
        <s v="Jupyter, Pytorch, Scipy, Pandas, Spark"/>
        <s v="Jupyter, vscode, pytorch"/>
        <s v="Sagemaker "/>
        <s v="Jupyter, scikit-learn, TensorFlow"/>
        <s v="Jupyter, Pycharm"/>
        <s v="Jupyterlab, IntelliJ IDEA, pandas/numpy/scikit/keras/tensorflow"/>
        <s v="VSCode, Iodide, terminal"/>
        <s v="Jupyter, VS Code, scikit-learn, numpy, "/>
        <s v="Jupyter / pandas / numpy/ scikit-learn / tensorflow"/>
        <s v="RStudio, xgboost, keras, tidyverse, etc.   "/>
        <s v="vim"/>
        <s v="Jupyterlab, pycharm, VS Code_x000a_lightfm, lifetimes, tensorflow, scikit, numpy, pandas"/>
        <s v="Jupyter, Pycharm, VS Code, Databricks, Scikit Learn, Tensorflow, Xgboost"/>
        <s v="Jupyter, sklearn, statsmodels, pystan"/>
        <s v="Jupiter, Jupiter extensions, numpy,  script, pandas, plotly,  tensorflow,  rllib, dask, xgboost, lightgbm. "/>
        <s v="PyCharm, Spyder, Jupyter. Multiple packages."/>
        <s v="Jupyter, pandas, numpy, scikit learn, pySpark, "/>
        <s v="Jupyter and RStudio. ML Packages- various depending on the problem"/>
        <s v="All python and r packages "/>
        <s v="Jupyter, Spyder, Databricks, AML studio"/>
        <m/>
        <s v="jupyter, vscode, sklearn"/>
        <s v="Jupyter, Sagemaker"/>
        <s v="Jupyter , pycharm, R STUDIO PRO, h20 "/>
        <s v="Jupyter, Spyder, scikit-learn, statsmodels, TensorFlow, Gensim, jellyfish, RecordLinkage"/>
        <s v="PyCharm, TF, scikit"/>
        <s v="Jupyter. Too many packages to list. "/>
        <s v="spyderï¼Œpycharmï¼Œxgboostï¼Œ sklearn"/>
        <s v="Jupiter, Spyder, pytorch, tf, pandas"/>
        <s v="Jupyter, Apache Zeppelin"/>
        <s v="Jupyter notebooks mostly. "/>
        <s v="keras, sklearn, pandas, "/>
        <s v="Jupyter, Sklearn, tensor flow, keras "/>
        <s v="Scikitlearn, tensorflow, theano, statsmodel, etc..."/>
        <s v="Databricks, PyCharm, Jupyter Lab, Sagemaker Notebooks"/>
        <s v="PyCharm, primarily Tensorflow and Pytorch, some keras, all general DS libraries(Pandas, Scikit, matplotlib, numpy), MongoDb, MySql/Sqllite   "/>
        <s v="Jupyter, pycharm, sklearn, tensorflow/keras, pytorch, fastai, rasterio, internal tools"/>
        <s v="Jupytr, Rstudio, Qubole"/>
        <s v="jupyter, boosting frameworks, forecasting frameworks"/>
        <s v="Jupyter, AWS, Big Query / GCP / TensorFlow, "/>
        <s v="VS code _x000a_Sklearn _x000a_Tensorflow"/>
        <s v="Jupyter, sklearn, tensorflow, pytorch, matplotlib, scipy, numpy"/>
        <s v="Ides: mostly code, pycharm. Packages: numpy, tensorflow, docker,"/>
        <s v="Jupyter, the entire AI hub stack (Kubeflow, Fairing, etc.), Tensorflow, Kubernetes, a bunch of PGM libraries, Scikit Learn, Numpy, Scipy, etc."/>
        <s v="IntelliJ / PyCharm, Keras / TensorFlow, XGBoost"/>
        <s v="Jupyter, Pycharm, sklearn, tensorflow, Keras"/>
        <s v="jupyter, Rstudio"/>
        <s v="Jupyter, Spyder, Streamlit + the usual ML Python stack"/>
        <s v="Jupyter Notebook, JupyterLab, Microsoft VS Code, PyCharm, Keras, LightGBM, XGBoost, PySpark"/>
        <s v="Jupyter, Anaconda, atom"/>
        <s v="Jupyter, SciKit Learn, Keras"/>
        <s v="Jupyter, scikit-learn"/>
        <s v="Sklearn, jupyter notebook, keras"/>
        <s v="Jupyter "/>
        <s v="Jupyter, Keras, TensorFlow, scikit-learn"/>
        <s v="vscode, jupyter, tensorflow, pandas, numpy"/>
        <s v="None. Mostly everything is either DB or C based"/>
        <s v="Jupitor"/>
        <s v="Jupyter Lab"/>
        <s v="PyCharm, RStudio, R/Python for Visual Studio, Jupyter Notebooks, VS Code, MS MLPackage for R/Python, ML Studio, scikit-learn, caffee to name a few."/>
        <s v="PyTorch, Pandas, TensorFlow, PySpark"/>
        <s v="Jupyter, Pycharm, sklearn"/>
        <s v="packages within R studio"/>
        <s v="Jupyterlab / github"/>
        <s v="Spyder"/>
        <s v="Jupiter and Visual Studio"/>
        <s v="Jupyter, visual studio"/>
        <s v="Jupyter, Scikit-learn, Pyspark, Tensorflow, Pytorch "/>
        <s v="Jupyter, VS Code"/>
        <s v="Tensorflow, Keras, scipy, numpy, co-lab, pandas"/>
        <s v="Anaconda, pycharm, and for machine learning packages, tenserflow, keras, pytourch , numpy, pandas, scipy, sklearn "/>
        <s v="pycharm,anaconda"/>
        <s v="We use R"/>
        <s v="Pycharm, Anaconda all tools"/>
        <s v="PyCharm, Jupyter Notebooks, VSCode, pandas, scikit-learn, numpy, dask, geopandas"/>
        <s v="Arcgis "/>
        <s v="Atom, RStudio, "/>
        <s v="Jupiter / SciKit"/>
        <s v="Jupyter, Pycharm, scikit-learn"/>
        <s v="Jupyter Notebook"/>
        <s v="Jupyter, Pycharm, Scikit learn"/>
        <s v="VS Code, Jupyter, Power BI.  Scikit-learn."/>
        <s v="Jupyter, Anaconda, Rsoftware."/>
        <s v="Jupyter, Visual Code"/>
        <s v="Pycharm "/>
        <s v="jetBrains, RStudio, Polynote, Rodeo"/>
        <s v="Homebrew, Pycharm, RStudio, Jupyter/JupyterLab"/>
        <s v="Jupyter, VS Code, Sererless Framework, opencv, scikit-learn, Rekognition, google vision"/>
        <s v="Rstudio (CARAT, e1071, dplyr)"/>
        <s v="Anaconda, Jupyter, Spyder, scikit-learn, tensorflow"/>
        <s v="Tensorflow "/>
        <s v="Jupyter, Pandas, Numpy, Scikt-Learn, XGboost, Plotly, Docker"/>
        <s v="Spyder,R studio and Tensorflow,scikit learn"/>
        <s v="Jupyter, RStudio, carat, e1071"/>
        <s v="Pycharm, tensorflow, pytorch"/>
        <s v="Jupyter, Rstudio and NLTK"/>
        <s v="Jupyter, IBM, Tableau"/>
        <s v="SSMS and TFLite"/>
        <s v="Jupyter notebook, pandas, scikit learn, numpy, kmeans, xgboost, etc"/>
        <s v="I cannot recall them at this moment "/>
        <s v="Jupyter, Ultraedit, Spyder, RStudio, Caret, scikit leaen, tensorflow"/>
        <s v="Pycharm, anacondas"/>
        <s v="Terminal"/>
        <s v="RStudio, VSCode, scikit-learn, keras, tensorflow "/>
        <s v="Google Colab, Jupyter, Azure ML"/>
        <s v="Jupyter, scikit-learn, matrixprofile-ts, numpy, scipy, pandas, plotly "/>
        <s v="None I use R"/>
        <s v="Pycharm and jupyter. "/>
        <s v="Jupyter, Anaconda, Tensorflow, scikit learn, pandas, numpy, etc."/>
        <s v="Jupiter notebook "/>
        <s v="Jupyter, Spyder"/>
        <s v="R studio"/>
        <s v="IDEs "/>
        <s v="PyCharm, Jupyter Notebooks_x000a_tox flake8 black pylint bandit gitlab ci_x000a_Airflow_x000a_Sklearn Tf (keras) statsmodel"/>
        <s v="IDE: Jupyter and spyder, ML packages: scikit-learn, numpy, panda, seaborn "/>
        <s v="Jupyter and supervised algorithm"/>
        <s v="h2o. Pytorch. tensorflow 2.0"/>
        <s v="Spyder, anaconda, Scipy, Numpy, Scikit learn, matplotlib, tensorflow, Keras, Pandas"/>
        <s v="Jupyter within Watson Studio; PyCharm"/>
        <s v="Python"/>
        <s v="Pycharm_x000a_"/>
        <s v="PyCharm, Jupyter, TensorFlow, Spark"/>
        <s v="PyCharm; Scikit Learn; PyTorch"/>
        <s v="Pycharm, spyder"/>
        <s v="None of them "/>
      </sharedItems>
    </cacheField>
    <cacheField name="The Data Science team is currently using tools that they're not totally comfortable with?" numFmtId="0">
      <sharedItems containsBlank="1"/>
    </cacheField>
    <cacheField name="Please share more context around the team's level of comfort with current tools. (e.g., do you need help getting access to packages, etc.)" numFmtId="0">
      <sharedItems containsBlank="1" longText="1"/>
    </cacheField>
    <cacheField name="How do you deploy your data analyses and ML models? (Check all that apply)" numFmtId="0">
      <sharedItems containsBlank="1"/>
    </cacheField>
    <cacheField name="Where is your data stored? (Check all that apply)" numFmtId="0">
      <sharedItems containsBlank="1"/>
    </cacheField>
    <cacheField name="Who deploys your data analyses and ML models today?(Check all that apply)" numFmtId="0">
      <sharedItems containsBlank="1"/>
    </cacheField>
    <cacheField name="Would an orchestration product like Airflow be useful?(workflow automation (like cron) but with support for job dependencies) If so, how? " numFmtId="0">
      <sharedItems containsBlank="1" longText="1"/>
    </cacheField>
    <cacheField name="Rate your current pipeline or workflow from data acquisition to development to deployment today (1 - simple, 10 - very complex)" numFmtId="0">
      <sharedItems containsString="0" containsBlank="1" containsNumber="1" containsInteger="1" minValue="1" maxValue="10"/>
    </cacheField>
    <cacheField name="Would you like to add automation to your pipeline?" numFmtId="0">
      <sharedItems containsBlank="1"/>
    </cacheField>
    <cacheField name="How do you monitor and manage your existing analytics systems? " numFmtId="0">
      <sharedItems containsBlank="1"/>
    </cacheField>
    <cacheField name="Do analysts and data scientists work alone or collaborate?" numFmtId="0">
      <sharedItems containsBlank="1"/>
    </cacheField>
    <cacheField name="Is there a desire to collaborate more?" numFmtId="0">
      <sharedItems containsBlank="1"/>
    </cacheField>
    <cacheField name="Are your data scientists using Git?" numFmtId="0">
      <sharedItems containsBlank="1"/>
    </cacheField>
    <cacheField name="Do IT/DevOps/SE teams rewrite data scientists' code?" numFmtId="0">
      <sharedItems containsBlank="1" longText="1"/>
    </cacheField>
    <cacheField name="Is reproducing older results a requirement, for compliance or other reasons?" numFmtId="0">
      <sharedItems containsBlank="1"/>
    </cacheField>
    <cacheField name="How are you scaling your analyses and models today?" numFmtId="0">
      <sharedItems containsDate="1" containsBlank="1" containsMixedTypes="1" minDate="1899-12-31T00:33:04" maxDate="2020-08-11T00:00:00" longText="1"/>
    </cacheField>
    <cacheField name="Do you use the following:" numFmtId="0">
      <sharedItems containsBlank="1"/>
    </cacheField>
    <cacheField name="On a scale of 0 to 10, 10 being highly likely and 0 being not at all likely, how likely are you to recommend Spark to a friend or colleague?" numFmtId="0">
      <sharedItems containsBlank="1" containsMixedTypes="1" containsNumber="1" containsInteger="1" minValue="0" maxValue="10"/>
    </cacheField>
    <cacheField name="Please provide more context on your experience with Spark." numFmtId="0">
      <sharedItems containsBlank="1" longText="1"/>
    </cacheField>
    <cacheField name="Which best describes your attitude toward cloud compute costs?" numFmtId="0">
      <sharedItems containsBlank="1"/>
    </cacheField>
    <cacheField name="Are you currently purchasing software or other services through any of the following marketplaces:" numFmtId="0">
      <sharedItems containsBlank="1"/>
    </cacheField>
    <cacheField name="23 column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8">
  <r>
    <s v="AWS"/>
    <s v="Question 1 above should be multi-select"/>
    <s v="What development tools (Jupyter/IDEs) and ML packages are you using today?"/>
    <x v="0"/>
    <m/>
    <s v="How are you putting models into production today: _x000a__Dashboards_x000a__REST APIs_x000a__batch jobs_x000a__Other_________________________x000a_(multi-select) "/>
    <x v="0"/>
    <x v="0"/>
    <x v="0"/>
    <m/>
    <m/>
    <m/>
    <x v="0"/>
    <x v="0"/>
    <x v="0"/>
    <x v="0"/>
    <x v="0"/>
    <x v="0"/>
    <x v="0"/>
    <x v="0"/>
    <x v="0"/>
    <x v="0"/>
    <m/>
  </r>
  <r>
    <s v="AWS"/>
    <s v="We use Python more than other programming languages"/>
    <s v="Jupyter Classic, Sci Kit Learn, NLTK"/>
    <x v="1"/>
    <m/>
    <s v="Batch jobs"/>
    <x v="1"/>
    <x v="1"/>
    <x v="1"/>
    <n v="8"/>
    <s v="Maybe"/>
    <s v="Could be doing more // Using Testim"/>
    <x v="1"/>
    <x v="1"/>
    <x v="1"/>
    <x v="1"/>
    <x v="1"/>
    <x v="1"/>
    <x v="1"/>
    <x v="1"/>
    <x v="1"/>
    <x v="0"/>
    <m/>
  </r>
  <r>
    <s v="Azure, On-premises"/>
    <s v="We use Python more than other programming languages"/>
    <s v="Jupyter mostly"/>
    <x v="1"/>
    <m/>
    <s v="Dashboards, Batch jobs"/>
    <x v="2"/>
    <x v="2"/>
    <x v="2"/>
    <n v="5"/>
    <s v="Yes"/>
    <s v="-"/>
    <x v="1"/>
    <x v="1"/>
    <x v="2"/>
    <x v="2"/>
    <x v="2"/>
    <x v="2"/>
    <x v="2"/>
    <x v="2"/>
    <x v="2"/>
    <x v="1"/>
    <s v="No, I do not purchase through the cloud marketplaces"/>
  </r>
  <r>
    <s v="AWS"/>
    <s v="We use Python more than other programming languages"/>
    <s v="PyCharm"/>
    <x v="1"/>
    <m/>
    <s v="REST APIs"/>
    <x v="3"/>
    <x v="1"/>
    <x v="3"/>
    <n v="6"/>
    <s v="Yes"/>
    <s v="GIT"/>
    <x v="1"/>
    <x v="1"/>
    <x v="2"/>
    <x v="2"/>
    <x v="2"/>
    <x v="0"/>
    <x v="3"/>
    <x v="1"/>
    <x v="0"/>
    <x v="2"/>
    <s v="No, I do not purchase through the cloud marketplaces"/>
  </r>
  <r>
    <s v="Other"/>
    <s v="We use Python more than other programming languages"/>
    <s v="Scikit ,plotly,nlp"/>
    <x v="2"/>
    <m/>
    <s v="Dashboards"/>
    <x v="0"/>
    <x v="0"/>
    <x v="4"/>
    <n v="5"/>
    <s v="Maybe"/>
    <m/>
    <x v="1"/>
    <x v="0"/>
    <x v="0"/>
    <x v="0"/>
    <x v="0"/>
    <x v="0"/>
    <x v="0"/>
    <x v="0"/>
    <x v="0"/>
    <x v="0"/>
    <m/>
  </r>
  <r>
    <s v="On-premises"/>
    <s v="We use Python more than other programming languages"/>
    <s v="Jupyter, sci-kit learn, keras"/>
    <x v="2"/>
    <m/>
    <s v="Batch jobs"/>
    <x v="1"/>
    <x v="1"/>
    <x v="5"/>
    <n v="5"/>
    <s v="Maybe"/>
    <m/>
    <x v="1"/>
    <x v="2"/>
    <x v="2"/>
    <x v="2"/>
    <x v="1"/>
    <x v="0"/>
    <x v="0"/>
    <x v="1"/>
    <x v="0"/>
    <x v="3"/>
    <s v="No, I do not purchase through the cloud marketplaces"/>
  </r>
  <r>
    <s v="Azure, On-premises"/>
    <s v="We don't plan on using Python"/>
    <s v="RStudio, recommendarlab, caret, randomforest, nnet, tm, topicmodels, udpipe, etc"/>
    <x v="3"/>
    <m/>
    <s v="Dashboards, Batch jobs"/>
    <x v="4"/>
    <x v="1"/>
    <x v="6"/>
    <n v="8"/>
    <s v="Maybe"/>
    <s v="Manually"/>
    <x v="1"/>
    <x v="1"/>
    <x v="1"/>
    <x v="2"/>
    <x v="1"/>
    <x v="3"/>
    <x v="0"/>
    <x v="3"/>
    <x v="3"/>
    <x v="1"/>
    <s v="No, I do not purchase through the cloud marketplaces"/>
  </r>
  <r>
    <s v="Google Cloud"/>
    <s v="We use Python more than other programming languages"/>
    <s v="PyCharm, Jupyter, sklearn"/>
    <x v="4"/>
    <m/>
    <s v="Batch jobs"/>
    <x v="1"/>
    <x v="3"/>
    <x v="1"/>
    <n v="4"/>
    <s v="Yes"/>
    <s v="Dashboards"/>
    <x v="2"/>
    <x v="1"/>
    <x v="1"/>
    <x v="2"/>
    <x v="1"/>
    <x v="4"/>
    <x v="1"/>
    <x v="1"/>
    <x v="0"/>
    <x v="3"/>
    <s v="No, I do not purchase through the cloud marketplaces"/>
  </r>
  <r>
    <s v="On-premises"/>
    <s v="We use Python more than other programming languages"/>
    <s v="Jupyter, TensorFlow, Numpy, SKLearn, Theanos, Keras"/>
    <x v="2"/>
    <m/>
    <s v="REST APIs"/>
    <x v="1"/>
    <x v="2"/>
    <x v="7"/>
    <n v="8"/>
    <s v="Yes"/>
    <m/>
    <x v="1"/>
    <x v="1"/>
    <x v="2"/>
    <x v="2"/>
    <x v="1"/>
    <x v="5"/>
    <x v="0"/>
    <x v="1"/>
    <x v="4"/>
    <x v="4"/>
    <s v="No, I do not purchase through the cloud marketplaces"/>
  </r>
  <r>
    <s v="On-premises"/>
    <s v="We use Python but it isn't dominant or core to our approach"/>
    <s v="R, Spotfire's TERR, R Studio"/>
    <x v="1"/>
    <s v="Comfortable with current"/>
    <s v="Dashboards, Batch jobs"/>
    <x v="5"/>
    <x v="3"/>
    <x v="8"/>
    <n v="4"/>
    <s v="Yes"/>
    <m/>
    <x v="3"/>
    <x v="1"/>
    <x v="1"/>
    <x v="2"/>
    <x v="1"/>
    <x v="6"/>
    <x v="4"/>
    <x v="4"/>
    <x v="5"/>
    <x v="3"/>
    <s v="No, I do not purchase through the cloud marketplaces"/>
  </r>
  <r>
    <s v="AWS, Google Cloud, On-premises"/>
    <s v="We use Python more than other programming languages"/>
    <s v="Keras, PyTorch and Tensorflow"/>
    <x v="2"/>
    <s v="Teams are more struggling with moving trained models into production in a controlled manner"/>
    <s v="REST APIs"/>
    <x v="6"/>
    <x v="3"/>
    <x v="9"/>
    <n v="6"/>
    <s v="Yes"/>
    <s v="spreadsheets"/>
    <x v="4"/>
    <x v="1"/>
    <x v="2"/>
    <x v="3"/>
    <x v="3"/>
    <x v="0"/>
    <x v="1"/>
    <x v="5"/>
    <x v="0"/>
    <x v="3"/>
    <s v="AWS Marketplace"/>
  </r>
  <r>
    <s v="AWS, Google Cloud"/>
    <s v="We use Python more than other programming languages"/>
    <s v="PyCharm Pro; Jupyter; Pytorch==1.3.1; Tensorflow==2; scikit;pandas;statsmodels;"/>
    <x v="3"/>
    <s v="Documentation is  improving in latest versions, but still in need of work.  "/>
    <s v="Dashboards, REST APIs, Batch jobs"/>
    <x v="3"/>
    <x v="1"/>
    <x v="10"/>
    <n v="6"/>
    <s v="Maybe"/>
    <s v="custom dashboards; tensorboard"/>
    <x v="3"/>
    <x v="3"/>
    <x v="2"/>
    <x v="2"/>
    <x v="2"/>
    <x v="7"/>
    <x v="2"/>
    <x v="6"/>
    <x v="6"/>
    <x v="1"/>
    <s v="No, I do not purchase through the cloud marketplaces"/>
  </r>
  <r>
    <s v="AWS"/>
    <s v="We use Python more than other programming languages"/>
    <s v="Jupyter, Tensorflow"/>
    <x v="0"/>
    <s v="We do everything in Tensorflow and we're comfortable with it."/>
    <s v="We're still in R&amp;D, so not deploying anything yet."/>
    <x v="3"/>
    <x v="4"/>
    <x v="11"/>
    <n v="5"/>
    <s v="Yes"/>
    <m/>
    <x v="1"/>
    <x v="3"/>
    <x v="2"/>
    <x v="4"/>
    <x v="3"/>
    <x v="8"/>
    <x v="0"/>
    <x v="1"/>
    <x v="7"/>
    <x v="2"/>
    <s v="No, I do not purchase through the cloud marketplaces"/>
  </r>
  <r>
    <s v="AWS"/>
    <s v="We use Python more than other programming languages"/>
    <s v="Databricks"/>
    <x v="2"/>
    <m/>
    <s v="Dashboards"/>
    <x v="7"/>
    <x v="5"/>
    <x v="12"/>
    <n v="5"/>
    <m/>
    <s v="Prometheus grafana"/>
    <x v="4"/>
    <x v="2"/>
    <x v="2"/>
    <x v="2"/>
    <x v="3"/>
    <x v="3"/>
    <x v="5"/>
    <x v="4"/>
    <x v="8"/>
    <x v="2"/>
    <s v="No, I do not purchase through the cloud marketplaces"/>
  </r>
  <r>
    <s v="Azure"/>
    <s v="We use Python more than other programming languages"/>
    <s v="Rodeo, Anaconda, RStudeo, PowerBI, SQL Scripture, SciPy, Numpy"/>
    <x v="0"/>
    <m/>
    <m/>
    <x v="8"/>
    <x v="3"/>
    <x v="11"/>
    <n v="4"/>
    <s v="Maybe"/>
    <m/>
    <x v="1"/>
    <x v="1"/>
    <x v="3"/>
    <x v="2"/>
    <x v="1"/>
    <x v="0"/>
    <x v="0"/>
    <x v="1"/>
    <x v="0"/>
    <x v="1"/>
    <s v="No, I do not purchase through the cloud marketplaces"/>
  </r>
  <r>
    <s v="AWS"/>
    <s v="We use Python more than other programming languages"/>
    <s v="Scipy, Numpy, Pandas, Scikitlearn, "/>
    <x v="3"/>
    <m/>
    <s v="Dashboards, REST APIs, Batch jobs"/>
    <x v="9"/>
    <x v="2"/>
    <x v="13"/>
    <n v="3"/>
    <s v="No"/>
    <s v="Production is being managed by data engineer. Recently started using Sagemaker. In a sense is promising because it is nothing but containers. "/>
    <x v="0"/>
    <x v="0"/>
    <x v="2"/>
    <x v="2"/>
    <x v="3"/>
    <x v="9"/>
    <x v="0"/>
    <x v="0"/>
    <x v="0"/>
    <x v="3"/>
    <s v="AWS Marketplace"/>
  </r>
  <r>
    <s v="AWS"/>
    <s v="We use Python more than other programming languages"/>
    <s v="tensorflow"/>
    <x v="3"/>
    <s v="not easy to make them work together"/>
    <s v="Batch jobs"/>
    <x v="3"/>
    <x v="6"/>
    <x v="4"/>
    <n v="3"/>
    <s v="Maybe"/>
    <s v="simple web pages "/>
    <x v="1"/>
    <x v="1"/>
    <x v="2"/>
    <x v="5"/>
    <x v="3"/>
    <x v="0"/>
    <x v="6"/>
    <x v="4"/>
    <x v="9"/>
    <x v="2"/>
    <s v="No, I do not purchase through the cloud marketplaces"/>
  </r>
  <r>
    <s v="AWS"/>
    <s v="We use Python more than other programming languages"/>
    <s v="Pytorch, hug and face?, Scikit, Swifter"/>
    <x v="3"/>
    <s v="They're the best tools available today. It could always be better."/>
    <s v="Dashboards, REST APIs, Batch jobs"/>
    <x v="10"/>
    <x v="1"/>
    <x v="14"/>
    <m/>
    <s v="Yes"/>
    <m/>
    <x v="1"/>
    <x v="1"/>
    <x v="2"/>
    <x v="2"/>
    <x v="3"/>
    <x v="0"/>
    <x v="1"/>
    <x v="0"/>
    <x v="0"/>
    <x v="3"/>
    <s v="AWS Marketplace"/>
  </r>
  <r>
    <s v="Azure, On-premises"/>
    <s v="We use Python more than other programming languages"/>
    <s v="Jupyter, Mice, Party, CARET"/>
    <x v="2"/>
    <s v="Efficiently and better tools "/>
    <s v="REST APIs, Batch jobs"/>
    <x v="11"/>
    <x v="1"/>
    <x v="15"/>
    <n v="8"/>
    <s v="Yes"/>
    <s v="Nothing for now "/>
    <x v="1"/>
    <x v="1"/>
    <x v="2"/>
    <x v="3"/>
    <x v="3"/>
    <x v="0"/>
    <x v="7"/>
    <x v="7"/>
    <x v="0"/>
    <x v="3"/>
    <s v="Azure Marketplace"/>
  </r>
  <r>
    <s v="AWS, Azure, On-premises"/>
    <s v="We use Python more than other programming languages"/>
    <s v="Jupyter"/>
    <x v="2"/>
    <s v="Deployment and putting code into production"/>
    <s v="Dashboards, REST APIs, Batch jobs"/>
    <x v="4"/>
    <x v="3"/>
    <x v="16"/>
    <n v="4"/>
    <s v="Yes"/>
    <s v="Data factory"/>
    <x v="4"/>
    <x v="1"/>
    <x v="2"/>
    <x v="2"/>
    <x v="3"/>
    <x v="10"/>
    <x v="1"/>
    <x v="5"/>
    <x v="10"/>
    <x v="1"/>
    <s v="No, I do not purchase through the cloud marketplaces"/>
  </r>
  <r>
    <s v="On-premises"/>
    <s v="We use Python more than other programming languages"/>
    <s v="Jupyter, pandas, numpy, "/>
    <x v="2"/>
    <s v="Deployment and operationalization processes are still being developed"/>
    <s v="REST APIs"/>
    <x v="12"/>
    <x v="3"/>
    <x v="17"/>
    <n v="8"/>
    <s v="Yes"/>
    <s v="N/A"/>
    <x v="4"/>
    <x v="1"/>
    <x v="1"/>
    <x v="2"/>
    <x v="3"/>
    <x v="11"/>
    <x v="1"/>
    <x v="8"/>
    <x v="11"/>
    <x v="3"/>
    <s v="No, I do not purchase through the cloud marketplaces"/>
  </r>
  <r>
    <s v="AWS, On-premises"/>
    <s v="We use Python more than other programming languages"/>
    <s v="Jupyter, keras, sklearn"/>
    <x v="2"/>
    <m/>
    <s v="Dashboards, REST APIs"/>
    <x v="13"/>
    <x v="1"/>
    <x v="4"/>
    <n v="6"/>
    <s v="Yes"/>
    <s v="Datadog"/>
    <x v="1"/>
    <x v="1"/>
    <x v="2"/>
    <x v="6"/>
    <x v="2"/>
    <x v="12"/>
    <x v="1"/>
    <x v="2"/>
    <x v="12"/>
    <x v="2"/>
    <s v="No, I do not purchase through the cloud marketplaces"/>
  </r>
  <r>
    <s v="On-premises"/>
    <s v="We use Python more than other programming languages"/>
    <s v="Jupiter/Rstudio/In-house solution "/>
    <x v="3"/>
    <s v="It takes some time to get updates to packages implanted "/>
    <s v="Batch jobs"/>
    <x v="4"/>
    <x v="2"/>
    <x v="18"/>
    <n v="2"/>
    <s v="Yes"/>
    <s v="Devops manually and excel reports"/>
    <x v="4"/>
    <x v="1"/>
    <x v="2"/>
    <x v="3"/>
    <x v="3"/>
    <x v="13"/>
    <x v="2"/>
    <x v="9"/>
    <x v="13"/>
    <x v="1"/>
    <s v="AWS Marketplace"/>
  </r>
  <r>
    <s v="AWS, Google Cloud, On-premises"/>
    <s v="We use Python more than other programming languages"/>
    <s v="PyCharm, Jupyter, VS Code; using the standard ML (sckit, TF, h2o)"/>
    <x v="2"/>
    <m/>
    <s v="Dashboards, REST APIs, Batch jobs"/>
    <x v="14"/>
    <x v="3"/>
    <x v="19"/>
    <n v="5"/>
    <s v="Yes"/>
    <m/>
    <x v="1"/>
    <x v="1"/>
    <x v="2"/>
    <x v="3"/>
    <x v="3"/>
    <x v="0"/>
    <x v="5"/>
    <x v="5"/>
    <x v="0"/>
    <x v="3"/>
    <s v="AWS Marketplace"/>
  </r>
  <r>
    <s v="Google Cloud"/>
    <s v="We use Python more than other programming languages"/>
    <s v="jupyter, Spyder, Pandas, Numpy, TSfresh, Glob, Sickit"/>
    <x v="3"/>
    <s v="With some of them such as TSfres"/>
    <s v="REST APIs, Batch jobs"/>
    <x v="15"/>
    <x v="1"/>
    <x v="4"/>
    <n v="7"/>
    <s v="Yes"/>
    <m/>
    <x v="1"/>
    <x v="1"/>
    <x v="1"/>
    <x v="2"/>
    <x v="3"/>
    <x v="0"/>
    <x v="3"/>
    <x v="4"/>
    <x v="14"/>
    <x v="3"/>
    <s v="No, I do not purchase through the cloud marketplaces"/>
  </r>
  <r>
    <s v="AWS, Azure"/>
    <s v="We use Python more than other programming languages"/>
    <s v="Jupyter"/>
    <x v="2"/>
    <s v="Pretty comfortable with current open source tools in Python"/>
    <s v="Batch jobs"/>
    <x v="1"/>
    <x v="3"/>
    <x v="4"/>
    <n v="9"/>
    <s v="Yes"/>
    <s v="Manually"/>
    <x v="4"/>
    <x v="1"/>
    <x v="1"/>
    <x v="2"/>
    <x v="3"/>
    <x v="14"/>
    <x v="3"/>
    <x v="2"/>
    <x v="15"/>
    <x v="1"/>
    <s v="AWS Marketplace, Azure Marketplace"/>
  </r>
  <r>
    <s v="AWS"/>
    <s v="We use Python more than other programming languages"/>
    <s v="Jupiter "/>
    <x v="1"/>
    <s v="We have it good we have access to fast.ai, keras, sklearn, bs4..."/>
    <s v="Dashboards, REST APIs"/>
    <x v="8"/>
    <x v="3"/>
    <x v="20"/>
    <n v="5"/>
    <s v="Yes"/>
    <s v="Unsure of the answer"/>
    <x v="4"/>
    <x v="1"/>
    <x v="2"/>
    <x v="2"/>
    <x v="3"/>
    <x v="15"/>
    <x v="0"/>
    <x v="5"/>
    <x v="16"/>
    <x v="1"/>
    <s v="AWS Marketplace"/>
  </r>
  <r>
    <s v="AWS, Azure"/>
    <s v="We use Python more than other programming languages"/>
    <s v="Jupyter, PyCharm "/>
    <x v="2"/>
    <s v="We are comfortable with the latest tools"/>
    <s v="Dashboards, REST APIs"/>
    <x v="16"/>
    <x v="3"/>
    <x v="21"/>
    <n v="8"/>
    <s v="Yes"/>
    <s v="Log files, mostly "/>
    <x v="4"/>
    <x v="1"/>
    <x v="1"/>
    <x v="3"/>
    <x v="2"/>
    <x v="16"/>
    <x v="1"/>
    <x v="4"/>
    <x v="17"/>
    <x v="1"/>
    <s v="No, I do not purchase through the cloud marketplaces"/>
  </r>
  <r>
    <s v="AWS, Google Cloud"/>
    <s v="We use Python more than other programming languages"/>
    <s v="Jupyter notebooks, Tensorflow GPU, sklearn, PyCharm, bash CLI"/>
    <x v="3"/>
    <s v="setting up VMs on GCP with GPU has been a challenge"/>
    <s v="REST APIs"/>
    <x v="4"/>
    <x v="3"/>
    <x v="4"/>
    <n v="4"/>
    <s v="Maybe"/>
    <m/>
    <x v="1"/>
    <x v="1"/>
    <x v="2"/>
    <x v="3"/>
    <x v="1"/>
    <x v="0"/>
    <x v="0"/>
    <x v="10"/>
    <x v="18"/>
    <x v="3"/>
    <s v="No, I do not purchase through the cloud marketplaces"/>
  </r>
  <r>
    <s v="AWS, On-premises, Other"/>
    <s v="We use Python more than other programming languages"/>
    <s v="Jupyter, tensorflow, pytorch, dask, sklearn, lale"/>
    <x v="3"/>
    <s v="Front end development on our team is not super strong (for internally used apps)"/>
    <s v="Dashboards, REST APIs, Batch jobs"/>
    <x v="14"/>
    <x v="6"/>
    <x v="22"/>
    <n v="8"/>
    <s v="Maybe"/>
    <s v="Comet"/>
    <x v="1"/>
    <x v="1"/>
    <x v="2"/>
    <x v="2"/>
    <x v="3"/>
    <x v="0"/>
    <x v="2"/>
    <x v="9"/>
    <x v="19"/>
    <x v="2"/>
    <s v="No, I do not purchase through the cloud marketplaces"/>
  </r>
  <r>
    <s v="AWS"/>
    <s v="We use Python more than other programming languages"/>
    <s v="Jupyter, spacy, sklearn"/>
    <x v="3"/>
    <s v="Our largest challenge is balancing DS workflows, where progress in the OSS world is fast enough that there's an incentive to be on the bleeding edge, with devops and production infrastructure, where there's an incentive toward moving slowly and stability"/>
    <s v="Dashboards, REST APIs, Batch jobs"/>
    <x v="17"/>
    <x v="3"/>
    <x v="23"/>
    <n v="4"/>
    <s v="Yes"/>
    <s v="I'm not sure I understand the question, but metrics are sent to TSDB and monitored using Nagios."/>
    <x v="1"/>
    <x v="1"/>
    <x v="2"/>
    <x v="7"/>
    <x v="2"/>
    <x v="17"/>
    <x v="1"/>
    <x v="4"/>
    <x v="20"/>
    <x v="2"/>
    <s v="No, I do not purchase through the cloud marketplaces"/>
  </r>
  <r>
    <s v="AWS, Google Cloud, On-premises"/>
    <s v="We use Python more than other programming languages"/>
    <s v="PyCharm, Jupiter, tensorflow, pandas, xgboost"/>
    <x v="1"/>
    <s v="We are all pretty good at devops."/>
    <s v="Dashboards, REST APIs, Batch jobs"/>
    <x v="4"/>
    <x v="3"/>
    <x v="24"/>
    <n v="8"/>
    <s v="Yes"/>
    <s v="dashboards, circlci, airflow, gcp &amp; aws cloud monitoring"/>
    <x v="4"/>
    <x v="1"/>
    <x v="2"/>
    <x v="2"/>
    <x v="2"/>
    <x v="18"/>
    <x v="1"/>
    <x v="11"/>
    <x v="21"/>
    <x v="4"/>
    <s v="AWS Marketplace, GCP Marketplace"/>
  </r>
  <r>
    <s v="AWS, On-premises"/>
    <s v="We use Python more than other programming languages"/>
    <s v="Jupiter, scikit-learn xgboost, pyspark, h2o, "/>
    <x v="2"/>
    <s v="We have a strong team that is self-sufficient. H2O has been our biggest problem but we have it mostly resolved.. deployment is a topic we are not experts at which is something we might need help with.. "/>
    <s v="Dashboards, REST APIs, Batch jobs"/>
    <x v="14"/>
    <x v="3"/>
    <x v="25"/>
    <n v="7"/>
    <s v="Yes"/>
    <s v="Not very well"/>
    <x v="4"/>
    <x v="1"/>
    <x v="1"/>
    <x v="2"/>
    <x v="3"/>
    <x v="19"/>
    <x v="1"/>
    <x v="9"/>
    <x v="22"/>
    <x v="1"/>
    <s v="No, I do not purchase through the cloud marketplaces"/>
  </r>
  <r>
    <s v="On-premises"/>
    <s v="We use Python more than other programming languages"/>
    <s v="Dataiku"/>
    <x v="1"/>
    <s v="They have choice of tools"/>
    <s v="Dashboards, REST APIs, Batch jobs"/>
    <x v="8"/>
    <x v="3"/>
    <x v="9"/>
    <n v="6"/>
    <s v="Maybe"/>
    <s v="Log files"/>
    <x v="4"/>
    <x v="1"/>
    <x v="2"/>
    <x v="2"/>
    <x v="3"/>
    <x v="20"/>
    <x v="3"/>
    <x v="5"/>
    <x v="23"/>
    <x v="2"/>
    <s v="No, I do not purchase through the cloud marketplaces"/>
  </r>
  <r>
    <s v="AWS"/>
    <s v="We use Python more than other programming languages"/>
    <s v="Jupyter, sklearn, tensorflow"/>
    <x v="1"/>
    <s v="No, we already use anaconda package manager. "/>
    <s v="Dashboards, Batch jobs"/>
    <x v="18"/>
    <x v="1"/>
    <x v="9"/>
    <n v="7"/>
    <s v="Yes"/>
    <s v="Email Reports"/>
    <x v="1"/>
    <x v="1"/>
    <x v="1"/>
    <x v="2"/>
    <x v="2"/>
    <x v="0"/>
    <x v="3"/>
    <x v="1"/>
    <x v="0"/>
    <x v="3"/>
    <s v="AWS Marketplace"/>
  </r>
  <r>
    <s v="On-premises"/>
    <s v="We use Python more than other programming languages"/>
    <s v="Jupyter, PyCharm, sklearn, xgboost"/>
    <x v="2"/>
    <m/>
    <s v="Batch jobs"/>
    <x v="19"/>
    <x v="3"/>
    <x v="26"/>
    <n v="8"/>
    <s v="No"/>
    <s v="Dashboards and testing suites."/>
    <x v="1"/>
    <x v="3"/>
    <x v="2"/>
    <x v="8"/>
    <x v="2"/>
    <x v="1"/>
    <x v="3"/>
    <x v="10"/>
    <x v="24"/>
    <x v="1"/>
    <s v="No, I do not purchase through the cloud marketplaces"/>
  </r>
  <r>
    <s v="On-premises"/>
    <s v="We use Python more than other programming languages"/>
    <s v=" vim(smile), keras, kaldi, tf"/>
    <x v="2"/>
    <s v="it depends on personnel. some might need it, some might not"/>
    <s v="Batch jobs"/>
    <x v="12"/>
    <x v="7"/>
    <x v="22"/>
    <n v="3"/>
    <s v="Maybe"/>
    <s v="normally, stat which are reorganised from text log files."/>
    <x v="1"/>
    <x v="2"/>
    <x v="2"/>
    <x v="3"/>
    <x v="1"/>
    <x v="21"/>
    <x v="4"/>
    <x v="1"/>
    <x v="0"/>
    <x v="3"/>
    <s v="No, I do not purchase through the cloud marketplaces"/>
  </r>
  <r>
    <s v="AWS"/>
    <s v="We use Python more than other programming languages"/>
    <s v="Databricks"/>
    <x v="3"/>
    <m/>
    <s v="Dashboards"/>
    <x v="19"/>
    <x v="3"/>
    <x v="27"/>
    <n v="4"/>
    <s v="Yes"/>
    <m/>
    <x v="1"/>
    <x v="1"/>
    <x v="2"/>
    <x v="2"/>
    <x v="3"/>
    <x v="0"/>
    <x v="1"/>
    <x v="5"/>
    <x v="0"/>
    <x v="1"/>
    <s v="No, I do not purchase through the cloud marketplaces"/>
  </r>
  <r>
    <s v="AWS"/>
    <s v="We use Python more than other programming languages"/>
    <s v="Jupyter, VSCode, RStudio"/>
    <x v="3"/>
    <s v="Pretty comfortable "/>
    <s v="Dashboards, REST APIs, Batch jobs"/>
    <x v="12"/>
    <x v="3"/>
    <x v="28"/>
    <n v="5"/>
    <s v="Yes"/>
    <s v="AWS Cloud watch, Datadog"/>
    <x v="1"/>
    <x v="1"/>
    <x v="1"/>
    <x v="2"/>
    <x v="3"/>
    <x v="22"/>
    <x v="3"/>
    <x v="9"/>
    <x v="25"/>
    <x v="2"/>
    <s v="No, I do not purchase through the cloud marketplaces"/>
  </r>
  <r>
    <s v="AWS, Google Cloud"/>
    <s v="We use Python more than other programming languages"/>
    <s v="Prototype - Jupyter, Packages: Scikit, Gensim, PySpark, Keras"/>
    <x v="3"/>
    <s v="Need more depth around some packages like PySpark."/>
    <s v="Queue based Async service running in docker container"/>
    <x v="20"/>
    <x v="1"/>
    <x v="11"/>
    <n v="6"/>
    <s v="Yes"/>
    <s v="DevOps do that."/>
    <x v="1"/>
    <x v="1"/>
    <x v="2"/>
    <x v="2"/>
    <x v="1"/>
    <x v="23"/>
    <x v="1"/>
    <x v="9"/>
    <x v="26"/>
    <x v="1"/>
    <s v="No, I do not purchase through the cloud marketplaces"/>
  </r>
  <r>
    <s v="AWS"/>
    <s v="We use Python more than other programming languages"/>
    <s v="Atom, Notepad++, Eclipse, Sklearn, TensorFlow"/>
    <x v="3"/>
    <s v="Most everyone I work with is comfortable either with their current tools or picking up new tools as long as they are useful."/>
    <s v="Dashboards, REST APIs, Batch jobs"/>
    <x v="11"/>
    <x v="2"/>
    <x v="29"/>
    <n v="9"/>
    <s v="Yes"/>
    <s v="Through other pipelines"/>
    <x v="1"/>
    <x v="1"/>
    <x v="2"/>
    <x v="3"/>
    <x v="3"/>
    <x v="24"/>
    <x v="1"/>
    <x v="2"/>
    <x v="27"/>
    <x v="3"/>
    <s v="No, I do not purchase through the cloud marketplaces"/>
  </r>
  <r>
    <s v="AWS"/>
    <s v="We use Python but it isn't dominant or core to our approach"/>
    <s v="Jupyter, Python, Stata"/>
    <x v="2"/>
    <m/>
    <m/>
    <x v="4"/>
    <x v="3"/>
    <x v="4"/>
    <m/>
    <s v="Maybe"/>
    <m/>
    <x v="2"/>
    <x v="1"/>
    <x v="2"/>
    <x v="2"/>
    <x v="3"/>
    <x v="0"/>
    <x v="0"/>
    <x v="0"/>
    <x v="0"/>
    <x v="0"/>
    <s v="AWS Marketplace"/>
  </r>
  <r>
    <s v="AWS, Azure"/>
    <s v="We use Python but it isn't dominant or core to our approach"/>
    <s v="R Studio, Jupyter, pyspark, prophet, bayesialabs, H20, eclipse, Notepad++, autoML, Data Robot"/>
    <x v="3"/>
    <m/>
    <s v="Dashboards, Batch jobs"/>
    <x v="21"/>
    <x v="3"/>
    <x v="30"/>
    <n v="3"/>
    <s v="Yes"/>
    <m/>
    <x v="1"/>
    <x v="1"/>
    <x v="3"/>
    <x v="3"/>
    <x v="3"/>
    <x v="25"/>
    <x v="5"/>
    <x v="3"/>
    <x v="28"/>
    <x v="3"/>
    <s v="AWS Marketplace, Azure Marketplace"/>
  </r>
  <r>
    <s v="AWS"/>
    <s v="We use Python but it isn't dominant or core to our approach"/>
    <s v="Juptyer Keras pytorch "/>
    <x v="1"/>
    <s v="-"/>
    <s v="REST APIs, Batch jobs"/>
    <x v="11"/>
    <x v="3"/>
    <x v="31"/>
    <n v="10"/>
    <s v="Maybe"/>
    <s v="-"/>
    <x v="1"/>
    <x v="2"/>
    <x v="2"/>
    <x v="3"/>
    <x v="3"/>
    <x v="26"/>
    <x v="3"/>
    <x v="3"/>
    <x v="0"/>
    <x v="4"/>
    <s v="No, I do not purchase through the cloud marketplaces"/>
  </r>
  <r>
    <s v="AWS, On-premises"/>
    <s v="We use Python but it isn't dominant or core to our approach"/>
    <s v="RStudio, Jupyter notebooks, Linux"/>
    <x v="2"/>
    <s v="Access to Jupyter and tensorflow is tough"/>
    <s v="Dashboards, Batch jobs"/>
    <x v="2"/>
    <x v="1"/>
    <x v="32"/>
    <n v="7"/>
    <s v="Yes"/>
    <s v="Logs"/>
    <x v="4"/>
    <x v="1"/>
    <x v="1"/>
    <x v="2"/>
    <x v="1"/>
    <x v="27"/>
    <x v="0"/>
    <x v="0"/>
    <x v="0"/>
    <x v="3"/>
    <s v="AWS Marketplace"/>
  </r>
  <r>
    <s v="Google Cloud"/>
    <s v="We use Python more than other programming languages"/>
    <s v="Jupyter, sklearn"/>
    <x v="2"/>
    <m/>
    <s v="REST APIs"/>
    <x v="8"/>
    <x v="1"/>
    <x v="4"/>
    <n v="7"/>
    <s v="Yes"/>
    <m/>
    <x v="0"/>
    <x v="0"/>
    <x v="0"/>
    <x v="0"/>
    <x v="0"/>
    <x v="0"/>
    <x v="0"/>
    <x v="0"/>
    <x v="0"/>
    <x v="0"/>
    <m/>
  </r>
  <r>
    <s v="AWS"/>
    <s v="We use Python more than other programming languages"/>
    <s v="Jupyter, Pyspark, sklearn"/>
    <x v="3"/>
    <m/>
    <s v="REST APIs, Batch jobs"/>
    <x v="14"/>
    <x v="3"/>
    <x v="4"/>
    <n v="7"/>
    <s v="Maybe"/>
    <m/>
    <x v="5"/>
    <x v="2"/>
    <x v="2"/>
    <x v="2"/>
    <x v="2"/>
    <x v="0"/>
    <x v="0"/>
    <x v="2"/>
    <x v="0"/>
    <x v="3"/>
    <s v="AWS Marketplace"/>
  </r>
  <r>
    <s v="AWS, Google Cloud"/>
    <s v="We use Python but it isn't dominant or core to our approach"/>
    <s v="Jupyter, datagrip, keras /tf, emacs"/>
    <x v="0"/>
    <s v="There's always a continuum - some tools are bleeding edge for a particular individual and that same tool might be old hat for another person and vice versa"/>
    <s v="Dashboards, REST APIs, Batch jobs"/>
    <x v="22"/>
    <x v="3"/>
    <x v="33"/>
    <n v="2"/>
    <s v="Yes"/>
    <s v="All in the cloud, so their monitoring systems. Manage by committee, we're too small to dedicate people to it. Whoever finds a problem solves it or brings it to the attention of someone who can."/>
    <x v="3"/>
    <x v="3"/>
    <x v="1"/>
    <x v="3"/>
    <x v="1"/>
    <x v="28"/>
    <x v="0"/>
    <x v="1"/>
    <x v="29"/>
    <x v="4"/>
    <s v="No, I do not purchase through the cloud marketplaces"/>
  </r>
  <r>
    <s v="On-premises"/>
    <s v="We don't plan on using Python"/>
    <s v="Dev tools - SQL; ML packages - none"/>
    <x v="2"/>
    <s v="The team uses SQL; they are comfortable with it but we realise that we need advanced tools"/>
    <s v="Batch jobs"/>
    <x v="22"/>
    <x v="3"/>
    <x v="34"/>
    <n v="8"/>
    <s v="Yes"/>
    <s v="The batch jobs are monitored automatically"/>
    <x v="1"/>
    <x v="1"/>
    <x v="3"/>
    <x v="3"/>
    <x v="3"/>
    <x v="29"/>
    <x v="3"/>
    <x v="1"/>
    <x v="30"/>
    <x v="2"/>
    <s v="No, I do not purchase through the cloud marketplaces"/>
  </r>
  <r>
    <s v="AWS"/>
    <s v="We use Python more than other programming languages"/>
    <s v="PyCharm, iPython cli, scikit-learn, pandas, XGBoost"/>
    <x v="3"/>
    <m/>
    <s v="Dashboards, Batch jobs"/>
    <x v="19"/>
    <x v="1"/>
    <x v="35"/>
    <n v="8"/>
    <s v="Maybe"/>
    <s v="Airflow, Slack"/>
    <x v="1"/>
    <x v="1"/>
    <x v="1"/>
    <x v="2"/>
    <x v="2"/>
    <x v="30"/>
    <x v="3"/>
    <x v="10"/>
    <x v="31"/>
    <x v="3"/>
    <s v="No, I do not purchase through the cloud marketplaces"/>
  </r>
  <r>
    <s v="AWS"/>
    <s v="We use Python more than other programming languages"/>
    <s v="JetBrains IDEA / Microsoft VS Code / Atom; Jupyter; Conda; SpaCy, PyTorch, Transformers, Scikit-Learn"/>
    <x v="2"/>
    <s v="Team is fairly comfortable getting and installing packages locally"/>
    <s v="Like deploying code as part of our deployment system"/>
    <x v="1"/>
    <x v="3"/>
    <x v="36"/>
    <n v="6"/>
    <s v="Maybe"/>
    <s v="We don't use any formal analytics system today."/>
    <x v="6"/>
    <x v="3"/>
    <x v="2"/>
    <x v="9"/>
    <x v="1"/>
    <x v="31"/>
    <x v="0"/>
    <x v="4"/>
    <x v="32"/>
    <x v="1"/>
    <s v="No, I do not purchase through the cloud marketplaces"/>
  </r>
  <r>
    <s v="AWS, On-premises"/>
    <s v="We use Python more than other programming languages"/>
    <s v="Vscode, jupyter (hub, lab), atom, RStudio, sklearn, xgboost, pytorch, spark"/>
    <x v="3"/>
    <s v="The Dev ops of deployments and scalable computing are our greatest challenges."/>
    <s v="Dashboards, REST APIs, Batch jobs"/>
    <x v="23"/>
    <x v="3"/>
    <x v="37"/>
    <n v="1"/>
    <s v="Yes"/>
    <s v="there is no extant system for monitoring."/>
    <x v="1"/>
    <x v="0"/>
    <x v="4"/>
    <x v="10"/>
    <x v="0"/>
    <x v="32"/>
    <x v="2"/>
    <x v="10"/>
    <x v="33"/>
    <x v="3"/>
    <s v="No, I do not purchase through the cloud marketplaces"/>
  </r>
  <r>
    <s v="AWS, Google Cloud"/>
    <s v="We use python and some R for machine learning, SQL/Looker for Analytics and GO for engineering"/>
    <s v="Jupyter, Sublime, Emacs for systems. ML is currently sklearn, some R packages that don't have python equivs. We have plans for writing tensorflow/pytorch code  for targeted models"/>
    <x v="2"/>
    <s v="So for our junior members, there is a level of discomfort with python, particularly because there is a steep learning curve on its use, particularly in the automatic deployment setting. They do not fully understand how the interpreter works. If we had junior people working in R, we would have had similar issues around R. We have 2 or 3 senior people. One person is R, the other 2 are primarily python (all came from C/java). The biggest learning curves are around the deployment: circleci, docker/k8s, how credentials are shared, what network resources are available at what stage (things like can the circleci build env access s3/ our database). This is primarily because we are at the stage where we are migrating our automatic fitting and deployment to use properly secured &quot;infra as code&quot; type scripts."/>
    <s v="Dashboards, REST APIs"/>
    <x v="23"/>
    <x v="8"/>
    <x v="38"/>
    <n v="7"/>
    <s v="Maybe"/>
    <s v="I am unaware of the details of the batch run system. Deployment and monitoring is through circleci. Analytics is through Looker. There is some need to make the data-access to partner data a little bit more rational"/>
    <x v="4"/>
    <x v="1"/>
    <x v="2"/>
    <x v="11"/>
    <x v="1"/>
    <x v="33"/>
    <x v="1"/>
    <x v="3"/>
    <x v="34"/>
    <x v="3"/>
    <s v="No, I do not purchase through the cloud marketplaces"/>
  </r>
  <r>
    <s v="AWS"/>
    <s v="We use Python more than other programming languages"/>
    <s v="Jupyter, PyCharm, sklearn, Tensorflow, PyTorch"/>
    <x v="2"/>
    <s v="Usually, the data scientists are hired for proficiency in a particular area, and they have usually settled on a series of packages/languages by that point, so they bring in familiarity and knowledge with a toolset. "/>
    <s v="Data scientists don't deploy anything at my company. "/>
    <x v="4"/>
    <x v="9"/>
    <x v="39"/>
    <n v="2"/>
    <s v="Yes"/>
    <s v="Right now, we have no monitoring. "/>
    <x v="2"/>
    <x v="2"/>
    <x v="2"/>
    <x v="12"/>
    <x v="2"/>
    <x v="0"/>
    <x v="1"/>
    <x v="4"/>
    <x v="35"/>
    <x v="3"/>
    <s v="No, I do not purchase through the cloud marketplaces"/>
  </r>
  <r>
    <s v="Azure"/>
    <s v="We use Python but it isn't dominant or core to our approach"/>
    <s v="home developed tools"/>
    <x v="2"/>
    <s v="growing pain"/>
    <s v="Dashboards"/>
    <x v="24"/>
    <x v="3"/>
    <x v="40"/>
    <n v="6"/>
    <s v="Yes"/>
    <s v="tracking, monitoring constantly"/>
    <x v="4"/>
    <x v="2"/>
    <x v="3"/>
    <x v="3"/>
    <x v="1"/>
    <x v="34"/>
    <x v="3"/>
    <x v="4"/>
    <x v="36"/>
    <x v="3"/>
    <s v="No, I do not purchase through the cloud marketplaces"/>
  </r>
  <r>
    <s v="AWS"/>
    <s v="We use Python but it isn't dominant or core to our approach"/>
    <s v="Jupyter, Sagemaker (sklearn, pytorch)"/>
    <x v="3"/>
    <s v="They do a lot of Terraform"/>
    <s v="Dashboards, REST APIs"/>
    <x v="14"/>
    <x v="1"/>
    <x v="41"/>
    <n v="8"/>
    <s v="Maybe"/>
    <s v="Datadog"/>
    <x v="1"/>
    <x v="2"/>
    <x v="2"/>
    <x v="2"/>
    <x v="3"/>
    <x v="35"/>
    <x v="1"/>
    <x v="3"/>
    <x v="37"/>
    <x v="3"/>
    <s v="No, I do not purchase through the cloud marketplaces"/>
  </r>
  <r>
    <s v="AWS"/>
    <s v="We use Python more than other programming languages"/>
    <s v="Jupyter / Pyspark &gt; MLLib"/>
    <x v="1"/>
    <s v="Most solutions utilize what AWS is preconfigured with"/>
    <s v="REST APIs"/>
    <x v="25"/>
    <x v="3"/>
    <x v="42"/>
    <n v="6"/>
    <s v="Maybe"/>
    <s v="Create metadata off the jobs being run / execute analytics jobs in parallel with the jobs being run"/>
    <x v="1"/>
    <x v="1"/>
    <x v="5"/>
    <x v="13"/>
    <x v="3"/>
    <x v="36"/>
    <x v="3"/>
    <x v="10"/>
    <x v="38"/>
    <x v="1"/>
    <s v="AWS Marketplace"/>
  </r>
  <r>
    <s v="On-premises"/>
    <s v="We use Python more than other programming languages"/>
    <s v="Jupyter, Pytorch, Scipy, Pandas, Spark"/>
    <x v="3"/>
    <s v="Docker hosted sessions make it hard for not engineering heavy DS to make the environment custom to their needs"/>
    <s v="Dashboards, REST APIs"/>
    <x v="26"/>
    <x v="3"/>
    <x v="43"/>
    <n v="7"/>
    <s v="Yes"/>
    <s v="Custom dashboard on top our ETL tool"/>
    <x v="4"/>
    <x v="1"/>
    <x v="1"/>
    <x v="3"/>
    <x v="3"/>
    <x v="0"/>
    <x v="1"/>
    <x v="5"/>
    <x v="0"/>
    <x v="3"/>
    <s v="No, I do not purchase through the cloud marketplaces"/>
  </r>
  <r>
    <s v="AWS, On-premises"/>
    <s v="We use Python more than other programming languages"/>
    <s v="Jupyter, vscode, pytorch"/>
    <x v="1"/>
    <s v="Happy with Domino Data Lab"/>
    <s v="Dashboards, REST APIs, Batch jobs"/>
    <x v="27"/>
    <x v="3"/>
    <x v="44"/>
    <n v="9"/>
    <s v="Yes"/>
    <s v="Domino Data Lab"/>
    <x v="1"/>
    <x v="1"/>
    <x v="2"/>
    <x v="2"/>
    <x v="3"/>
    <x v="0"/>
    <x v="8"/>
    <x v="8"/>
    <x v="39"/>
    <x v="3"/>
    <m/>
  </r>
  <r>
    <s v="AWS"/>
    <s v="We use Python more than other programming languages"/>
    <s v="Sagemaker "/>
    <x v="2"/>
    <s v="None"/>
    <s v="REST APIs, Batch jobs"/>
    <x v="24"/>
    <x v="3"/>
    <x v="45"/>
    <n v="6"/>
    <s v="Maybe"/>
    <s v="Manual check"/>
    <x v="4"/>
    <x v="2"/>
    <x v="0"/>
    <x v="2"/>
    <x v="1"/>
    <x v="37"/>
    <x v="3"/>
    <x v="10"/>
    <x v="40"/>
    <x v="3"/>
    <s v="No, I do not purchase through the cloud marketplaces"/>
  </r>
  <r>
    <s v="AWS"/>
    <s v="We use Python more than other programming languages"/>
    <s v="Jupyter, scikit-learn, TensorFlow"/>
    <x v="1"/>
    <s v="Very comfortable with current tools"/>
    <s v="Batch jobs, Jupyter Notebooks"/>
    <x v="24"/>
    <x v="1"/>
    <x v="46"/>
    <n v="7"/>
    <s v="Maybe"/>
    <s v="Just began at new job. Have to see how the monitoring/management works here."/>
    <x v="1"/>
    <x v="1"/>
    <x v="2"/>
    <x v="2"/>
    <x v="1"/>
    <x v="38"/>
    <x v="3"/>
    <x v="10"/>
    <x v="41"/>
    <x v="4"/>
    <s v="No, I do not purchase through the cloud marketplaces"/>
  </r>
  <r>
    <s v="AWS"/>
    <s v="We use Python more than other programming languages"/>
    <s v="Jupyter, Pycharm"/>
    <x v="1"/>
    <s v="Need help with deployment, packaging, remote resource access "/>
    <s v="REST APIs, Batch jobs"/>
    <x v="24"/>
    <x v="10"/>
    <x v="47"/>
    <n v="9"/>
    <s v="Yes"/>
    <s v="AWS infra, datadog, loggly "/>
    <x v="4"/>
    <x v="1"/>
    <x v="2"/>
    <x v="2"/>
    <x v="3"/>
    <x v="39"/>
    <x v="3"/>
    <x v="7"/>
    <x v="42"/>
    <x v="2"/>
    <s v="No, I do not purchase through the cloud marketplaces"/>
  </r>
  <r>
    <s v="AWS, Azure, On-premises"/>
    <s v="We use Python more than other programming languages"/>
    <s v="Jupyterlab, IntelliJ IDEA, pandas/numpy/scikit/keras/tensorflow"/>
    <x v="3"/>
    <m/>
    <s v="Dashboards, Batch jobs"/>
    <x v="1"/>
    <x v="6"/>
    <x v="48"/>
    <n v="3"/>
    <s v="No"/>
    <s v="logs and dashboards"/>
    <x v="1"/>
    <x v="1"/>
    <x v="6"/>
    <x v="2"/>
    <x v="3"/>
    <x v="40"/>
    <x v="1"/>
    <x v="11"/>
    <x v="43"/>
    <x v="3"/>
    <s v="AWS Marketplace, Azure Marketplace, GCP Marketplace"/>
  </r>
  <r>
    <s v="Google Cloud"/>
    <s v="We use Python more than other programming languages"/>
    <s v="VSCode, Iodide, terminal"/>
    <x v="1"/>
    <m/>
    <s v="Dashboards"/>
    <x v="4"/>
    <x v="3"/>
    <x v="49"/>
    <n v="7"/>
    <s v="No"/>
    <m/>
    <x v="2"/>
    <x v="2"/>
    <x v="2"/>
    <x v="2"/>
    <x v="2"/>
    <x v="0"/>
    <x v="1"/>
    <x v="2"/>
    <x v="44"/>
    <x v="1"/>
    <s v="No, I do not purchase through the cloud marketplaces"/>
  </r>
  <r>
    <s v="AWS, Azure"/>
    <s v="We use Python more than other programming languages"/>
    <s v="Jupyter, VS Code, scikit-learn, numpy, "/>
    <x v="2"/>
    <m/>
    <s v="Dashboards, REST APIs, Batch jobs"/>
    <x v="1"/>
    <x v="3"/>
    <x v="9"/>
    <n v="8"/>
    <s v="Yes"/>
    <m/>
    <x v="4"/>
    <x v="1"/>
    <x v="1"/>
    <x v="2"/>
    <x v="3"/>
    <x v="0"/>
    <x v="1"/>
    <x v="5"/>
    <x v="0"/>
    <x v="3"/>
    <s v="AWS Marketplace, Azure Marketplace"/>
  </r>
  <r>
    <s v="AWS, Azure, On-premises"/>
    <s v="We use Python more than other programming languages"/>
    <s v="Jupyter / pandas / numpy/ scikit-learn / tensorflow"/>
    <x v="2"/>
    <s v="I thiink there are always new things / packages / configuration issues to work through, but seems more like a minor issue vs. huge issue"/>
    <s v="Dashboards, REST APIs, Batch jobs"/>
    <x v="14"/>
    <x v="3"/>
    <x v="50"/>
    <n v="8"/>
    <s v="Yes"/>
    <s v="Mix of Grafana / logs / alerts"/>
    <x v="1"/>
    <x v="2"/>
    <x v="2"/>
    <x v="14"/>
    <x v="1"/>
    <x v="41"/>
    <x v="3"/>
    <x v="2"/>
    <x v="45"/>
    <x v="3"/>
    <s v="AWS Marketplace, Azure Marketplace"/>
  </r>
  <r>
    <s v="AWS, On-premises"/>
    <s v="We use Python but it isn't dominant or core to our approach"/>
    <s v="RStudio, xgboost, keras, tidyverse, etc.   "/>
    <x v="3"/>
    <s v="Versioning, pipelining, deploying within current tech stack._x000a_"/>
    <s v="REST APIs, Batch jobs"/>
    <x v="1"/>
    <x v="3"/>
    <x v="51"/>
    <n v="7"/>
    <s v="Yes"/>
    <s v="Not really?  Check to see if it performs its job and is not breaking.  Not a lot of emphasis on quality of results or retraining models for improvements.  Yet..."/>
    <x v="7"/>
    <x v="1"/>
    <x v="3"/>
    <x v="15"/>
    <x v="2"/>
    <x v="42"/>
    <x v="0"/>
    <x v="1"/>
    <x v="0"/>
    <x v="1"/>
    <s v="No, I do not purchase through the cloud marketplaces"/>
  </r>
  <r>
    <s v="AWS"/>
    <s v="We use Python more than other programming languages"/>
    <s v="vim"/>
    <x v="1"/>
    <s v="good"/>
    <s v="Batch jobs"/>
    <x v="3"/>
    <x v="1"/>
    <x v="52"/>
    <n v="5"/>
    <s v="Maybe"/>
    <s v="s3, git, md"/>
    <x v="1"/>
    <x v="3"/>
    <x v="2"/>
    <x v="2"/>
    <x v="1"/>
    <x v="42"/>
    <x v="3"/>
    <x v="11"/>
    <x v="46"/>
    <x v="1"/>
    <s v="No, I do not purchase through the cloud marketplaces"/>
  </r>
  <r>
    <s v="AWS"/>
    <s v="We use Python more than other programming languages"/>
    <s v="Jupyterlab, pycharm, VS Code_x000a_lightfm, lifetimes, tensorflow, scikit, numpy, pandas"/>
    <x v="1"/>
    <s v="Usually very comfortable when they join, or at least after having been here for a while"/>
    <s v="REST APIs, Batch jobs"/>
    <x v="6"/>
    <x v="1"/>
    <x v="53"/>
    <n v="6"/>
    <s v="No"/>
    <s v="Cloudwatch filters, metrics and dashboards"/>
    <x v="1"/>
    <x v="3"/>
    <x v="2"/>
    <x v="2"/>
    <x v="2"/>
    <x v="0"/>
    <x v="1"/>
    <x v="4"/>
    <x v="47"/>
    <x v="1"/>
    <s v="No, I do not purchase through the cloud marketplaces"/>
  </r>
  <r>
    <s v="AWS, Azure, Google Cloud"/>
    <s v="We use Python more than other programming languages"/>
    <s v="Jupyter, Pycharm, VS Code, Databricks, Scikit Learn, Tensorflow, Xgboost"/>
    <x v="3"/>
    <s v="Currently able to use python, most are  not at the ability to use ml packages "/>
    <s v="Dashboards, Batch jobs"/>
    <x v="13"/>
    <x v="2"/>
    <x v="54"/>
    <n v="7"/>
    <s v="Yes"/>
    <s v="Depends on the client and the solution they require, could be docker/kubernetes or using sidecars"/>
    <x v="1"/>
    <x v="1"/>
    <x v="1"/>
    <x v="3"/>
    <x v="3"/>
    <x v="43"/>
    <x v="5"/>
    <x v="5"/>
    <x v="48"/>
    <x v="4"/>
    <s v="AWS Marketplace, Azure Marketplace, GCP Marketplace"/>
  </r>
  <r>
    <s v="AWS"/>
    <s v="We use Python more than other programming languages"/>
    <s v="Jupyter, sklearn, statsmodels, pystan"/>
    <x v="2"/>
    <s v="Data science is pretty comfortable with the set of tools that it uses."/>
    <s v="Batch jobs, Jupyter notebooks served to users."/>
    <x v="23"/>
    <x v="3"/>
    <x v="55"/>
    <n v="4"/>
    <s v="Yes"/>
    <s v="We don't really monitor..."/>
    <x v="1"/>
    <x v="1"/>
    <x v="2"/>
    <x v="2"/>
    <x v="2"/>
    <x v="44"/>
    <x v="0"/>
    <x v="1"/>
    <x v="49"/>
    <x v="3"/>
    <s v="No, I do not purchase through the cloud marketplaces"/>
  </r>
  <r>
    <s v="AWS, On-premises"/>
    <s v="We use Python more than other programming languages"/>
    <s v="Jupiter, Jupiter extensions, numpy,  script, pandas, plotly,  tensorflow,  rllib, dask, xgboost, lightgbm. "/>
    <x v="3"/>
    <s v="The main challenge it's learning curve,  training on the libraries, and every once in a while incompatible setup if libraries that cannot be reproduced because they were installed in a particular order"/>
    <s v="Dashboards, REST APIs, Batch jobs"/>
    <x v="19"/>
    <x v="3"/>
    <x v="56"/>
    <n v="10"/>
    <s v="Yes"/>
    <s v="Taskflow runs and store results in db; we have slack hooks to get a summary of execution process health on demand and at certain times. "/>
    <x v="2"/>
    <x v="1"/>
    <x v="1"/>
    <x v="16"/>
    <x v="3"/>
    <x v="45"/>
    <x v="2"/>
    <x v="8"/>
    <x v="50"/>
    <x v="2"/>
    <s v="AWS Marketplace"/>
  </r>
  <r>
    <s v="AWS, Azure, On-premises"/>
    <s v="We use Python more than other programming languages"/>
    <s v="PyCharm, Spyder, Jupyter. Multiple packages."/>
    <x v="2"/>
    <s v="Very comfortable. Mostly coders."/>
    <s v="Dashboards, REST APIs, Batch jobs"/>
    <x v="27"/>
    <x v="3"/>
    <x v="57"/>
    <n v="7"/>
    <s v="Maybe"/>
    <s v="Automated over cloud"/>
    <x v="3"/>
    <x v="2"/>
    <x v="2"/>
    <x v="2"/>
    <x v="1"/>
    <x v="46"/>
    <x v="3"/>
    <x v="9"/>
    <x v="51"/>
    <x v="3"/>
    <s v="AWS Marketplace, Azure Marketplace, GCP Marketplace, Other Cloud Marketplace"/>
  </r>
  <r>
    <s v="Other"/>
    <s v="We don't plan on using Python"/>
    <s v="Jupyter"/>
    <x v="2"/>
    <m/>
    <s v="Batch jobs"/>
    <x v="24"/>
    <x v="2"/>
    <x v="4"/>
    <n v="6"/>
    <s v="Maybe"/>
    <m/>
    <x v="1"/>
    <x v="2"/>
    <x v="3"/>
    <x v="3"/>
    <x v="1"/>
    <x v="0"/>
    <x v="2"/>
    <x v="3"/>
    <x v="0"/>
    <x v="1"/>
    <s v="No, I do not purchase through the cloud marketplaces"/>
  </r>
  <r>
    <s v="AWS, On-premises"/>
    <s v="We use Python more than other programming languages"/>
    <s v="Jupyter, pandas, numpy, scikit learn, pySpark, "/>
    <x v="3"/>
    <s v="Help making virtual environments, installing packages, creating jupyter tunnels to other VMs"/>
    <s v="REST APIs, Batch jobs"/>
    <x v="14"/>
    <x v="3"/>
    <x v="58"/>
    <n v="8"/>
    <s v="Yes"/>
    <s v="Batch jobs run analyses and send aggregate for reporting as well as create alerts as necessary"/>
    <x v="4"/>
    <x v="1"/>
    <x v="3"/>
    <x v="2"/>
    <x v="1"/>
    <x v="47"/>
    <x v="1"/>
    <x v="4"/>
    <x v="52"/>
    <x v="2"/>
    <s v="No, I do not purchase through the cloud marketplaces"/>
  </r>
  <r>
    <s v="AWS, On-premises"/>
    <s v="We use Python but it isn't dominant or core to our approach"/>
    <s v="Jupyter and RStudio. ML Packages- various depending on the problem"/>
    <x v="2"/>
    <s v="Not much help needed"/>
    <s v="REST APIs, Batch jobs, Amazon Sagemaker (in the future)"/>
    <x v="26"/>
    <x v="3"/>
    <x v="59"/>
    <n v="6"/>
    <s v="Yes"/>
    <s v="putty for EC2 instances and SageMaker in the future"/>
    <x v="4"/>
    <x v="1"/>
    <x v="3"/>
    <x v="2"/>
    <x v="1"/>
    <x v="48"/>
    <x v="1"/>
    <x v="1"/>
    <x v="53"/>
    <x v="2"/>
    <s v="AWS Marketplace"/>
  </r>
  <r>
    <s v="Other"/>
    <s v="We use Python more than other programming languages"/>
    <s v="All python and r packages "/>
    <x v="0"/>
    <s v="Not much help. Yes. It is difficult "/>
    <s v="Dashboards, REST APIs, Batch jobs"/>
    <x v="24"/>
    <x v="11"/>
    <x v="60"/>
    <n v="10"/>
    <s v="Yes"/>
    <s v="Absolutely I would love to manage and oversee my tasks. "/>
    <x v="3"/>
    <x v="1"/>
    <x v="2"/>
    <x v="2"/>
    <x v="1"/>
    <x v="49"/>
    <x v="1"/>
    <x v="10"/>
    <x v="54"/>
    <x v="2"/>
    <s v="Azure Marketplace, Other Cloud Marketplace"/>
  </r>
  <r>
    <s v="Azure, On-premises"/>
    <s v="We use Python more than other programming languages"/>
    <s v="Jupyter, Spyder, Databricks, AML studio"/>
    <x v="2"/>
    <s v="no, references from web helps"/>
    <s v="Dashboards, REST APIs"/>
    <x v="4"/>
    <x v="3"/>
    <x v="61"/>
    <n v="7"/>
    <s v="Maybe"/>
    <s v="alert mechanisms "/>
    <x v="1"/>
    <x v="2"/>
    <x v="1"/>
    <x v="2"/>
    <x v="2"/>
    <x v="50"/>
    <x v="4"/>
    <x v="5"/>
    <x v="55"/>
    <x v="1"/>
    <s v="Azure Marketplace, No, I do not purchase through the cloud marketplaces"/>
  </r>
  <r>
    <s v="AWS, Google Cloud"/>
    <s v="We use Python more than other programming languages"/>
    <m/>
    <x v="0"/>
    <m/>
    <s v="Batch jobs"/>
    <x v="28"/>
    <x v="3"/>
    <x v="4"/>
    <n v="9"/>
    <s v="Maybe"/>
    <m/>
    <x v="4"/>
    <x v="2"/>
    <x v="1"/>
    <x v="3"/>
    <x v="0"/>
    <x v="0"/>
    <x v="4"/>
    <x v="10"/>
    <x v="0"/>
    <x v="3"/>
    <m/>
  </r>
  <r>
    <s v="AWS"/>
    <s v="We use Python more than other programming languages"/>
    <s v="jupyter, vscode, sklearn"/>
    <x v="1"/>
    <m/>
    <s v="Dashboards, Batch jobs, Google Sheets, Emails, Write-Ups"/>
    <x v="1"/>
    <x v="1"/>
    <x v="62"/>
    <n v="5"/>
    <s v="Yes"/>
    <s v="Cron + Email during errors"/>
    <x v="1"/>
    <x v="1"/>
    <x v="2"/>
    <x v="17"/>
    <x v="3"/>
    <x v="51"/>
    <x v="2"/>
    <x v="5"/>
    <x v="56"/>
    <x v="2"/>
    <s v="No, I do not purchase through the cloud marketplaces"/>
  </r>
  <r>
    <s v="Other"/>
    <s v="We use Python more than other programming languages"/>
    <s v="Jupyter"/>
    <x v="2"/>
    <s v="No, we are experienced data scientists "/>
    <s v="Dashboards"/>
    <x v="29"/>
    <x v="1"/>
    <x v="22"/>
    <n v="5"/>
    <s v="Yes"/>
    <s v="Yes"/>
    <x v="1"/>
    <x v="1"/>
    <x v="2"/>
    <x v="3"/>
    <x v="2"/>
    <x v="51"/>
    <x v="0"/>
    <x v="9"/>
    <x v="57"/>
    <x v="2"/>
    <s v="No, I do not purchase through the cloud marketplaces"/>
  </r>
  <r>
    <s v="AWS"/>
    <s v="We use Python more than other programming languages"/>
    <s v="Jupyter, Sagemaker"/>
    <x v="2"/>
    <s v="no help needed"/>
    <s v="REST APIs, Batch jobs"/>
    <x v="22"/>
    <x v="3"/>
    <x v="9"/>
    <n v="7"/>
    <s v="Maybe"/>
    <m/>
    <x v="1"/>
    <x v="2"/>
    <x v="1"/>
    <x v="2"/>
    <x v="3"/>
    <x v="52"/>
    <x v="1"/>
    <x v="7"/>
    <x v="0"/>
    <x v="4"/>
    <s v="No, I do not purchase through the cloud marketplaces"/>
  </r>
  <r>
    <s v="Azure, On-premises"/>
    <s v="We use Python more than other programming languages"/>
    <s v="Jupyter , pycharm, R STUDIO PRO, h20 "/>
    <x v="3"/>
    <m/>
    <s v="Dashboards, REST APIs, Batch jobs"/>
    <x v="2"/>
    <x v="2"/>
    <x v="2"/>
    <n v="6"/>
    <s v="Yes"/>
    <s v="We have dashboards to see which jobs failed "/>
    <x v="1"/>
    <x v="1"/>
    <x v="2"/>
    <x v="3"/>
    <x v="3"/>
    <x v="53"/>
    <x v="2"/>
    <x v="5"/>
    <x v="58"/>
    <x v="3"/>
    <s v="No, I do not purchase through the cloud marketplaces"/>
  </r>
  <r>
    <s v="Azure"/>
    <s v="We use Python but it isn't dominant or core to our approach"/>
    <m/>
    <x v="0"/>
    <m/>
    <s v="REST APIs, Batch jobs"/>
    <x v="28"/>
    <x v="8"/>
    <x v="4"/>
    <n v="8"/>
    <s v="No"/>
    <m/>
    <x v="1"/>
    <x v="1"/>
    <x v="2"/>
    <x v="2"/>
    <x v="2"/>
    <x v="0"/>
    <x v="6"/>
    <x v="12"/>
    <x v="0"/>
    <x v="3"/>
    <s v="Azure Marketplace, GCP Marketplace"/>
  </r>
  <r>
    <s v="AWS, Azure, Google Cloud, On-premises"/>
    <s v="We use Python but it isn't dominant or core to our approach"/>
    <s v="Jupyter, Spyder, scikit-learn, statsmodels, TensorFlow, Gensim, jellyfish, RecordLinkage"/>
    <x v="1"/>
    <s v="We have administrator rights to our local machines and can deploy Dockerized apps to production subject to a quite strict firewall once deployed (if Flask API is not an option, or tool has an interactive presentation layer built on RShiny or so that executes Python code/scripts). This makes maintenance/update a bit tedious, but no issues other than that."/>
    <s v="REST APIs, Docker containers"/>
    <x v="4"/>
    <x v="3"/>
    <x v="63"/>
    <n v="8"/>
    <s v="Maybe"/>
    <s v="Version control (Git), Local Python and R package repositories, Kafka monitoring topics in deployment piped through Storm"/>
    <x v="4"/>
    <x v="1"/>
    <x v="2"/>
    <x v="2"/>
    <x v="3"/>
    <x v="54"/>
    <x v="0"/>
    <x v="5"/>
    <x v="59"/>
    <x v="3"/>
    <s v="No, I do not purchase through the cloud marketplaces"/>
  </r>
  <r>
    <s v="AWS, On-premises"/>
    <s v="We use Python more than other programming languages"/>
    <s v="PyCharm, TF, scikit"/>
    <x v="3"/>
    <s v="Lack of training"/>
    <s v="Dashboards, REST APIs, Batch jobs"/>
    <x v="18"/>
    <x v="3"/>
    <x v="64"/>
    <n v="9"/>
    <s v="Yes"/>
    <s v="External team monitors "/>
    <x v="1"/>
    <x v="1"/>
    <x v="1"/>
    <x v="3"/>
    <x v="3"/>
    <x v="55"/>
    <x v="5"/>
    <x v="9"/>
    <x v="60"/>
    <x v="3"/>
    <s v="AWS Marketplace"/>
  </r>
  <r>
    <s v="AWS, Google Cloud, On-premises"/>
    <s v="We use Python more than other programming languages"/>
    <s v="Jupyter. Too many packages to list. "/>
    <x v="3"/>
    <s v="Need smoother environment reproducibility across machines/users. Currently using .yml files but this isnâ€™t working perfectly for various reasons. "/>
    <s v="Dashboards, REST APIs, Batch jobs"/>
    <x v="27"/>
    <x v="3"/>
    <x v="65"/>
    <n v="8"/>
    <s v="Yes"/>
    <s v="Varies by project"/>
    <x v="1"/>
    <x v="2"/>
    <x v="2"/>
    <x v="18"/>
    <x v="1"/>
    <x v="56"/>
    <x v="1"/>
    <x v="4"/>
    <x v="61"/>
    <x v="2"/>
    <s v="AWS Marketplace"/>
  </r>
  <r>
    <s v="AWS"/>
    <s v="We use Python more than other programming languages"/>
    <s v="spyderï¼Œpycharmï¼Œxgboostï¼Œ sklearn"/>
    <x v="1"/>
    <m/>
    <s v="Dashboards"/>
    <x v="11"/>
    <x v="1"/>
    <x v="4"/>
    <n v="10"/>
    <s v="Maybe"/>
    <s v="dashboard"/>
    <x v="1"/>
    <x v="1"/>
    <x v="2"/>
    <x v="2"/>
    <x v="3"/>
    <x v="0"/>
    <x v="1"/>
    <x v="1"/>
    <x v="0"/>
    <x v="1"/>
    <s v="AWS Marketplace"/>
  </r>
  <r>
    <s v="AWS, On-premises"/>
    <s v="We use Python but it isn't dominant or core to our approach"/>
    <s v="Jupiter, Spyder, pytorch, tf, pandas"/>
    <x v="0"/>
    <s v="Wide skill spread, many don't know python or sas"/>
    <s v="We don't"/>
    <x v="1"/>
    <x v="1"/>
    <x v="66"/>
    <n v="7"/>
    <s v="No"/>
    <s v="We don't"/>
    <x v="1"/>
    <x v="1"/>
    <x v="1"/>
    <x v="2"/>
    <x v="3"/>
    <x v="57"/>
    <x v="2"/>
    <x v="1"/>
    <x v="62"/>
    <x v="2"/>
    <s v="No, I do not purchase through the cloud marketplaces"/>
  </r>
  <r>
    <s v="Other"/>
    <s v="We use Python more than other programming languages"/>
    <s v="Jupyter, Apache Zeppelin"/>
    <x v="3"/>
    <s v="Main struggles in technology like Kafka, Docker, Kubernetes, etc."/>
    <s v="REST APIs, Batch jobs"/>
    <x v="1"/>
    <x v="8"/>
    <x v="11"/>
    <n v="5"/>
    <s v="Yes"/>
    <s v="Google Analytics, Tableau"/>
    <x v="1"/>
    <x v="2"/>
    <x v="2"/>
    <x v="3"/>
    <x v="1"/>
    <x v="0"/>
    <x v="1"/>
    <x v="5"/>
    <x v="63"/>
    <x v="1"/>
    <s v="AWS Marketplace"/>
  </r>
  <r>
    <s v="AWS, Google Cloud"/>
    <s v="We use Python more than other programming languages"/>
    <s v="Jupyter notebooks mostly. "/>
    <x v="1"/>
    <s v="Jupyter notebooks are Jupyter notebooks - we love them and have gotten pretty good at using them because we love/use them so often. "/>
    <s v="Dashboards, REST APIs"/>
    <x v="2"/>
    <x v="3"/>
    <x v="67"/>
    <n v="3"/>
    <s v="Yes"/>
    <s v="Reporting and periodic checks."/>
    <x v="8"/>
    <x v="2"/>
    <x v="1"/>
    <x v="2"/>
    <x v="1"/>
    <x v="58"/>
    <x v="3"/>
    <x v="1"/>
    <x v="0"/>
    <x v="1"/>
    <s v="AWS Marketplace"/>
  </r>
  <r>
    <s v="Google Cloud"/>
    <s v="We use Python more than other programming languages"/>
    <s v="keras, sklearn, pandas, "/>
    <x v="3"/>
    <s v="To be a data scientist is to learn. You are constantly learning new approaches and so that's mainly the issue we face. Lots of cross-training and sharing_x000a_"/>
    <s v="Dashboards, REST APIs, Batch jobs"/>
    <x v="16"/>
    <x v="3"/>
    <x v="68"/>
    <n v="6"/>
    <s v="Yes"/>
    <s v="Oh God that's a nightmare. We probably need to go and preen out some old dashboards. "/>
    <x v="1"/>
    <x v="2"/>
    <x v="2"/>
    <x v="19"/>
    <x v="2"/>
    <x v="59"/>
    <x v="4"/>
    <x v="10"/>
    <x v="64"/>
    <x v="3"/>
    <s v="No, I do not purchase through the cloud marketplaces"/>
  </r>
  <r>
    <s v="AWS"/>
    <s v="We use Python more than other programming languages"/>
    <s v="Jupyter"/>
    <x v="2"/>
    <s v="Good"/>
    <s v="Dashboards, Batch jobs"/>
    <x v="24"/>
    <x v="3"/>
    <x v="4"/>
    <n v="8"/>
    <s v="Yes"/>
    <m/>
    <x v="1"/>
    <x v="1"/>
    <x v="3"/>
    <x v="3"/>
    <x v="1"/>
    <x v="60"/>
    <x v="4"/>
    <x v="2"/>
    <x v="0"/>
    <x v="3"/>
    <s v="No, I do not purchase through the cloud marketplaces"/>
  </r>
  <r>
    <s v="AWS"/>
    <s v="We use Python more than other programming languages"/>
    <s v="spyderï¼Œpycharmï¼Œxgboostï¼Œ sklearn"/>
    <x v="1"/>
    <m/>
    <s v="Dashboards"/>
    <x v="11"/>
    <x v="1"/>
    <x v="4"/>
    <n v="10"/>
    <s v="Maybe"/>
    <s v="dashboard"/>
    <x v="1"/>
    <x v="1"/>
    <x v="2"/>
    <x v="2"/>
    <x v="3"/>
    <x v="0"/>
    <x v="1"/>
    <x v="1"/>
    <x v="0"/>
    <x v="1"/>
    <s v="AWS Marketplace"/>
  </r>
  <r>
    <s v="AWS"/>
    <s v="We use Python more than other programming languages"/>
    <s v="Jupyter, Sklearn, tensor flow, keras "/>
    <x v="1"/>
    <s v="Theyâ€™re comfortable, they just donâ€™t like the ide "/>
    <s v="Dashboards, REST APIs"/>
    <x v="2"/>
    <x v="3"/>
    <x v="69"/>
    <n v="7"/>
    <s v="Maybe"/>
    <s v="Devops "/>
    <x v="4"/>
    <x v="1"/>
    <x v="1"/>
    <x v="2"/>
    <x v="2"/>
    <x v="61"/>
    <x v="1"/>
    <x v="1"/>
    <x v="0"/>
    <x v="3"/>
    <s v="No, I do not purchase through the cloud marketplaces"/>
  </r>
  <r>
    <s v="AWS, Google Cloud"/>
    <s v="We use Python more than other programming languages"/>
    <s v="Scikitlearn, tensorflow, theano, statsmodel, etc..."/>
    <x v="2"/>
    <m/>
    <s v="REST APIs"/>
    <x v="24"/>
    <x v="1"/>
    <x v="9"/>
    <n v="4"/>
    <s v="Yes"/>
    <m/>
    <x v="0"/>
    <x v="0"/>
    <x v="0"/>
    <x v="0"/>
    <x v="0"/>
    <x v="0"/>
    <x v="0"/>
    <x v="0"/>
    <x v="0"/>
    <x v="0"/>
    <m/>
  </r>
  <r>
    <s v="AWS"/>
    <s v="We use Python more than other programming languages"/>
    <s v="Databricks, PyCharm, Jupyter Lab, Sagemaker Notebooks"/>
    <x v="3"/>
    <s v="I lean heavily on Databricks to manage the heavy lifting (shared hosted notebook environment, easy Spark cluster deployment, job scheduling, REST API).  It's very expensive and sometimes cumbersome.  Generally like their notebooks but sometimes I wish they used Jupyter Lab/etc. "/>
    <s v="Dashboards, Excel"/>
    <x v="3"/>
    <x v="1"/>
    <x v="70"/>
    <n v="7"/>
    <s v="Yes"/>
    <s v="Slack, Databricks, Cloudwatch.  Some home grown stuff.  Nothing sophisitcated. "/>
    <x v="3"/>
    <x v="1"/>
    <x v="1"/>
    <x v="2"/>
    <x v="2"/>
    <x v="62"/>
    <x v="3"/>
    <x v="10"/>
    <x v="65"/>
    <x v="1"/>
    <s v="No, I do not purchase through the cloud marketplaces"/>
  </r>
  <r>
    <s v="AWS, On-premises"/>
    <s v="We use Python more than other programming languages"/>
    <s v="PyCharm, primarily Tensorflow and Pytorch, some keras, all general DS libraries(Pandas, Scikit, matplotlib, numpy), MongoDb, MySql/Sqllite   "/>
    <x v="1"/>
    <s v="Non-data science teams often struggle to handle ML Model file types and libraries across languages when integrating ML models into production systems. Most of the Data science team works very effectively with the tools listed above without much issue."/>
    <s v="REST APIs, Batch jobs"/>
    <x v="30"/>
    <x v="3"/>
    <x v="71"/>
    <n v="6"/>
    <s v="Maybe"/>
    <s v="Still in production, but we utilize dashboards to visualize Ml/analytic outputs. this is done either at random or drilled down to individual service, user, etc."/>
    <x v="9"/>
    <x v="2"/>
    <x v="2"/>
    <x v="2"/>
    <x v="1"/>
    <x v="63"/>
    <x v="1"/>
    <x v="4"/>
    <x v="66"/>
    <x v="3"/>
    <s v="AWS Marketplace"/>
  </r>
  <r>
    <s v="AWS, On-premises"/>
    <s v="We use Python more than other programming languages"/>
    <s v="Jupyter, pycharm, sklearn, tensorflow/keras, pytorch, fastai, rasterio, internal tools"/>
    <x v="2"/>
    <s v="our toolset if flexible so everybody tend to use whatever they are comfortable with"/>
    <s v="REST APIs, Batch jobs"/>
    <x v="4"/>
    <x v="3"/>
    <x v="72"/>
    <n v="8"/>
    <s v="Yes"/>
    <s v="Automatic warnings"/>
    <x v="4"/>
    <x v="1"/>
    <x v="2"/>
    <x v="2"/>
    <x v="3"/>
    <x v="64"/>
    <x v="2"/>
    <x v="3"/>
    <x v="67"/>
    <x v="2"/>
    <s v="AWS Marketplace"/>
  </r>
  <r>
    <s v="AWS, On-premises"/>
    <s v="We use Python but it isn't dominant or core to our approach"/>
    <s v="Jupytr, Rstudio, Qubole"/>
    <x v="3"/>
    <s v="help with troubleshooting and developing new skills"/>
    <s v="Dashboards, Batch jobs"/>
    <x v="24"/>
    <x v="1"/>
    <x v="73"/>
    <n v="7"/>
    <s v="Maybe"/>
    <s v="checking cluster load (there are more processes but I do not do much with them)"/>
    <x v="4"/>
    <x v="2"/>
    <x v="2"/>
    <x v="2"/>
    <x v="1"/>
    <x v="65"/>
    <x v="0"/>
    <x v="10"/>
    <x v="68"/>
    <x v="3"/>
    <s v="AWS Marketplace, Other Cloud Marketplace"/>
  </r>
  <r>
    <s v="AWS, Google Cloud"/>
    <s v="We use Python but it isn't dominant or core to our approach"/>
    <s v="jupyter, boosting frameworks, forecasting frameworks"/>
    <x v="1"/>
    <s v="pretty comfortable. "/>
    <s v="Dashboards, Batch jobs"/>
    <x v="8"/>
    <x v="2"/>
    <x v="74"/>
    <n v="5"/>
    <s v="No"/>
    <s v="splunk"/>
    <x v="4"/>
    <x v="1"/>
    <x v="2"/>
    <x v="2"/>
    <x v="2"/>
    <x v="66"/>
    <x v="1"/>
    <x v="4"/>
    <x v="69"/>
    <x v="3"/>
    <s v="GCP Marketplace"/>
  </r>
  <r>
    <s v="AWS, Google Cloud"/>
    <s v="We use Python more than other programming languages"/>
    <s v="Jupyter, AWS, Big Query / GCP / TensorFlow, "/>
    <x v="1"/>
    <s v="My team is very comfortable with what we are doing. "/>
    <s v="Dashboards, Batch jobs"/>
    <x v="11"/>
    <x v="3"/>
    <x v="75"/>
    <n v="6"/>
    <s v="Yes"/>
    <s v="Internal Software we created specifically for tracking our users"/>
    <x v="3"/>
    <x v="3"/>
    <x v="1"/>
    <x v="3"/>
    <x v="3"/>
    <x v="67"/>
    <x v="1"/>
    <x v="5"/>
    <x v="0"/>
    <x v="3"/>
    <s v="AWS Marketplace, Azure Marketplace, GCP Marketplace"/>
  </r>
  <r>
    <s v="AWS, On-premises"/>
    <s v="We use Python more than other programming languages"/>
    <s v="VS code _x000a_Sklearn _x000a_Tensorflow"/>
    <x v="2"/>
    <s v="Various members have different strengths. Where one is uncomfortable in certain tools another is. "/>
    <s v="Batch jobs"/>
    <x v="22"/>
    <x v="12"/>
    <x v="76"/>
    <n v="4"/>
    <s v="Yes"/>
    <m/>
    <x v="1"/>
    <x v="1"/>
    <x v="2"/>
    <x v="20"/>
    <x v="1"/>
    <x v="0"/>
    <x v="3"/>
    <x v="1"/>
    <x v="0"/>
    <x v="3"/>
    <s v="AWS Marketplace"/>
  </r>
  <r>
    <s v="AWS, On-premises"/>
    <s v="We traditionally use R and our own solutions. However, almost all new development is in Python."/>
    <s v="Jupyter, sklearn, tensorflow, pytorch, matplotlib, scipy, numpy"/>
    <x v="3"/>
    <s v="Newer members of the team use Python while veteran members tend to use older scripting languages or GUI solutions that we have built."/>
    <s v="Dashboards, REST APIs"/>
    <x v="16"/>
    <x v="13"/>
    <x v="77"/>
    <n v="10"/>
    <s v="Yes"/>
    <s v="An in-house product called Pipeline Pilot"/>
    <x v="1"/>
    <x v="2"/>
    <x v="3"/>
    <x v="21"/>
    <x v="3"/>
    <x v="68"/>
    <x v="0"/>
    <x v="2"/>
    <x v="70"/>
    <x v="2"/>
    <s v="No, I do not purchase through the cloud marketplaces"/>
  </r>
  <r>
    <s v="AWS, Google Cloud"/>
    <s v="We use Python more than other programming languages"/>
    <s v="Ides: mostly code, pycharm. Packages: numpy, tensorflow, docker,"/>
    <x v="1"/>
    <m/>
    <s v="Dashboards, REST APIs, Batch jobs, Kubeflow"/>
    <x v="15"/>
    <x v="3"/>
    <x v="78"/>
    <n v="10"/>
    <s v="Yes"/>
    <s v="Custom build dev tools"/>
    <x v="4"/>
    <x v="2"/>
    <x v="2"/>
    <x v="2"/>
    <x v="2"/>
    <x v="69"/>
    <x v="0"/>
    <x v="6"/>
    <x v="71"/>
    <x v="1"/>
    <s v="GCP Marketplace"/>
  </r>
  <r>
    <s v="AWS"/>
    <s v="We use Python more than other programming languages"/>
    <s v="spyderï¼Œpycharmï¼Œxgboostï¼Œ sklearn"/>
    <x v="1"/>
    <m/>
    <s v="Dashboards"/>
    <x v="11"/>
    <x v="1"/>
    <x v="4"/>
    <n v="10"/>
    <s v="Maybe"/>
    <s v="dashboard"/>
    <x v="1"/>
    <x v="1"/>
    <x v="2"/>
    <x v="2"/>
    <x v="3"/>
    <x v="0"/>
    <x v="1"/>
    <x v="1"/>
    <x v="0"/>
    <x v="1"/>
    <s v="AWS Marketplace"/>
  </r>
  <r>
    <s v="Google Cloud, On-premises"/>
    <s v="We use Python more than other programming languages"/>
    <s v="Jupyter, the entire AI hub stack (Kubeflow, Fairing, etc.), Tensorflow, Kubernetes, a bunch of PGM libraries, Scikit Learn, Numpy, Scipy, etc."/>
    <x v="2"/>
    <s v="Production deployements require overhead. Otherwise, not much problems here."/>
    <s v="REST APIs"/>
    <x v="2"/>
    <x v="3"/>
    <x v="79"/>
    <n v="3"/>
    <s v="Yes"/>
    <s v="We have a team dedicated to it (not science)"/>
    <x v="3"/>
    <x v="3"/>
    <x v="2"/>
    <x v="2"/>
    <x v="2"/>
    <x v="70"/>
    <x v="1"/>
    <x v="4"/>
    <x v="72"/>
    <x v="3"/>
    <s v="No, I do not purchase through the cloud marketplaces"/>
  </r>
  <r>
    <s v="AWS"/>
    <s v="We use Python more than other programming languages"/>
    <s v="IntelliJ / PyCharm, Keras / TensorFlow, XGBoost"/>
    <x v="1"/>
    <s v="Easy to develop on Mac / Linux, but a customer that wants deployment on older versions of Windows. A real PITA to do that at times"/>
    <s v="Batch jobs"/>
    <x v="8"/>
    <x v="2"/>
    <x v="80"/>
    <n v="7"/>
    <s v="Maybe"/>
    <s v="Don't know - somebody else deploys them"/>
    <x v="1"/>
    <x v="1"/>
    <x v="2"/>
    <x v="2"/>
    <x v="1"/>
    <x v="71"/>
    <x v="4"/>
    <x v="2"/>
    <x v="73"/>
    <x v="1"/>
    <s v="No, I do not purchase through the cloud marketplaces"/>
  </r>
  <r>
    <s v="On-premises"/>
    <s v="We use Python more than other programming languages"/>
    <s v="Jupyter, Pycharm, sklearn, tensorflow, Keras"/>
    <x v="1"/>
    <s v="The current packages are easy to work and do not need any help"/>
    <s v="Batch jobs"/>
    <x v="8"/>
    <x v="1"/>
    <x v="81"/>
    <n v="6"/>
    <s v="Yes"/>
    <s v="the company has its platform"/>
    <x v="3"/>
    <x v="3"/>
    <x v="2"/>
    <x v="2"/>
    <x v="3"/>
    <x v="0"/>
    <x v="3"/>
    <x v="1"/>
    <x v="74"/>
    <x v="1"/>
    <s v="No, I do not purchase through the cloud marketplaces"/>
  </r>
  <r>
    <s v="Azure, Google Cloud, On-premises"/>
    <s v="We use Python but it isn't dominant or core to our approach"/>
    <s v="jupyter, Rstudio"/>
    <x v="0"/>
    <s v="We are still learning how to use cloud platforms"/>
    <s v="Batch jobs"/>
    <x v="2"/>
    <x v="3"/>
    <x v="82"/>
    <n v="8"/>
    <s v="Maybe"/>
    <s v="Dashboards"/>
    <x v="1"/>
    <x v="1"/>
    <x v="1"/>
    <x v="2"/>
    <x v="3"/>
    <x v="72"/>
    <x v="1"/>
    <x v="1"/>
    <x v="62"/>
    <x v="1"/>
    <s v="Azure Marketplace, GCP Marketplace"/>
  </r>
  <r>
    <s v="On-premises"/>
    <s v="We use Python more than other programming languages"/>
    <s v="Jupyter, Spyder, Streamlit + the usual ML Python stack"/>
    <x v="2"/>
    <s v="Replicability, transparency, tracking of code changes."/>
    <s v="Dashboards, Batch jobs, ONNX scoring engine"/>
    <x v="23"/>
    <x v="3"/>
    <x v="83"/>
    <n v="8"/>
    <s v="Yes"/>
    <s v="Grafana"/>
    <x v="1"/>
    <x v="1"/>
    <x v="2"/>
    <x v="2"/>
    <x v="3"/>
    <x v="73"/>
    <x v="5"/>
    <x v="3"/>
    <x v="75"/>
    <x v="4"/>
    <s v="No, I do not purchase through the cloud marketplaces"/>
  </r>
  <r>
    <s v="AWS"/>
    <s v="We use Python more than other programming languages"/>
    <s v="Jupyter Notebook, JupyterLab, Microsoft VS Code, PyCharm, Keras, LightGBM, XGBoost, PySpark"/>
    <x v="2"/>
    <s v="Engineering team usually can help me if I encounter any issue but it will be better if I won't encounter issue."/>
    <s v="Batch jobs"/>
    <x v="31"/>
    <x v="3"/>
    <x v="84"/>
    <n v="8"/>
    <s v="Maybe"/>
    <s v="Manually run analysis code and present on Tableau workbook or Grafana"/>
    <x v="3"/>
    <x v="2"/>
    <x v="3"/>
    <x v="3"/>
    <x v="1"/>
    <x v="74"/>
    <x v="3"/>
    <x v="8"/>
    <x v="76"/>
    <x v="3"/>
    <s v="No, I do not purchase through the cloud marketplaces"/>
  </r>
  <r>
    <s v="AWS, On-premises"/>
    <s v="We use Python more than other programming languages"/>
    <s v="Jupyter, Anaconda, atom"/>
    <x v="1"/>
    <s v="we arent forced to use certain platforms"/>
    <s v="REST APIs"/>
    <x v="8"/>
    <x v="3"/>
    <x v="85"/>
    <n v="7"/>
    <s v="Yes"/>
    <s v="internal code"/>
    <x v="2"/>
    <x v="1"/>
    <x v="2"/>
    <x v="2"/>
    <x v="3"/>
    <x v="75"/>
    <x v="3"/>
    <x v="5"/>
    <x v="77"/>
    <x v="3"/>
    <s v="AWS Marketplace"/>
  </r>
  <r>
    <s v="Azure, Google Cloud"/>
    <s v="We use Python but it isn't dominant or core to our approach"/>
    <m/>
    <x v="3"/>
    <m/>
    <s v="Batch jobs"/>
    <x v="12"/>
    <x v="3"/>
    <x v="4"/>
    <n v="9"/>
    <s v="Maybe"/>
    <m/>
    <x v="1"/>
    <x v="1"/>
    <x v="3"/>
    <x v="2"/>
    <x v="1"/>
    <x v="0"/>
    <x v="1"/>
    <x v="2"/>
    <x v="0"/>
    <x v="1"/>
    <s v="Azure Marketplace"/>
  </r>
  <r>
    <s v="On-premises"/>
    <s v="We use Python more than other programming languages"/>
    <s v="Jupyter, SciKit Learn, Keras"/>
    <x v="0"/>
    <s v="There is a lot of differences in opinions as to what should be used."/>
    <s v="Dashboards, Email alerts"/>
    <x v="2"/>
    <x v="3"/>
    <x v="4"/>
    <n v="6"/>
    <s v="Yes"/>
    <s v="Store run history in data warehouse"/>
    <x v="2"/>
    <x v="1"/>
    <x v="7"/>
    <x v="2"/>
    <x v="2"/>
    <x v="0"/>
    <x v="1"/>
    <x v="1"/>
    <x v="0"/>
    <x v="3"/>
    <s v="No, I do not purchase through the cloud marketplaces"/>
  </r>
  <r>
    <s v="On-premises"/>
    <s v="We use Python more than other programming languages"/>
    <s v="Jupyter, scikit-learn"/>
    <x v="1"/>
    <s v="help with RAM and processor of the PC we are working on "/>
    <s v="Dashboards"/>
    <x v="2"/>
    <x v="1"/>
    <x v="86"/>
    <n v="5"/>
    <s v="Maybe"/>
    <s v="N/A"/>
    <x v="3"/>
    <x v="1"/>
    <x v="3"/>
    <x v="2"/>
    <x v="2"/>
    <x v="76"/>
    <x v="1"/>
    <x v="1"/>
    <x v="78"/>
    <x v="2"/>
    <s v="No, I do not purchase through the cloud marketplaces"/>
  </r>
  <r>
    <s v="AWS"/>
    <s v="We use Python more than other programming languages"/>
    <s v="Sklearn, jupyter notebook, keras"/>
    <x v="2"/>
    <s v="Package installations, documentation "/>
    <s v="Dashboards, REST APIs"/>
    <x v="5"/>
    <x v="6"/>
    <x v="31"/>
    <n v="8"/>
    <s v="Yes"/>
    <s v="Manual, kpis"/>
    <x v="1"/>
    <x v="1"/>
    <x v="1"/>
    <x v="2"/>
    <x v="2"/>
    <x v="75"/>
    <x v="1"/>
    <x v="2"/>
    <x v="79"/>
    <x v="3"/>
    <s v="GCP Marketplace"/>
  </r>
  <r>
    <m/>
    <s v="We use Python more than other programming languages"/>
    <s v="Jupyter "/>
    <x v="2"/>
    <m/>
    <s v="Batch jobs"/>
    <x v="29"/>
    <x v="1"/>
    <x v="4"/>
    <m/>
    <s v="Maybe"/>
    <m/>
    <x v="2"/>
    <x v="1"/>
    <x v="2"/>
    <x v="0"/>
    <x v="3"/>
    <x v="0"/>
    <x v="1"/>
    <x v="4"/>
    <x v="0"/>
    <x v="2"/>
    <s v="Azure Marketplace"/>
  </r>
  <r>
    <s v="On-premises"/>
    <s v="We use Python more than other programming languages"/>
    <m/>
    <x v="1"/>
    <m/>
    <m/>
    <x v="8"/>
    <x v="3"/>
    <x v="4"/>
    <n v="5"/>
    <s v="Yes"/>
    <m/>
    <x v="3"/>
    <x v="3"/>
    <x v="2"/>
    <x v="2"/>
    <x v="2"/>
    <x v="0"/>
    <x v="1"/>
    <x v="1"/>
    <x v="0"/>
    <x v="2"/>
    <s v="No, I do not purchase through the cloud marketplaces"/>
  </r>
  <r>
    <s v="Other"/>
    <s v="We use Python more than other programming languages"/>
    <s v="Jupyter, Keras, TensorFlow, scikit-learn"/>
    <x v="2"/>
    <m/>
    <s v="REST APIs, Batch jobs"/>
    <x v="28"/>
    <x v="1"/>
    <x v="87"/>
    <n v="6"/>
    <s v="Yes"/>
    <m/>
    <x v="4"/>
    <x v="2"/>
    <x v="2"/>
    <x v="2"/>
    <x v="2"/>
    <x v="0"/>
    <x v="0"/>
    <x v="9"/>
    <x v="80"/>
    <x v="3"/>
    <s v="Other Cloud Marketplace"/>
  </r>
  <r>
    <s v="AWS, On-premises"/>
    <s v="We use Python more than other programming languages"/>
    <s v="vscode, jupyter, tensorflow, pandas, numpy"/>
    <x v="3"/>
    <s v="It's really hard to be comfortable in tensorflow..."/>
    <s v="REST APIs"/>
    <x v="3"/>
    <x v="14"/>
    <x v="86"/>
    <n v="3"/>
    <s v="Yes"/>
    <m/>
    <x v="4"/>
    <x v="3"/>
    <x v="2"/>
    <x v="2"/>
    <x v="2"/>
    <x v="77"/>
    <x v="3"/>
    <x v="1"/>
    <x v="0"/>
    <x v="2"/>
    <s v="AWS Marketplace"/>
  </r>
  <r>
    <s v="AWS"/>
    <s v="We use Python but it isn't dominant or core to our approach"/>
    <s v="None. Mostly everything is either DB or C based"/>
    <x v="2"/>
    <m/>
    <s v="Dashboards"/>
    <x v="1"/>
    <x v="3"/>
    <x v="88"/>
    <n v="8"/>
    <s v="No"/>
    <m/>
    <x v="1"/>
    <x v="2"/>
    <x v="0"/>
    <x v="2"/>
    <x v="2"/>
    <x v="78"/>
    <x v="0"/>
    <x v="4"/>
    <x v="81"/>
    <x v="3"/>
    <s v="AWS Marketplace"/>
  </r>
  <r>
    <s v="AWS, Azure, Google Cloud, On-premises, Other"/>
    <s v="We use Python more than other programming languages"/>
    <s v="Jupitor"/>
    <x v="3"/>
    <m/>
    <s v="Dashboards, REST APIs, Batch jobs, PDI"/>
    <x v="27"/>
    <x v="11"/>
    <x v="4"/>
    <n v="6"/>
    <s v="Yes"/>
    <m/>
    <x v="0"/>
    <x v="0"/>
    <x v="0"/>
    <x v="0"/>
    <x v="0"/>
    <x v="0"/>
    <x v="0"/>
    <x v="0"/>
    <x v="0"/>
    <x v="0"/>
    <s v="AWS Marketplace, Azure Marketplace, GCP Marketplace, Other Cloud Marketplace, No, I do not purchase through the cloud marketplaces"/>
  </r>
  <r>
    <s v="Other"/>
    <s v="We use Python more than other programming languages"/>
    <s v="Jupyter Lab"/>
    <x v="3"/>
    <s v="Team is very comfortable with stack"/>
    <s v="Dashboards"/>
    <x v="2"/>
    <x v="3"/>
    <x v="86"/>
    <n v="6"/>
    <s v="No"/>
    <s v="Manually"/>
    <x v="4"/>
    <x v="1"/>
    <x v="1"/>
    <x v="2"/>
    <x v="2"/>
    <x v="0"/>
    <x v="5"/>
    <x v="4"/>
    <x v="82"/>
    <x v="3"/>
    <s v="No, I do not purchase through the cloud marketplaces"/>
  </r>
  <r>
    <s v="Azure, Google Cloud"/>
    <s v="We use Python more than other programming languages"/>
    <s v="PyCharm, RStudio, R/Python for Visual Studio, Jupyter Notebooks, VS Code, MS MLPackage for R/Python, ML Studio, scikit-learn, caffee to name a few."/>
    <x v="2"/>
    <s v="a sharper &quot;learning curve&quot; than expected, but once learned seems a smooth flow."/>
    <s v="Dashboards, REST APIs"/>
    <x v="27"/>
    <x v="3"/>
    <x v="89"/>
    <n v="6"/>
    <s v="Yes"/>
    <m/>
    <x v="4"/>
    <x v="1"/>
    <x v="1"/>
    <x v="6"/>
    <x v="1"/>
    <x v="0"/>
    <x v="3"/>
    <x v="10"/>
    <x v="83"/>
    <x v="3"/>
    <s v="AWS Marketplace, Azure Marketplace"/>
  </r>
  <r>
    <s v="On-premises"/>
    <s v="We use Python but it isn't dominant or core to our approach"/>
    <s v="Jupyter"/>
    <x v="2"/>
    <s v="no"/>
    <s v="Dashboards"/>
    <x v="1"/>
    <x v="1"/>
    <x v="1"/>
    <n v="7"/>
    <s v="Maybe"/>
    <s v="Mostly manually"/>
    <x v="1"/>
    <x v="1"/>
    <x v="2"/>
    <x v="3"/>
    <x v="3"/>
    <x v="79"/>
    <x v="1"/>
    <x v="1"/>
    <x v="0"/>
    <x v="2"/>
    <s v="AWS Marketplace"/>
  </r>
  <r>
    <s v="On-premises"/>
    <s v="We use Python more than other programming languages"/>
    <s v="PyTorch, Pandas, TensorFlow, PySpark"/>
    <x v="2"/>
    <s v="These tools could be more user friendly, especially for the less technical people."/>
    <s v="Dashboards"/>
    <x v="29"/>
    <x v="3"/>
    <x v="90"/>
    <n v="3"/>
    <s v="Yes"/>
    <s v="Datadog"/>
    <x v="1"/>
    <x v="2"/>
    <x v="2"/>
    <x v="2"/>
    <x v="2"/>
    <x v="0"/>
    <x v="0"/>
    <x v="10"/>
    <x v="84"/>
    <x v="2"/>
    <s v="No, I do not purchase through the cloud marketplaces"/>
  </r>
  <r>
    <s v="AWS"/>
    <s v="We use Python more than other programming languages"/>
    <s v="Jupyter, Pycharm"/>
    <x v="0"/>
    <s v="sometimes needs assistance"/>
    <s v="REST APIs, Batch jobs"/>
    <x v="1"/>
    <x v="3"/>
    <x v="91"/>
    <n v="8"/>
    <s v="Yes"/>
    <s v="Cloudwatch logs"/>
    <x v="1"/>
    <x v="1"/>
    <x v="1"/>
    <x v="2"/>
    <x v="2"/>
    <x v="0"/>
    <x v="9"/>
    <x v="2"/>
    <x v="0"/>
    <x v="3"/>
    <s v="AWS Marketplace"/>
  </r>
  <r>
    <s v="AWS, On-premises"/>
    <s v="We use Python more than other programming languages"/>
    <s v="Jupyter, Pycharm, sklearn"/>
    <x v="2"/>
    <m/>
    <s v="Dashboards"/>
    <x v="8"/>
    <x v="3"/>
    <x v="92"/>
    <n v="6"/>
    <s v="Maybe"/>
    <s v="Email notification"/>
    <x v="4"/>
    <x v="1"/>
    <x v="1"/>
    <x v="2"/>
    <x v="2"/>
    <x v="75"/>
    <x v="3"/>
    <x v="5"/>
    <x v="85"/>
    <x v="3"/>
    <s v="No, I do not purchase through the cloud marketplaces"/>
  </r>
  <r>
    <s v="AWS, Azure"/>
    <s v="We use Python but it isn't dominant or core to our approach"/>
    <s v="PyCharm"/>
    <x v="3"/>
    <m/>
    <s v="Dashboards, Batch jobs"/>
    <x v="8"/>
    <x v="1"/>
    <x v="22"/>
    <n v="8"/>
    <s v="Maybe"/>
    <m/>
    <x v="1"/>
    <x v="1"/>
    <x v="1"/>
    <x v="2"/>
    <x v="1"/>
    <x v="0"/>
    <x v="4"/>
    <x v="10"/>
    <x v="0"/>
    <x v="1"/>
    <s v="Azure Marketplace"/>
  </r>
  <r>
    <s v="Google Cloud"/>
    <s v="We use Python but it isn't dominant or core to our approach"/>
    <s v="packages within R studio"/>
    <x v="0"/>
    <m/>
    <s v="Dashboards"/>
    <x v="8"/>
    <x v="1"/>
    <x v="93"/>
    <n v="5"/>
    <s v="No"/>
    <s v="We simply create a dashboard at the beginning of the project. Any relative work gets saved in GIT"/>
    <x v="1"/>
    <x v="1"/>
    <x v="2"/>
    <x v="2"/>
    <x v="2"/>
    <x v="0"/>
    <x v="1"/>
    <x v="2"/>
    <x v="86"/>
    <x v="3"/>
    <s v="Other Cloud Marketplace"/>
  </r>
  <r>
    <s v="AWS, Google Cloud"/>
    <s v="We use Python more than other programming languages"/>
    <s v="Jupyterlab / github"/>
    <x v="0"/>
    <s v="NDA"/>
    <s v="REST APIs, Batch jobs"/>
    <x v="14"/>
    <x v="3"/>
    <x v="94"/>
    <n v="7"/>
    <s v="Yes"/>
    <s v="NDA "/>
    <x v="4"/>
    <x v="1"/>
    <x v="2"/>
    <x v="3"/>
    <x v="1"/>
    <x v="80"/>
    <x v="3"/>
    <x v="1"/>
    <x v="0"/>
    <x v="3"/>
    <s v="AWS Marketplace"/>
  </r>
  <r>
    <s v="Google Cloud"/>
    <s v="We use Python but it isn't dominant or core to our approach"/>
    <s v="Spyder"/>
    <x v="3"/>
    <s v="Yes, we could always use some help. "/>
    <s v="Dashboards"/>
    <x v="1"/>
    <x v="3"/>
    <x v="95"/>
    <n v="7"/>
    <s v="Yes"/>
    <s v="Manually"/>
    <x v="4"/>
    <x v="1"/>
    <x v="3"/>
    <x v="2"/>
    <x v="3"/>
    <x v="0"/>
    <x v="3"/>
    <x v="1"/>
    <x v="0"/>
    <x v="3"/>
    <s v="Other Cloud Marketplace"/>
  </r>
  <r>
    <s v="On-premises"/>
    <s v="Individuals like myself may use Python, but the company, as a whole relies mainly on SQL."/>
    <s v="Jupiter and Visual Studio"/>
    <x v="2"/>
    <s v="We donâ€™t have a data science team, per we. There are a couple of analysts using DS tools, however."/>
    <s v="We have not deployed any DS models."/>
    <x v="2"/>
    <x v="2"/>
    <x v="96"/>
    <n v="7"/>
    <s v="Maybe"/>
    <s v="Out BI and IT group have procedures in place to monitor."/>
    <x v="1"/>
    <x v="2"/>
    <x v="1"/>
    <x v="2"/>
    <x v="1"/>
    <x v="81"/>
    <x v="0"/>
    <x v="1"/>
    <x v="87"/>
    <x v="0"/>
    <s v="Other Cloud Marketplace, No, I do not purchase through the cloud marketplaces"/>
  </r>
  <r>
    <s v="Azure"/>
    <s v="We use Python more than other programming languages"/>
    <s v="Jupyter, visual studio"/>
    <x v="1"/>
    <s v="Very one is comfort working with existing tools"/>
    <s v="Dashboards, REST APIs"/>
    <x v="4"/>
    <x v="3"/>
    <x v="86"/>
    <n v="7"/>
    <s v="Yes"/>
    <s v="Everything is in Azure which is easy to manage"/>
    <x v="4"/>
    <x v="1"/>
    <x v="2"/>
    <x v="2"/>
    <x v="3"/>
    <x v="82"/>
    <x v="3"/>
    <x v="5"/>
    <x v="88"/>
    <x v="3"/>
    <s v="Azure Marketplace"/>
  </r>
  <r>
    <s v="Azure, Google Cloud"/>
    <s v="We use Python more than other programming languages"/>
    <m/>
    <x v="1"/>
    <m/>
    <s v="Dashboards, REST APIs, Batch jobs"/>
    <x v="30"/>
    <x v="3"/>
    <x v="4"/>
    <n v="9"/>
    <s v="Yes"/>
    <m/>
    <x v="3"/>
    <x v="1"/>
    <x v="1"/>
    <x v="2"/>
    <x v="3"/>
    <x v="0"/>
    <x v="1"/>
    <x v="1"/>
    <x v="0"/>
    <x v="3"/>
    <s v="AWS Marketplace, Azure Marketplace, GCP Marketplace"/>
  </r>
  <r>
    <s v="AWS, On-premises, Other"/>
    <s v="We use Python more than other programming languages"/>
    <s v="Jupyter, Scikit-learn, Pyspark, Tensorflow, Pytorch "/>
    <x v="3"/>
    <s v="Integrating various data tools like pyspark, kafka, redis etc. "/>
    <s v="REST APIs"/>
    <x v="32"/>
    <x v="3"/>
    <x v="97"/>
    <n v="8"/>
    <s v="Yes"/>
    <s v="IBM Watson"/>
    <x v="1"/>
    <x v="2"/>
    <x v="1"/>
    <x v="3"/>
    <x v="3"/>
    <x v="83"/>
    <x v="1"/>
    <x v="10"/>
    <x v="89"/>
    <x v="2"/>
    <s v="AWS Marketplace"/>
  </r>
  <r>
    <s v="On-premises, Other"/>
    <s v="We use Python more than other programming languages"/>
    <s v="Jupyter, VS Code"/>
    <x v="3"/>
    <s v="Security and permissions are always a major issue."/>
    <s v="Dashboards, REST APIs"/>
    <x v="27"/>
    <x v="3"/>
    <x v="98"/>
    <n v="5"/>
    <s v="Yes"/>
    <s v="Data lake"/>
    <x v="2"/>
    <x v="1"/>
    <x v="1"/>
    <x v="2"/>
    <x v="3"/>
    <x v="84"/>
    <x v="1"/>
    <x v="10"/>
    <x v="90"/>
    <x v="3"/>
    <s v="No, I do not purchase through the cloud marketplaces"/>
  </r>
  <r>
    <s v="AWS, Google Cloud, Other"/>
    <s v="We use Python more than other programming languages"/>
    <s v="Tensorflow, Keras, scipy, numpy, co-lab, pandas"/>
    <x v="1"/>
    <m/>
    <s v="REST APIs"/>
    <x v="8"/>
    <x v="2"/>
    <x v="86"/>
    <n v="7"/>
    <s v="Maybe"/>
    <s v="Data Visualization"/>
    <x v="1"/>
    <x v="1"/>
    <x v="2"/>
    <x v="3"/>
    <x v="3"/>
    <x v="85"/>
    <x v="1"/>
    <x v="3"/>
    <x v="0"/>
    <x v="2"/>
    <s v="No, I do not purchase through the cloud marketplaces"/>
  </r>
  <r>
    <s v="Google Cloud"/>
    <s v="We use Python but it isn't dominant or core to our approach"/>
    <s v="Tensorflow, Keras, scipy, numpy, co-lab, pandas"/>
    <x v="3"/>
    <m/>
    <s v="REST APIs"/>
    <x v="8"/>
    <x v="1"/>
    <x v="86"/>
    <n v="8"/>
    <s v="No"/>
    <s v="Data Visualization"/>
    <x v="1"/>
    <x v="1"/>
    <x v="1"/>
    <x v="2"/>
    <x v="2"/>
    <x v="0"/>
    <x v="2"/>
    <x v="10"/>
    <x v="0"/>
    <x v="2"/>
    <s v="GCP Marketplace"/>
  </r>
  <r>
    <s v="Azure"/>
    <s v="We use Python but it isn't dominant or core to our approach"/>
    <s v="Tensorflow, Keras, scipy, numpy, co-lab, pandas"/>
    <x v="0"/>
    <m/>
    <s v="Dashboards"/>
    <x v="29"/>
    <x v="1"/>
    <x v="86"/>
    <n v="9"/>
    <s v="Yes"/>
    <s v="Data Visualization"/>
    <x v="1"/>
    <x v="1"/>
    <x v="2"/>
    <x v="3"/>
    <x v="3"/>
    <x v="0"/>
    <x v="1"/>
    <x v="10"/>
    <x v="0"/>
    <x v="3"/>
    <s v="AWS Marketplace"/>
  </r>
  <r>
    <s v="Azure"/>
    <s v="We use Python but it isn't dominant or core to our approach"/>
    <s v="Tensorflow, Keras, scipy, numpy, co-lab, pandas"/>
    <x v="3"/>
    <s v="No"/>
    <s v="Dashboards"/>
    <x v="29"/>
    <x v="2"/>
    <x v="86"/>
    <n v="9"/>
    <s v="Yes"/>
    <s v="Data Visualization"/>
    <x v="1"/>
    <x v="1"/>
    <x v="2"/>
    <x v="3"/>
    <x v="3"/>
    <x v="0"/>
    <x v="1"/>
    <x v="10"/>
    <x v="0"/>
    <x v="2"/>
    <s v="AWS Marketplace"/>
  </r>
  <r>
    <s v="AWS"/>
    <s v="We use Python more than other programming languages"/>
    <s v="Tensorflow, Keras, scipy, numpy, co-lab, pandas"/>
    <x v="0"/>
    <s v="No"/>
    <s v="Dashboards"/>
    <x v="8"/>
    <x v="2"/>
    <x v="86"/>
    <n v="8"/>
    <s v="Yes"/>
    <s v="Data Visualization"/>
    <x v="2"/>
    <x v="1"/>
    <x v="2"/>
    <x v="3"/>
    <x v="3"/>
    <x v="0"/>
    <x v="2"/>
    <x v="10"/>
    <x v="0"/>
    <x v="2"/>
    <s v="AWS Marketplace"/>
  </r>
  <r>
    <s v="AWS, Google Cloud"/>
    <s v="We use Python more than other programming languages"/>
    <s v="Anaconda, pycharm, and for machine learning packages, tenserflow, keras, pytourch , numpy, pandas, scipy, sklearn "/>
    <x v="2"/>
    <s v="All are good"/>
    <s v="Dashboards, REST APIs"/>
    <x v="29"/>
    <x v="3"/>
    <x v="99"/>
    <n v="9"/>
    <s v="Yes"/>
    <s v="Various databases monitor tools"/>
    <x v="3"/>
    <x v="2"/>
    <x v="2"/>
    <x v="2"/>
    <x v="1"/>
    <x v="86"/>
    <x v="1"/>
    <x v="10"/>
    <x v="91"/>
    <x v="3"/>
    <s v="AWS Marketplace, GCP Marketplace"/>
  </r>
  <r>
    <s v="Google Cloud"/>
    <s v="We use Python more than other programming languages"/>
    <s v="pycharm,anaconda"/>
    <x v="0"/>
    <m/>
    <s v="Dashboards"/>
    <x v="1"/>
    <x v="11"/>
    <x v="4"/>
    <n v="6"/>
    <s v="Yes"/>
    <s v="using inhouse tools"/>
    <x v="2"/>
    <x v="1"/>
    <x v="1"/>
    <x v="2"/>
    <x v="3"/>
    <x v="87"/>
    <x v="3"/>
    <x v="9"/>
    <x v="0"/>
    <x v="2"/>
    <s v="No, I do not purchase through the cloud marketplaces"/>
  </r>
  <r>
    <s v="AWS"/>
    <s v="We don't plan on using Python"/>
    <s v="We use R"/>
    <x v="1"/>
    <s v="We use R in the cloud. Not everyone has the same settings so sometimes the code doesn't work in a different machine. "/>
    <s v="Dashboards, R markdown "/>
    <x v="25"/>
    <x v="3"/>
    <x v="86"/>
    <n v="9"/>
    <s v="Maybe"/>
    <s v="IT does it for us"/>
    <x v="4"/>
    <x v="1"/>
    <x v="2"/>
    <x v="20"/>
    <x v="3"/>
    <x v="88"/>
    <x v="0"/>
    <x v="1"/>
    <x v="0"/>
    <x v="2"/>
    <s v="AWS Marketplace"/>
  </r>
  <r>
    <s v="Google Cloud"/>
    <s v="R"/>
    <m/>
    <x v="0"/>
    <m/>
    <s v="Batch jobs"/>
    <x v="8"/>
    <x v="1"/>
    <x v="4"/>
    <n v="7"/>
    <s v="No"/>
    <m/>
    <x v="2"/>
    <x v="1"/>
    <x v="2"/>
    <x v="3"/>
    <x v="3"/>
    <x v="0"/>
    <x v="2"/>
    <x v="5"/>
    <x v="0"/>
    <x v="3"/>
    <s v="Azure Marketplace"/>
  </r>
  <r>
    <s v="AWS, Azure, Google Cloud, On-premises"/>
    <s v="We use Python more than other programming languages"/>
    <s v="Pycharm, Anaconda all tools"/>
    <x v="2"/>
    <s v="Yes, want to access fully supported tools for daily use "/>
    <s v="Dashboards, REST APIs, Batch jobs"/>
    <x v="27"/>
    <x v="3"/>
    <x v="9"/>
    <n v="7"/>
    <s v="Yes"/>
    <s v="Using the visualization tools"/>
    <x v="1"/>
    <x v="1"/>
    <x v="2"/>
    <x v="2"/>
    <x v="3"/>
    <x v="89"/>
    <x v="8"/>
    <x v="5"/>
    <x v="92"/>
    <x v="3"/>
    <s v="AWS Marketplace, GCP Marketplace, Other Cloud Marketplace"/>
  </r>
  <r>
    <s v="AWS, On-premises"/>
    <s v="We use Python more than other programming languages"/>
    <s v="PyCharm, Jupyter Notebooks, VSCode, pandas, scikit-learn, numpy, dask, geopandas"/>
    <x v="1"/>
    <s v="Everyone in the team know how to access to the requied packages or who to ask if they need help with the packages or anything else really"/>
    <s v="Dashboards, REST APIs, Batch jobs"/>
    <x v="14"/>
    <x v="3"/>
    <x v="100"/>
    <n v="7"/>
    <s v="Yes"/>
    <s v="DevOps/DataOps team is in charge "/>
    <x v="3"/>
    <x v="1"/>
    <x v="2"/>
    <x v="2"/>
    <x v="1"/>
    <x v="90"/>
    <x v="2"/>
    <x v="1"/>
    <x v="0"/>
    <x v="3"/>
    <s v="No, I do not purchase through the cloud marketplaces"/>
  </r>
  <r>
    <s v="Other"/>
    <s v="We use Python more than other programming languages"/>
    <s v="Arcgis "/>
    <x v="1"/>
    <s v="Yes"/>
    <s v="Dashboards"/>
    <x v="33"/>
    <x v="3"/>
    <x v="101"/>
    <n v="6"/>
    <s v="Maybe"/>
    <s v="By softwares "/>
    <x v="3"/>
    <x v="2"/>
    <x v="3"/>
    <x v="2"/>
    <x v="1"/>
    <x v="0"/>
    <x v="1"/>
    <x v="1"/>
    <x v="0"/>
    <x v="4"/>
    <s v="No, I do not purchase through the cloud marketplaces"/>
  </r>
  <r>
    <s v="On-premises"/>
    <s v="We use Python more than other programming languages"/>
    <s v="Atom, RStudio, "/>
    <x v="2"/>
    <s v="Online community is all  the help we need."/>
    <s v="Dashboards, REST APIs"/>
    <x v="8"/>
    <x v="3"/>
    <x v="86"/>
    <n v="7"/>
    <s v="Yes"/>
    <s v="Proprietary MLOps pipeline"/>
    <x v="3"/>
    <x v="3"/>
    <x v="2"/>
    <x v="2"/>
    <x v="3"/>
    <x v="0"/>
    <x v="0"/>
    <x v="1"/>
    <x v="0"/>
    <x v="4"/>
    <s v="No, I do not purchase through the cloud marketplaces"/>
  </r>
  <r>
    <s v="Azure, On-premises"/>
    <s v="We use Python but it isn't dominant or core to our approach"/>
    <s v="Jupiter / SciKit"/>
    <x v="3"/>
    <s v="Help with integration of tool approaches (python / R / SQL) in the ETL space"/>
    <s v="Dashboards, REST APIs"/>
    <x v="22"/>
    <x v="3"/>
    <x v="2"/>
    <n v="6"/>
    <s v="Yes"/>
    <s v="Azure cloud tools"/>
    <x v="1"/>
    <x v="1"/>
    <x v="1"/>
    <x v="2"/>
    <x v="1"/>
    <x v="91"/>
    <x v="3"/>
    <x v="2"/>
    <x v="93"/>
    <x v="3"/>
    <s v="Azure Marketplace"/>
  </r>
  <r>
    <s v="On-premises"/>
    <s v="We use Python more than other programming languages"/>
    <s v="Jupyter, Pycharm, scikit-learn"/>
    <x v="1"/>
    <s v="Very comfortable and open to new packages"/>
    <s v="Dashboards"/>
    <x v="2"/>
    <x v="1"/>
    <x v="4"/>
    <n v="5"/>
    <s v="Yes"/>
    <s v="Manually"/>
    <x v="3"/>
    <x v="3"/>
    <x v="3"/>
    <x v="2"/>
    <x v="2"/>
    <x v="92"/>
    <x v="5"/>
    <x v="1"/>
    <x v="0"/>
    <x v="3"/>
    <s v="Azure Marketplace"/>
  </r>
  <r>
    <s v="Other"/>
    <s v="We use Python more than other programming languages"/>
    <s v="Jupyter"/>
    <x v="2"/>
    <s v="Need help"/>
    <s v="Batch jobs"/>
    <x v="8"/>
    <x v="2"/>
    <x v="4"/>
    <m/>
    <m/>
    <m/>
    <x v="0"/>
    <x v="0"/>
    <x v="0"/>
    <x v="0"/>
    <x v="0"/>
    <x v="0"/>
    <x v="0"/>
    <x v="0"/>
    <x v="0"/>
    <x v="0"/>
    <m/>
  </r>
  <r>
    <s v="Azure, On-premises"/>
    <s v="We use Python but it isn't dominant or core to our approach"/>
    <s v="Jupyter"/>
    <x v="3"/>
    <s v="Yes"/>
    <s v="Batch jobs, Data transfer"/>
    <x v="1"/>
    <x v="2"/>
    <x v="86"/>
    <n v="10"/>
    <s v="Yes"/>
    <s v="Alerts and manual process"/>
    <x v="2"/>
    <x v="1"/>
    <x v="3"/>
    <x v="2"/>
    <x v="3"/>
    <x v="93"/>
    <x v="3"/>
    <x v="5"/>
    <x v="94"/>
    <x v="2"/>
    <s v="Azure Marketplace"/>
  </r>
  <r>
    <s v="Other"/>
    <s v="We use Python more than other programming languages"/>
    <s v="Jupyter Notebook"/>
    <x v="3"/>
    <s v="yes. packages like tensorflow and keras' knowledge could be beneficial. "/>
    <s v="Dashboards"/>
    <x v="1"/>
    <x v="2"/>
    <x v="1"/>
    <n v="5"/>
    <s v="Yes"/>
    <s v="Google Analytics"/>
    <x v="3"/>
    <x v="1"/>
    <x v="2"/>
    <x v="2"/>
    <x v="1"/>
    <x v="0"/>
    <x v="0"/>
    <x v="1"/>
    <x v="0"/>
    <x v="2"/>
    <s v="No, I do not purchase through the cloud marketplaces"/>
  </r>
  <r>
    <s v="AWS"/>
    <s v="We use Python more than other programming languages"/>
    <s v="Jupyter, Pycharm, Scikit learn"/>
    <x v="1"/>
    <s v="They are comfortable using the current tools"/>
    <s v="Batch jobs"/>
    <x v="29"/>
    <x v="3"/>
    <x v="88"/>
    <n v="9"/>
    <s v="Yes"/>
    <s v="A team of engineers does that"/>
    <x v="1"/>
    <x v="2"/>
    <x v="2"/>
    <x v="2"/>
    <x v="3"/>
    <x v="94"/>
    <x v="1"/>
    <x v="3"/>
    <x v="95"/>
    <x v="3"/>
    <s v="No, I do not purchase through the cloud marketplaces"/>
  </r>
  <r>
    <s v="Azure, On-premises"/>
    <s v="We use Python more than other programming languages"/>
    <s v="VS Code, Jupyter, Power BI.  Scikit-learn."/>
    <x v="3"/>
    <s v="We concentrate on awareness of possibilities around data rather than knowing exactly how to perform a task or use a specific tool.  With awareness and curiosity, sites like Stack Overflow can take care of the 'how'."/>
    <s v="Dashboards, Batch jobs, web hosted and embedded Power BI platforms with dedicated capacity"/>
    <x v="1"/>
    <x v="3"/>
    <x v="102"/>
    <n v="6"/>
    <s v="Maybe"/>
    <s v="Automated emails on full logging of all scheduled scripts"/>
    <x v="4"/>
    <x v="1"/>
    <x v="2"/>
    <x v="2"/>
    <x v="3"/>
    <x v="95"/>
    <x v="3"/>
    <x v="4"/>
    <x v="96"/>
    <x v="3"/>
    <s v="Azure Marketplace"/>
  </r>
  <r>
    <s v="AWS, Google Cloud"/>
    <s v="R"/>
    <s v="Jupyter, Anaconda, Rsoftware."/>
    <x v="3"/>
    <s v="Pretty comfortable, usually find access to packages."/>
    <s v="Dashboards, REST APIs, Batch jobs"/>
    <x v="16"/>
    <x v="3"/>
    <x v="103"/>
    <n v="7"/>
    <s v="No"/>
    <s v="na"/>
    <x v="1"/>
    <x v="3"/>
    <x v="2"/>
    <x v="2"/>
    <x v="1"/>
    <x v="24"/>
    <x v="3"/>
    <x v="2"/>
    <x v="62"/>
    <x v="2"/>
    <s v="AWS Marketplace, GCP Marketplace"/>
  </r>
  <r>
    <s v="AWS, Google Cloud"/>
    <s v="We use Python but it isn't dominant or core to our approach"/>
    <s v="Jupyter, Visual Code"/>
    <x v="1"/>
    <s v="Sometimes help is needed but most of the times its self-explanatory."/>
    <m/>
    <x v="8"/>
    <x v="1"/>
    <x v="4"/>
    <n v="7"/>
    <s v="Yes"/>
    <m/>
    <x v="2"/>
    <x v="1"/>
    <x v="2"/>
    <x v="2"/>
    <x v="2"/>
    <x v="0"/>
    <x v="1"/>
    <x v="1"/>
    <x v="0"/>
    <x v="3"/>
    <s v="AWS Marketplace"/>
  </r>
  <r>
    <s v="AWS"/>
    <s v="We use Python more than other programming languages"/>
    <s v="Pycharm "/>
    <x v="1"/>
    <m/>
    <s v="Openvino"/>
    <x v="5"/>
    <x v="3"/>
    <x v="104"/>
    <n v="8"/>
    <s v="Yes"/>
    <s v="Monitor on nontly basis"/>
    <x v="1"/>
    <x v="1"/>
    <x v="2"/>
    <x v="2"/>
    <x v="2"/>
    <x v="96"/>
    <x v="3"/>
    <x v="7"/>
    <x v="97"/>
    <x v="2"/>
    <s v="AWS Marketplace"/>
  </r>
  <r>
    <s v="AWS, Google Cloud, On-premises"/>
    <s v="We use Python but it isn't dominant or core to our approach"/>
    <s v="Jupyter"/>
    <x v="1"/>
    <s v=" We all good."/>
    <s v="Dashboards, Batch jobs"/>
    <x v="24"/>
    <x v="3"/>
    <x v="86"/>
    <n v="6"/>
    <s v="No"/>
    <s v="Dashboards"/>
    <x v="3"/>
    <x v="1"/>
    <x v="2"/>
    <x v="2"/>
    <x v="3"/>
    <x v="24"/>
    <x v="0"/>
    <x v="1"/>
    <x v="62"/>
    <x v="1"/>
    <s v="No, I do not purchase through the cloud marketplaces"/>
  </r>
  <r>
    <s v="AWS"/>
    <s v="We use Python more than other programming languages"/>
    <s v="Jupyter "/>
    <x v="2"/>
    <s v="CI/CD and self serve tools are hard to find or implement. "/>
    <s v="REST APIs"/>
    <x v="16"/>
    <x v="2"/>
    <x v="105"/>
    <n v="5"/>
    <s v="Yes"/>
    <s v="I donâ€™t "/>
    <x v="4"/>
    <x v="1"/>
    <x v="2"/>
    <x v="2"/>
    <x v="3"/>
    <x v="0"/>
    <x v="0"/>
    <x v="1"/>
    <x v="0"/>
    <x v="1"/>
    <s v="AWS Marketplace"/>
  </r>
  <r>
    <s v="AWS, Azure, On-premises"/>
    <s v="We use Python more than other programming languages"/>
    <s v="jetBrains, RStudio, Polynote, Rodeo"/>
    <x v="0"/>
    <s v="Overall, we are very comfortable with the toolsets and environments we use."/>
    <s v="Dashboards, REST APIs, PowerBI, Tableau, Domo"/>
    <x v="14"/>
    <x v="3"/>
    <x v="106"/>
    <n v="6"/>
    <s v="Maybe"/>
    <s v="Largely through policy and procedure"/>
    <x v="1"/>
    <x v="1"/>
    <x v="2"/>
    <x v="2"/>
    <x v="3"/>
    <x v="97"/>
    <x v="5"/>
    <x v="2"/>
    <x v="98"/>
    <x v="3"/>
    <s v="AWS Marketplace, Azure Marketplace"/>
  </r>
  <r>
    <s v="Azure, Google Cloud, On-premises"/>
    <s v="We use Python but it isn't dominant or core to our approach"/>
    <s v="Homebrew, Pycharm, RStudio, Jupyter/JupyterLab"/>
    <x v="3"/>
    <s v="Need some uniformity in direction as to which tools to use for which use cases.  We are multicloud and it is sometimes hard to know where to turn."/>
    <s v="Dashboards, REST APIs, Batch jobs"/>
    <x v="14"/>
    <x v="3"/>
    <x v="107"/>
    <n v="8"/>
    <s v="Maybe"/>
    <s v="Unknown right now"/>
    <x v="4"/>
    <x v="1"/>
    <x v="2"/>
    <x v="2"/>
    <x v="1"/>
    <x v="98"/>
    <x v="8"/>
    <x v="5"/>
    <x v="99"/>
    <x v="3"/>
    <s v="No, I do not purchase through the cloud marketplaces"/>
  </r>
  <r>
    <s v="AWS, Google Cloud"/>
    <s v="We use Python but it isn't dominant or core to our approach"/>
    <s v="Jupyter, VS Code, Sererless Framework, opencv, scikit-learn, Rekognition, google vision"/>
    <x v="1"/>
    <m/>
    <s v="REST APIs"/>
    <x v="26"/>
    <x v="3"/>
    <x v="108"/>
    <n v="7"/>
    <s v="Yes"/>
    <s v="Cloud Watch"/>
    <x v="1"/>
    <x v="1"/>
    <x v="2"/>
    <x v="2"/>
    <x v="2"/>
    <x v="99"/>
    <x v="1"/>
    <x v="4"/>
    <x v="100"/>
    <x v="3"/>
    <s v="AWS Marketplace, GCP Marketplace"/>
  </r>
  <r>
    <s v="On-premises"/>
    <s v="We use Python but it isn't dominant or core to our approach"/>
    <s v="Rstudio (CARAT, e1071, dplyr)"/>
    <x v="2"/>
    <s v="I think itâ€™s a subjective feeling, and doesnâ€™t affect the objective results. "/>
    <s v="Dashboards"/>
    <x v="26"/>
    <x v="3"/>
    <x v="4"/>
    <n v="4"/>
    <s v="Yes"/>
    <s v=" Day to day. "/>
    <x v="4"/>
    <x v="2"/>
    <x v="3"/>
    <x v="2"/>
    <x v="3"/>
    <x v="100"/>
    <x v="3"/>
    <x v="5"/>
    <x v="101"/>
    <x v="3"/>
    <s v="AWS Marketplace, Azure Marketplace, Other Cloud Marketplace"/>
  </r>
  <r>
    <s v="On-premises, Other"/>
    <s v="We use Python more than other programming languages"/>
    <s v="Anaconda, Jupyter, Spyder, scikit-learn, tensorflow"/>
    <x v="1"/>
    <s v="good"/>
    <s v="Dashboards, REST APIs, Batch jobs, elasticsearch+kibana"/>
    <x v="26"/>
    <x v="3"/>
    <x v="109"/>
    <n v="5"/>
    <s v="Maybe"/>
    <s v="an online learning solution running in production environment"/>
    <x v="1"/>
    <x v="1"/>
    <x v="2"/>
    <x v="2"/>
    <x v="1"/>
    <x v="101"/>
    <x v="3"/>
    <x v="2"/>
    <x v="102"/>
    <x v="3"/>
    <s v="No, I do not purchase through the cloud marketplaces"/>
  </r>
  <r>
    <s v="On-premises"/>
    <s v="We use Python more than other programming languages"/>
    <s v="Jupyter"/>
    <x v="3"/>
    <s v="Yes"/>
    <s v="Dashboards"/>
    <x v="24"/>
    <x v="6"/>
    <x v="9"/>
    <n v="9"/>
    <s v="Yes"/>
    <s v="With check ans balances. Creating Reports "/>
    <x v="4"/>
    <x v="1"/>
    <x v="2"/>
    <x v="3"/>
    <x v="3"/>
    <x v="15"/>
    <x v="3"/>
    <x v="10"/>
    <x v="103"/>
    <x v="2"/>
    <s v="Azure Marketplace"/>
  </r>
  <r>
    <s v="Azure, On-premises, Other"/>
    <s v="We use Python more than other programming languages"/>
    <s v="Tensorflow "/>
    <x v="2"/>
    <s v="The data scientists in the team are expert"/>
    <s v="REST APIs"/>
    <x v="29"/>
    <x v="1"/>
    <x v="86"/>
    <n v="6"/>
    <s v="Yes"/>
    <s v="Agile daily scrum"/>
    <x v="1"/>
    <x v="1"/>
    <x v="2"/>
    <x v="2"/>
    <x v="3"/>
    <x v="0"/>
    <x v="3"/>
    <x v="9"/>
    <x v="104"/>
    <x v="2"/>
    <s v="No, I do not purchase through the cloud marketplaces"/>
  </r>
  <r>
    <s v="On-premises"/>
    <s v="We use Python more than other programming languages"/>
    <s v="Jupyter, Pandas, Numpy, Scikt-Learn, XGboost, Plotly, Docker"/>
    <x v="2"/>
    <s v="Pretty comfortable"/>
    <s v="REST APIs"/>
    <x v="8"/>
    <x v="7"/>
    <x v="110"/>
    <n v="7"/>
    <s v="Maybe"/>
    <s v="Yes, in some ways."/>
    <x v="2"/>
    <x v="2"/>
    <x v="1"/>
    <x v="2"/>
    <x v="2"/>
    <x v="51"/>
    <x v="3"/>
    <x v="11"/>
    <x v="105"/>
    <x v="1"/>
    <s v="No, I do not purchase through the cloud marketplaces"/>
  </r>
  <r>
    <s v="AWS, Google Cloud"/>
    <s v="We use Python more than other programming languages"/>
    <s v="Jupyter "/>
    <x v="3"/>
    <s v="Yes"/>
    <s v="Dashboards"/>
    <x v="29"/>
    <x v="3"/>
    <x v="9"/>
    <n v="6"/>
    <s v="Yes"/>
    <s v="ExternalTools"/>
    <x v="4"/>
    <x v="0"/>
    <x v="1"/>
    <x v="3"/>
    <x v="3"/>
    <x v="102"/>
    <x v="1"/>
    <x v="9"/>
    <x v="106"/>
    <x v="2"/>
    <s v="AWS Marketplace, GCP Marketplace"/>
  </r>
  <r>
    <s v="On-premises"/>
    <s v="We use Python more than other programming languages"/>
    <m/>
    <x v="0"/>
    <s v="We need tools like dataiku, gcp etc which aim at improvising the efficiency of the team"/>
    <s v="Dashboards, Batch jobs"/>
    <x v="8"/>
    <x v="1"/>
    <x v="9"/>
    <n v="4"/>
    <s v="Yes"/>
    <s v="Have built monitoring and data quality check modules in the platform that we built in R and Python."/>
    <x v="4"/>
    <x v="1"/>
    <x v="2"/>
    <x v="2"/>
    <x v="3"/>
    <x v="103"/>
    <x v="1"/>
    <x v="1"/>
    <x v="0"/>
    <x v="2"/>
    <s v="Azure Marketplace"/>
  </r>
  <r>
    <s v="On-premises"/>
    <s v="We use Python but it isn't dominant or core to our approach"/>
    <s v="Spyder,R studio and Tensorflow,scikit learn"/>
    <x v="1"/>
    <s v="Learn about new features and upgrades of the tool"/>
    <s v="Dashboards"/>
    <x v="3"/>
    <x v="3"/>
    <x v="82"/>
    <n v="5"/>
    <s v="Yes"/>
    <s v="Manually"/>
    <x v="4"/>
    <x v="2"/>
    <x v="3"/>
    <x v="2"/>
    <x v="2"/>
    <x v="15"/>
    <x v="4"/>
    <x v="5"/>
    <x v="107"/>
    <x v="3"/>
    <s v="No, I do not purchase through the cloud marketplaces"/>
  </r>
  <r>
    <s v="Other"/>
    <s v="We use Python but it isn't dominant or core to our approach"/>
    <s v="Jupyter, RStudio, carat, e1071"/>
    <x v="3"/>
    <s v="Most of the teams are not completely aware of the available libraries"/>
    <s v="Dashboards"/>
    <x v="34"/>
    <x v="1"/>
    <x v="4"/>
    <n v="6"/>
    <s v="Yes"/>
    <s v="Update based on changes"/>
    <x v="1"/>
    <x v="1"/>
    <x v="1"/>
    <x v="2"/>
    <x v="2"/>
    <x v="0"/>
    <x v="4"/>
    <x v="2"/>
    <x v="108"/>
    <x v="3"/>
    <s v="Other Cloud Marketplace"/>
  </r>
  <r>
    <s v="On-premises"/>
    <s v="We use Python more than other programming languages"/>
    <s v="Pycharm, tensorflow, pytorch"/>
    <x v="2"/>
    <s v="pretty comfortable"/>
    <s v="Dashboards, REST APIs"/>
    <x v="29"/>
    <x v="3"/>
    <x v="9"/>
    <n v="7"/>
    <s v="Yes"/>
    <s v="manually"/>
    <x v="1"/>
    <x v="2"/>
    <x v="1"/>
    <x v="3"/>
    <x v="1"/>
    <x v="104"/>
    <x v="3"/>
    <x v="1"/>
    <x v="30"/>
    <x v="3"/>
    <s v="No, I do not purchase through the cloud marketplaces"/>
  </r>
  <r>
    <s v="Other"/>
    <s v="We use Python but it isn't dominant or core to our approach"/>
    <s v="Jupyter, Rstudio and NLTK"/>
    <x v="2"/>
    <s v="No not all the time but some packages donâ€™t work in the office network"/>
    <s v="Dashboards, REST APIs, Batch jobs"/>
    <x v="4"/>
    <x v="3"/>
    <x v="111"/>
    <n v="8"/>
    <s v="Yes"/>
    <s v="Set up a frequency of monitoring "/>
    <x v="4"/>
    <x v="1"/>
    <x v="1"/>
    <x v="22"/>
    <x v="1"/>
    <x v="105"/>
    <x v="2"/>
    <x v="2"/>
    <x v="109"/>
    <x v="3"/>
    <s v="No, I do not purchase through the cloud marketplaces"/>
  </r>
  <r>
    <s v="Other"/>
    <s v="We use Python but it isn't dominant or core to our approach"/>
    <s v="Jupyter, IBM, Tableau"/>
    <x v="2"/>
    <m/>
    <s v="Dashboards"/>
    <x v="3"/>
    <x v="3"/>
    <x v="4"/>
    <n v="6"/>
    <s v="Maybe"/>
    <s v="Inputs from dashboard users"/>
    <x v="1"/>
    <x v="1"/>
    <x v="2"/>
    <x v="3"/>
    <x v="2"/>
    <x v="0"/>
    <x v="4"/>
    <x v="1"/>
    <x v="110"/>
    <x v="4"/>
    <s v="No, I do not purchase through the cloud marketplaces"/>
  </r>
  <r>
    <s v="AWS, Google Cloud, On-premises"/>
    <s v="We use Python but it isn't dominant or core to our approach"/>
    <s v="Pycharm"/>
    <x v="2"/>
    <s v="Sure"/>
    <s v="Batch jobs"/>
    <x v="27"/>
    <x v="7"/>
    <x v="9"/>
    <n v="7"/>
    <s v="Yes"/>
    <s v="Cron"/>
    <x v="1"/>
    <x v="1"/>
    <x v="3"/>
    <x v="2"/>
    <x v="3"/>
    <x v="106"/>
    <x v="0"/>
    <x v="10"/>
    <x v="0"/>
    <x v="1"/>
    <s v="GCP Marketplace"/>
  </r>
  <r>
    <s v="AWS, Azure"/>
    <s v="We don't plan on using Python"/>
    <s v="SSMS and TFLite"/>
    <x v="1"/>
    <s v="Storing data or access to some cloud providers requires some extra tools."/>
    <s v="Batch jobs"/>
    <x v="8"/>
    <x v="2"/>
    <x v="112"/>
    <n v="2"/>
    <s v="Yes"/>
    <s v="server maintenance alert files"/>
    <x v="1"/>
    <x v="2"/>
    <x v="2"/>
    <x v="3"/>
    <x v="2"/>
    <x v="0"/>
    <x v="4"/>
    <x v="7"/>
    <x v="0"/>
    <x v="2"/>
    <s v="Azure Marketplace"/>
  </r>
  <r>
    <s v="Google Cloud, On-premises"/>
    <s v="We use Python more than other programming languages"/>
    <s v="Jupyter notebook, pandas, scikit learn, numpy, kmeans, xgboost, etc"/>
    <x v="2"/>
    <s v="Occasionally.. use stack overflow and other online resources "/>
    <s v="Dashboards, REST APIs"/>
    <x v="35"/>
    <x v="3"/>
    <x v="4"/>
    <n v="6"/>
    <s v="Yes"/>
    <m/>
    <x v="1"/>
    <x v="1"/>
    <x v="1"/>
    <x v="3"/>
    <x v="3"/>
    <x v="107"/>
    <x v="1"/>
    <x v="2"/>
    <x v="0"/>
    <x v="3"/>
    <s v="GCP Marketplace"/>
  </r>
  <r>
    <s v="AWS, Google Cloud"/>
    <m/>
    <m/>
    <x v="5"/>
    <m/>
    <m/>
    <x v="4"/>
    <x v="2"/>
    <x v="4"/>
    <n v="8"/>
    <s v="Yes"/>
    <m/>
    <x v="2"/>
    <x v="1"/>
    <x v="2"/>
    <x v="3"/>
    <x v="3"/>
    <x v="0"/>
    <x v="1"/>
    <x v="10"/>
    <x v="0"/>
    <x v="2"/>
    <s v="AWS Marketplace, GCP Marketplace"/>
  </r>
  <r>
    <s v="AWS, On-premises"/>
    <s v="We use Python more than other programming languages"/>
    <s v="I cannot recall them at this moment "/>
    <x v="3"/>
    <s v="Unfortunately I cannot share on this platform "/>
    <s v="Dashboards, REST APIs"/>
    <x v="4"/>
    <x v="3"/>
    <x v="113"/>
    <n v="5"/>
    <s v="Maybe"/>
    <s v="Through monitoring using dashboards"/>
    <x v="1"/>
    <x v="1"/>
    <x v="1"/>
    <x v="3"/>
    <x v="2"/>
    <x v="108"/>
    <x v="3"/>
    <x v="8"/>
    <x v="111"/>
    <x v="2"/>
    <s v="AWS Marketplace"/>
  </r>
  <r>
    <s v="AWS, On-premises"/>
    <s v="We use Python more than other programming languages"/>
    <s v="Jupyter, Ultraedit, Spyder, RStudio, Caret, scikit leaen, tensorflow"/>
    <x v="3"/>
    <s v="Need stronger IT, DevOps team "/>
    <s v="Dashboards"/>
    <x v="22"/>
    <x v="1"/>
    <x v="4"/>
    <n v="10"/>
    <s v="Yes"/>
    <s v="Cloudwatch"/>
    <x v="1"/>
    <x v="1"/>
    <x v="1"/>
    <x v="2"/>
    <x v="3"/>
    <x v="0"/>
    <x v="3"/>
    <x v="2"/>
    <x v="0"/>
    <x v="4"/>
    <s v="No, I do not purchase through the cloud marketplaces"/>
  </r>
  <r>
    <s v="AWS, Azure, Other"/>
    <s v="We use Python more than other programming languages"/>
    <m/>
    <x v="3"/>
    <m/>
    <s v="Dashboards"/>
    <x v="16"/>
    <x v="6"/>
    <x v="4"/>
    <n v="6"/>
    <s v="Yes"/>
    <m/>
    <x v="1"/>
    <x v="0"/>
    <x v="2"/>
    <x v="3"/>
    <x v="3"/>
    <x v="0"/>
    <x v="1"/>
    <x v="7"/>
    <x v="0"/>
    <x v="2"/>
    <s v="Azure Marketplace, GCP Marketplace"/>
  </r>
  <r>
    <s v="Google Cloud"/>
    <s v="We use Python more than other programming languages"/>
    <s v="Pycharm, anacondas"/>
    <x v="2"/>
    <s v="No we do not need more help"/>
    <s v="REST APIs"/>
    <x v="1"/>
    <x v="1"/>
    <x v="4"/>
    <n v="6"/>
    <s v="Yes"/>
    <s v="In person, sometimes remotely."/>
    <x v="1"/>
    <x v="2"/>
    <x v="3"/>
    <x v="2"/>
    <x v="2"/>
    <x v="109"/>
    <x v="1"/>
    <x v="1"/>
    <x v="112"/>
    <x v="2"/>
    <s v="Azure Marketplace"/>
  </r>
  <r>
    <s v="AWS"/>
    <s v="We use Python more than other programming languages"/>
    <s v="Terminal"/>
    <x v="3"/>
    <s v="yes"/>
    <s v="Production Pipelines"/>
    <x v="6"/>
    <x v="2"/>
    <x v="86"/>
    <n v="9"/>
    <s v="Yes"/>
    <s v="internal platforms"/>
    <x v="1"/>
    <x v="1"/>
    <x v="2"/>
    <x v="2"/>
    <x v="3"/>
    <x v="110"/>
    <x v="3"/>
    <x v="9"/>
    <x v="113"/>
    <x v="1"/>
    <s v="AWS Marketplace"/>
  </r>
  <r>
    <s v="AWS, Google Cloud, On-premises"/>
    <s v="We use Python more than other programming languages"/>
    <s v="RStudio, VSCode, scikit-learn, keras, tensorflow "/>
    <x v="2"/>
    <s v="It'd be great to have access to a sage maker instance "/>
    <s v="Dashboards, REST APIs"/>
    <x v="22"/>
    <x v="3"/>
    <x v="4"/>
    <n v="4"/>
    <s v="Maybe"/>
    <s v="Through Jenkins "/>
    <x v="1"/>
    <x v="1"/>
    <x v="2"/>
    <x v="2"/>
    <x v="2"/>
    <x v="111"/>
    <x v="3"/>
    <x v="12"/>
    <x v="114"/>
    <x v="3"/>
    <s v="AWS Marketplace, GCP Marketplace"/>
  </r>
  <r>
    <s v="Azure, On-premises"/>
    <s v="We use Python more than other programming languages"/>
    <s v="Google Colab, Jupyter, Azure ML"/>
    <x v="2"/>
    <s v="Learn and implement on the job."/>
    <s v="Dashboards, REST APIs"/>
    <x v="1"/>
    <x v="1"/>
    <x v="114"/>
    <n v="7"/>
    <s v="Maybe"/>
    <s v="Manual Checks and Logging"/>
    <x v="1"/>
    <x v="2"/>
    <x v="3"/>
    <x v="2"/>
    <x v="2"/>
    <x v="0"/>
    <x v="3"/>
    <x v="5"/>
    <x v="115"/>
    <x v="1"/>
    <s v="Azure Marketplace"/>
  </r>
  <r>
    <s v="AWS, On-premises, Other"/>
    <s v="We use Python more than other programming languages"/>
    <s v="Jupyter, scikit-learn, matrixprofile-ts, numpy, scipy, pandas, plotly "/>
    <x v="2"/>
    <s v="No"/>
    <s v="Dashboards, REST APIs, Batch jobs"/>
    <x v="27"/>
    <x v="3"/>
    <x v="115"/>
    <n v="7"/>
    <s v="Yes"/>
    <s v="Metric monitoring and automated alerts "/>
    <x v="1"/>
    <x v="2"/>
    <x v="2"/>
    <x v="6"/>
    <x v="1"/>
    <x v="112"/>
    <x v="2"/>
    <x v="2"/>
    <x v="116"/>
    <x v="1"/>
    <s v="AWS Marketplace"/>
  </r>
  <r>
    <s v="On-premises"/>
    <s v="Using R"/>
    <s v="None I use R"/>
    <x v="0"/>
    <m/>
    <s v="Dashboards"/>
    <x v="3"/>
    <x v="1"/>
    <x v="4"/>
    <n v="5"/>
    <s v="Yes"/>
    <m/>
    <x v="10"/>
    <x v="2"/>
    <x v="1"/>
    <x v="2"/>
    <x v="2"/>
    <x v="0"/>
    <x v="3"/>
    <x v="1"/>
    <x v="0"/>
    <x v="4"/>
    <s v="No, I do not purchase through the cloud marketplaces"/>
  </r>
  <r>
    <s v="Other"/>
    <s v="Currently not using python, but plan to integrate in the near future"/>
    <m/>
    <x v="2"/>
    <m/>
    <s v="Dashboards"/>
    <x v="24"/>
    <x v="3"/>
    <x v="86"/>
    <n v="7"/>
    <s v="Maybe"/>
    <s v="Self"/>
    <x v="4"/>
    <x v="1"/>
    <x v="3"/>
    <x v="3"/>
    <x v="2"/>
    <x v="0"/>
    <x v="0"/>
    <x v="1"/>
    <x v="0"/>
    <x v="1"/>
    <s v="No, I do not purchase through the cloud marketplaces"/>
  </r>
  <r>
    <s v="On-premises"/>
    <s v="We use Python more than other programming languages"/>
    <m/>
    <x v="2"/>
    <s v="Need help "/>
    <s v="Dashboards"/>
    <x v="3"/>
    <x v="3"/>
    <x v="4"/>
    <n v="3"/>
    <s v="Yes"/>
    <m/>
    <x v="1"/>
    <x v="1"/>
    <x v="3"/>
    <x v="2"/>
    <x v="2"/>
    <x v="0"/>
    <x v="3"/>
    <x v="11"/>
    <x v="0"/>
    <x v="4"/>
    <s v="No, I do not purchase through the cloud marketplaces"/>
  </r>
  <r>
    <s v="AWS, Azure"/>
    <s v="We use Python more than other programming languages"/>
    <s v="Jupyter"/>
    <x v="3"/>
    <s v="Packages update, getting up to date, cutting down runtime"/>
    <s v="Dashboards"/>
    <x v="1"/>
    <x v="3"/>
    <x v="116"/>
    <n v="7"/>
    <s v="Yes"/>
    <s v="Performance"/>
    <x v="4"/>
    <x v="1"/>
    <x v="2"/>
    <x v="3"/>
    <x v="2"/>
    <x v="113"/>
    <x v="1"/>
    <x v="2"/>
    <x v="117"/>
    <x v="2"/>
    <s v="AWS Marketplace, Azure Marketplace"/>
  </r>
  <r>
    <s v="AWS, Azure, Google Cloud"/>
    <s v="We use Python more than other programming languages"/>
    <s v="Pycharm and jupyter. "/>
    <x v="2"/>
    <m/>
    <s v="REST APIs, Batch jobs"/>
    <x v="11"/>
    <x v="3"/>
    <x v="4"/>
    <n v="5"/>
    <s v="Maybe"/>
    <m/>
    <x v="1"/>
    <x v="2"/>
    <x v="2"/>
    <x v="23"/>
    <x v="1"/>
    <x v="0"/>
    <x v="1"/>
    <x v="1"/>
    <x v="0"/>
    <x v="3"/>
    <s v="AWS Marketplace, Azure Marketplace"/>
  </r>
  <r>
    <s v="Google Cloud, Other"/>
    <s v="We use Python more than other programming languages"/>
    <s v="Jupyter, Anaconda, Tensorflow, scikit learn, pandas, numpy, etc."/>
    <x v="1"/>
    <s v="no"/>
    <s v="Dashboards, classification, detection, predection"/>
    <x v="13"/>
    <x v="6"/>
    <x v="117"/>
    <n v="1"/>
    <s v="Maybe"/>
    <s v="using dashboard"/>
    <x v="2"/>
    <x v="1"/>
    <x v="2"/>
    <x v="2"/>
    <x v="3"/>
    <x v="114"/>
    <x v="1"/>
    <x v="1"/>
    <x v="118"/>
    <x v="1"/>
    <s v="No, I do not purchase through the cloud marketplaces"/>
  </r>
  <r>
    <s v="Google Cloud"/>
    <s v="We use Python more than other programming languages"/>
    <s v="Jupiter notebook "/>
    <x v="2"/>
    <s v="Team is very comfortable with the packages if and only if they have good DOCUMENTATION"/>
    <s v="Dashboards, FLASK"/>
    <x v="33"/>
    <x v="1"/>
    <x v="118"/>
    <n v="4"/>
    <s v="Yes"/>
    <s v="Still in developemet"/>
    <x v="4"/>
    <x v="1"/>
    <x v="2"/>
    <x v="2"/>
    <x v="2"/>
    <x v="115"/>
    <x v="3"/>
    <x v="9"/>
    <x v="119"/>
    <x v="3"/>
    <s v="AWS Marketplace, GCP Marketplace"/>
  </r>
  <r>
    <s v="On-premises"/>
    <s v="We use Python more than other programming languages"/>
    <s v="Jupyter"/>
    <x v="3"/>
    <s v="We are small team of 4 looking for new packages and our time is mostly spent on understanding on that packages."/>
    <s v="Dashboards"/>
    <x v="24"/>
    <x v="2"/>
    <x v="9"/>
    <n v="4"/>
    <s v="Yes"/>
    <s v="IT Operations"/>
    <x v="4"/>
    <x v="1"/>
    <x v="3"/>
    <x v="2"/>
    <x v="3"/>
    <x v="0"/>
    <x v="1"/>
    <x v="4"/>
    <x v="0"/>
    <x v="2"/>
    <s v="No, I do not purchase through the cloud marketplaces"/>
  </r>
  <r>
    <s v="AWS, Azure"/>
    <s v="We use Python more than other programming languages"/>
    <s v="Jupyter, Spyder"/>
    <x v="2"/>
    <s v="Sklearn, tensor flow, numpy, pandas, keras, matplotlib, seebron, nltk."/>
    <s v="Dashboards, REST APIs"/>
    <x v="3"/>
    <x v="1"/>
    <x v="9"/>
    <n v="4"/>
    <s v="Maybe"/>
    <s v="Visually"/>
    <x v="2"/>
    <x v="2"/>
    <x v="1"/>
    <x v="2"/>
    <x v="3"/>
    <x v="116"/>
    <x v="1"/>
    <x v="12"/>
    <x v="120"/>
    <x v="3"/>
    <s v="AWS Marketplace, Azure Marketplace"/>
  </r>
  <r>
    <s v="Other"/>
    <s v="R"/>
    <s v="R studio"/>
    <x v="3"/>
    <s v="yes"/>
    <s v="Dashboards"/>
    <x v="2"/>
    <x v="1"/>
    <x v="1"/>
    <n v="8"/>
    <s v="Maybe"/>
    <s v="N/A"/>
    <x v="3"/>
    <x v="1"/>
    <x v="2"/>
    <x v="3"/>
    <x v="2"/>
    <x v="0"/>
    <x v="4"/>
    <x v="9"/>
    <x v="78"/>
    <x v="3"/>
    <s v="No, I do not purchase through the cloud marketplaces"/>
  </r>
  <r>
    <s v="AWS, Azure, Google Cloud, On-premises"/>
    <s v="We use Python more than other programming languages"/>
    <s v="IDEs "/>
    <x v="2"/>
    <m/>
    <s v="Dashboards, REST APIs"/>
    <x v="5"/>
    <x v="3"/>
    <x v="4"/>
    <m/>
    <s v="Yes"/>
    <m/>
    <x v="4"/>
    <x v="1"/>
    <x v="2"/>
    <x v="2"/>
    <x v="3"/>
    <x v="0"/>
    <x v="5"/>
    <x v="9"/>
    <x v="0"/>
    <x v="0"/>
    <s v="AWS Marketplace, Azure Marketplace"/>
  </r>
  <r>
    <s v="Other"/>
    <m/>
    <s v="Jupyter"/>
    <x v="1"/>
    <s v="Team is getting full support"/>
    <s v="Dashboards, Batch jobs"/>
    <x v="18"/>
    <x v="1"/>
    <x v="4"/>
    <n v="7"/>
    <s v="Yes"/>
    <s v="Dashboard"/>
    <x v="3"/>
    <x v="1"/>
    <x v="3"/>
    <x v="3"/>
    <x v="3"/>
    <x v="0"/>
    <x v="1"/>
    <x v="1"/>
    <x v="62"/>
    <x v="2"/>
    <s v="AWS Marketplace"/>
  </r>
  <r>
    <s v="On-premises, Other"/>
    <s v="We use Python more than other programming languages"/>
    <s v="PyCharm, Jupyter Notebooks_x000a_tox flake8 black pylint bandit gitlab ci_x000a_Airflow_x000a_Sklearn Tf (keras) statsmodel"/>
    <x v="1"/>
    <s v="Different profiles are more or less confortable but anyone can use the packages above."/>
    <s v="Dashboards, Batch jobs"/>
    <x v="27"/>
    <x v="3"/>
    <x v="119"/>
    <n v="4"/>
    <s v="Yes"/>
    <s v="Prometheus + Grafana"/>
    <x v="4"/>
    <x v="3"/>
    <x v="2"/>
    <x v="2"/>
    <x v="3"/>
    <x v="117"/>
    <x v="3"/>
    <x v="4"/>
    <x v="0"/>
    <x v="1"/>
    <s v="No, I do not purchase through the cloud marketplaces"/>
  </r>
  <r>
    <s v="Google Cloud"/>
    <s v="We use Python more than other programming languages"/>
    <s v="IDE: Jupyter and spyder, ML packages: scikit-learn, numpy, panda, seaborn "/>
    <x v="2"/>
    <m/>
    <s v="Dashboards"/>
    <x v="19"/>
    <x v="1"/>
    <x v="4"/>
    <n v="7"/>
    <s v="Yes"/>
    <m/>
    <x v="4"/>
    <x v="1"/>
    <x v="2"/>
    <x v="24"/>
    <x v="1"/>
    <x v="0"/>
    <x v="0"/>
    <x v="1"/>
    <x v="0"/>
    <x v="4"/>
    <s v="No, I do not purchase through the cloud marketplaces"/>
  </r>
  <r>
    <s v="Azure, On-premises"/>
    <s v="We don't plan on using Python"/>
    <m/>
    <x v="3"/>
    <m/>
    <m/>
    <x v="8"/>
    <x v="3"/>
    <x v="4"/>
    <n v="6"/>
    <s v="Yes"/>
    <s v="Reporting tool front end applications "/>
    <x v="1"/>
    <x v="1"/>
    <x v="3"/>
    <x v="3"/>
    <x v="1"/>
    <x v="0"/>
    <x v="4"/>
    <x v="7"/>
    <x v="0"/>
    <x v="3"/>
    <s v="Azure Marketplace"/>
  </r>
  <r>
    <s v="Azure, On-premises"/>
    <s v="We use Python more than other programming languages"/>
    <s v="Jupyter and supervised algorithm"/>
    <x v="3"/>
    <s v="Jupyter and pytorch and tableau"/>
    <s v="Dashboards, Batch jobs"/>
    <x v="4"/>
    <x v="3"/>
    <x v="86"/>
    <n v="5"/>
    <s v="Yes"/>
    <s v="Logs and dashboard"/>
    <x v="4"/>
    <x v="2"/>
    <x v="3"/>
    <x v="2"/>
    <x v="3"/>
    <x v="0"/>
    <x v="1"/>
    <x v="9"/>
    <x v="121"/>
    <x v="3"/>
    <s v="AWS Marketplace, Azure Marketplace"/>
  </r>
  <r>
    <s v="On-premises"/>
    <s v="We use Python but it isn't dominant or core to our approach"/>
    <s v="h2o. Pytorch. tensorflow 2.0"/>
    <x v="1"/>
    <s v="All packages are available"/>
    <s v="Dashboards"/>
    <x v="8"/>
    <x v="1"/>
    <x v="120"/>
    <n v="7"/>
    <s v="Yes"/>
    <s v="Automation"/>
    <x v="1"/>
    <x v="1"/>
    <x v="1"/>
    <x v="2"/>
    <x v="3"/>
    <x v="118"/>
    <x v="3"/>
    <x v="4"/>
    <x v="122"/>
    <x v="2"/>
    <s v="No, I do not purchase through the cloud marketplaces"/>
  </r>
  <r>
    <s v="On-premises"/>
    <s v="We use Python more than other programming languages"/>
    <s v="Spyder, anaconda, Scipy, Numpy, Scikit learn, matplotlib, tensorflow, Keras, Pandas"/>
    <x v="1"/>
    <s v="Satisfactory "/>
    <s v="Dashboards, REST APIs, Batch jobs"/>
    <x v="1"/>
    <x v="1"/>
    <x v="121"/>
    <n v="7"/>
    <s v="Maybe"/>
    <s v="Yes "/>
    <x v="1"/>
    <x v="2"/>
    <x v="2"/>
    <x v="2"/>
    <x v="3"/>
    <x v="119"/>
    <x v="3"/>
    <x v="3"/>
    <x v="123"/>
    <x v="2"/>
    <s v="No, I do not purchase through the cloud marketplaces"/>
  </r>
  <r>
    <s v="AWS"/>
    <s v="We use Python more than other programming languages"/>
    <s v="Jupyter"/>
    <x v="3"/>
    <s v="Sometimes "/>
    <s v="Dashboards"/>
    <x v="24"/>
    <x v="3"/>
    <x v="122"/>
    <n v="7"/>
    <s v="Yes"/>
    <s v="By using software "/>
    <x v="4"/>
    <x v="1"/>
    <x v="2"/>
    <x v="2"/>
    <x v="2"/>
    <x v="120"/>
    <x v="1"/>
    <x v="1"/>
    <x v="124"/>
    <x v="2"/>
    <s v="No, I do not purchase through the cloud marketplaces"/>
  </r>
  <r>
    <s v="On-premises, Other"/>
    <s v="We use Python more than other programming languages"/>
    <s v="Jupyter within Watson Studio; PyCharm"/>
    <x v="3"/>
    <s v="Deployment of insights, models, etc. can be challenging. Stringing it all together."/>
    <s v="Dashboards, REST APIs"/>
    <x v="22"/>
    <x v="3"/>
    <x v="123"/>
    <n v="6"/>
    <s v="Maybe"/>
    <s v="Through Watson Studio or IBM Cloud Analytics"/>
    <x v="4"/>
    <x v="1"/>
    <x v="1"/>
    <x v="3"/>
    <x v="1"/>
    <x v="121"/>
    <x v="3"/>
    <x v="5"/>
    <x v="125"/>
    <x v="4"/>
    <s v="Other Cloud Marketplace"/>
  </r>
  <r>
    <s v="On-premises"/>
    <s v="We use Python but it isn't dominant or core to our approach"/>
    <s v="Python"/>
    <x v="2"/>
    <m/>
    <s v="Dashboards, Batch jobs"/>
    <x v="4"/>
    <x v="2"/>
    <x v="4"/>
    <n v="8"/>
    <s v="Maybe"/>
    <m/>
    <x v="4"/>
    <x v="1"/>
    <x v="3"/>
    <x v="2"/>
    <x v="2"/>
    <x v="0"/>
    <x v="3"/>
    <x v="10"/>
    <x v="0"/>
    <x v="3"/>
    <s v="No, I do not purchase through the cloud marketplaces"/>
  </r>
  <r>
    <s v="Azure"/>
    <s v="We use Python more than other programming languages"/>
    <s v="Pycharm_x000a_"/>
    <x v="1"/>
    <s v="It's good"/>
    <s v="Batch jobs"/>
    <x v="3"/>
    <x v="3"/>
    <x v="86"/>
    <n v="8"/>
    <s v="No"/>
    <s v="Continuous evaluation for new data"/>
    <x v="1"/>
    <x v="1"/>
    <x v="1"/>
    <x v="2"/>
    <x v="3"/>
    <x v="122"/>
    <x v="1"/>
    <x v="1"/>
    <x v="0"/>
    <x v="3"/>
    <s v="Azure Marketplace"/>
  </r>
  <r>
    <s v="AWS, Google Cloud"/>
    <s v="We use Python more than other programming languages"/>
    <s v="PyCharm, Jupyter, TensorFlow, Spark"/>
    <x v="1"/>
    <m/>
    <s v="Dashboards, Batch jobs"/>
    <x v="36"/>
    <x v="3"/>
    <x v="124"/>
    <n v="8"/>
    <s v="Maybe"/>
    <s v="StackDriver, CloudWatch, Splunk"/>
    <x v="1"/>
    <x v="1"/>
    <x v="2"/>
    <x v="2"/>
    <x v="3"/>
    <x v="1"/>
    <x v="1"/>
    <x v="2"/>
    <x v="126"/>
    <x v="1"/>
    <s v="No, I do not purchase through the cloud marketplaces"/>
  </r>
  <r>
    <s v="On-premises"/>
    <s v="We use Python more than other programming languages"/>
    <s v="PyCharm; Scikit Learn; PyTorch"/>
    <x v="3"/>
    <s v="Need a customized solution/ packsgr but very cumbersome with the current libraries."/>
    <s v="Dashboards, Batch jobs"/>
    <x v="1"/>
    <x v="1"/>
    <x v="125"/>
    <n v="7"/>
    <s v="Yes"/>
    <s v="KPIs and dashboards"/>
    <x v="4"/>
    <x v="1"/>
    <x v="1"/>
    <x v="25"/>
    <x v="2"/>
    <x v="123"/>
    <x v="1"/>
    <x v="1"/>
    <x v="127"/>
    <x v="2"/>
    <s v="No, I do not purchase through the cloud marketplaces"/>
  </r>
  <r>
    <s v="Google Cloud"/>
    <s v="We use Python but it isn't dominant or core to our approach"/>
    <m/>
    <x v="3"/>
    <m/>
    <s v="REST APIs"/>
    <x v="29"/>
    <x v="3"/>
    <x v="4"/>
    <n v="8"/>
    <s v="No"/>
    <m/>
    <x v="4"/>
    <x v="3"/>
    <x v="2"/>
    <x v="2"/>
    <x v="3"/>
    <x v="0"/>
    <x v="1"/>
    <x v="8"/>
    <x v="0"/>
    <x v="3"/>
    <s v="GCP Marketplace"/>
  </r>
  <r>
    <s v="Azure, On-premises, Other"/>
    <s v="We use Python more than other programming languages"/>
    <s v="Pycharm, spyder"/>
    <x v="3"/>
    <s v="Much is new to the team. Tools are learned as they are needed."/>
    <s v="Dashboards"/>
    <x v="37"/>
    <x v="1"/>
    <x v="126"/>
    <n v="7"/>
    <s v="Yes"/>
    <s v="Don't"/>
    <x v="11"/>
    <x v="2"/>
    <x v="2"/>
    <x v="2"/>
    <x v="1"/>
    <x v="124"/>
    <x v="0"/>
    <x v="10"/>
    <x v="128"/>
    <x v="2"/>
    <s v="No, I do not purchase through the cloud marketplaces"/>
  </r>
  <r>
    <s v="AWS"/>
    <s v="We use Python but it isn't dominant or core to our approach"/>
    <s v="None of them "/>
    <x v="2"/>
    <m/>
    <s v="Dashboards"/>
    <x v="8"/>
    <x v="15"/>
    <x v="127"/>
    <n v="7"/>
    <s v="Yes"/>
    <s v="Dashboards"/>
    <x v="1"/>
    <x v="1"/>
    <x v="3"/>
    <x v="26"/>
    <x v="1"/>
    <x v="125"/>
    <x v="1"/>
    <x v="1"/>
    <x v="105"/>
    <x v="1"/>
    <s v="AWS Marketplace"/>
  </r>
  <r>
    <m/>
    <m/>
    <m/>
    <x v="5"/>
    <m/>
    <m/>
    <x v="0"/>
    <x v="0"/>
    <x v="4"/>
    <m/>
    <m/>
    <m/>
    <x v="0"/>
    <x v="0"/>
    <x v="0"/>
    <x v="0"/>
    <x v="0"/>
    <x v="0"/>
    <x v="0"/>
    <x v="0"/>
    <x v="0"/>
    <x v="0"/>
    <m/>
  </r>
</pivotCacheRecords>
</file>

<file path=xl/pivotCache/pivotCacheRecords2.xml><?xml version="1.0" encoding="utf-8"?>
<pivotCacheRecords xmlns="http://schemas.openxmlformats.org/spreadsheetml/2006/main" xmlns:r="http://schemas.openxmlformats.org/officeDocument/2006/relationships" count="217">
  <r>
    <s v="AWS"/>
    <s v="Question 1 above should be multi-select"/>
    <s v="What development tools (Jupyter/IDEs) and ML packages are you using today?"/>
    <s v="Strongly agree"/>
    <m/>
    <x v="0"/>
    <m/>
    <m/>
    <s v="Would airflow or another orchestration tool be useful to you? IF so, how?"/>
    <x v="0"/>
    <x v="0"/>
    <x v="0"/>
    <m/>
    <m/>
    <m/>
    <m/>
    <m/>
    <m/>
    <m/>
    <m/>
    <m/>
    <m/>
    <x v="0"/>
  </r>
  <r>
    <s v="AWS"/>
    <s v="We use Python more than other programming languages"/>
    <s v="Jupyter Classic, Sci Kit Learn, NLTK"/>
    <s v="Disagree"/>
    <m/>
    <x v="1"/>
    <s v="Flat files, Relational database"/>
    <s v="Data Scentists exclusively"/>
    <s v="Not sure"/>
    <x v="1"/>
    <x v="1"/>
    <x v="1"/>
    <s v="Some collaboration"/>
    <s v="Yes"/>
    <s v="Yes, but our data scientists aren't that comfortable using Git"/>
    <s v="Python to Scala"/>
    <s v="Maybe"/>
    <s v="Spark"/>
    <s v="I've heard of Dask, but I don't use it"/>
    <s v="N/A - I'm not familiar with Spark"/>
    <s v="Never got around to using PySpark but was looking into it"/>
    <m/>
    <x v="0"/>
  </r>
  <r>
    <s v="Azure, On-premises"/>
    <s v="We use Python more than other programming languages"/>
    <s v="Jupyter mostly"/>
    <s v="Disagree"/>
    <m/>
    <x v="2"/>
    <s v="Relational database, Data Warehouse"/>
    <s v="IT/DevOps exclusively"/>
    <s v="Maybe"/>
    <x v="2"/>
    <x v="2"/>
    <x v="2"/>
    <s v="Some collaboration"/>
    <s v="Yes"/>
    <s v="Yes, our data scientists are proficient with Git"/>
    <s v="No"/>
    <s v="No"/>
    <s v="By using better models"/>
    <s v="Dask"/>
    <n v="8"/>
    <s v="Used Spark within Databricks"/>
    <s v="We are not very concerned with compute costs"/>
    <x v="1"/>
  </r>
  <r>
    <s v="AWS"/>
    <s v="We use Python more than other programming languages"/>
    <s v="PyCharm"/>
    <s v="Disagree"/>
    <m/>
    <x v="3"/>
    <s v="Flat files"/>
    <s v="Data Scentists exclusively"/>
    <s v="Not aware of AirFlow"/>
    <x v="3"/>
    <x v="2"/>
    <x v="3"/>
    <s v="Some collaboration"/>
    <s v="Yes"/>
    <s v="Yes, our data scientists are proficient with Git"/>
    <s v="No"/>
    <s v="No"/>
    <m/>
    <s v="I've heard of Dask, but I don't use it, I've heard of RAPIDS, but I don't use it"/>
    <s v="N/A - I'm not familiar with Spark"/>
    <m/>
    <s v="We are strongly concerned with compute costs"/>
    <x v="1"/>
  </r>
  <r>
    <s v="Other"/>
    <s v="We use Python more than other programming languages"/>
    <s v="Scikit ,plotly,nlp"/>
    <s v="Neutral"/>
    <m/>
    <x v="4"/>
    <m/>
    <m/>
    <m/>
    <x v="2"/>
    <x v="1"/>
    <x v="0"/>
    <s v="Some collaboration"/>
    <m/>
    <m/>
    <m/>
    <m/>
    <m/>
    <m/>
    <m/>
    <m/>
    <m/>
    <x v="0"/>
  </r>
  <r>
    <s v="On-premises"/>
    <s v="We use Python more than other programming languages"/>
    <s v="Jupyter, sci-kit learn, keras"/>
    <s v="Neutral"/>
    <m/>
    <x v="1"/>
    <s v="Flat files, Relational database"/>
    <s v="Data Scentists exclusively"/>
    <s v="unsure"/>
    <x v="2"/>
    <x v="1"/>
    <x v="0"/>
    <s v="Some collaboration"/>
    <s v="Maybe"/>
    <s v="Yes, our data scientists are proficient with Git"/>
    <s v="No"/>
    <s v="Maybe"/>
    <m/>
    <m/>
    <s v="N/A - I'm not familiar with Spark"/>
    <m/>
    <s v="We are somewhat concerned with compute costs"/>
    <x v="1"/>
  </r>
  <r>
    <s v="Azure, On-premises"/>
    <s v="We don't plan on using Python"/>
    <s v="RStudio, recommendarlab, caret, randomforest, nnet, tm, topicmodels, udpipe, etc"/>
    <s v="Agree"/>
    <m/>
    <x v="2"/>
    <s v="Flat files, Relational database, Data Warehouse"/>
    <s v="Data Scentists exclusively"/>
    <s v="Not yet but possible"/>
    <x v="1"/>
    <x v="1"/>
    <x v="4"/>
    <s v="Some collaboration"/>
    <s v="Yes"/>
    <s v="Yes, but our data scientists aren't that comfortable using Git"/>
    <s v="No"/>
    <s v="Maybe"/>
    <s v="Databricks"/>
    <m/>
    <n v="6"/>
    <s v="Spark is missing many machine learning algorithms"/>
    <s v="We are not very concerned with compute costs"/>
    <x v="1"/>
  </r>
  <r>
    <s v="Google Cloud"/>
    <s v="We use Python more than other programming languages"/>
    <s v="PyCharm, Jupyter, sklearn"/>
    <s v="Strongly Disagree"/>
    <m/>
    <x v="1"/>
    <s v="Flat files, Relational database"/>
    <s v="A combination of IT/DevOps &amp; Data Science"/>
    <s v="Not sure"/>
    <x v="4"/>
    <x v="2"/>
    <x v="5"/>
    <s v="Work solo and / or work locally"/>
    <s v="Yes"/>
    <s v="Yes, but our data scientists aren't that comfortable using Git"/>
    <s v="No"/>
    <s v="Maybe"/>
    <s v="GKE"/>
    <s v="I've heard of Dask, but I don't use it"/>
    <s v="N/A - I'm not familiar with Spark"/>
    <m/>
    <s v="We are somewhat concerned with compute costs"/>
    <x v="1"/>
  </r>
  <r>
    <s v="On-premises"/>
    <s v="We use Python more than other programming languages"/>
    <s v="Jupyter, TensorFlow, Numpy, SKLearn, Theanos, Keras"/>
    <s v="Neutral"/>
    <m/>
    <x v="3"/>
    <s v="Flat files, Relational database"/>
    <s v="IT/DevOps exclusively"/>
    <s v="Yes. We don't use Airflow today."/>
    <x v="1"/>
    <x v="2"/>
    <x v="0"/>
    <s v="Some collaboration"/>
    <s v="Yes"/>
    <s v="Yes, our data scientists are proficient with Git"/>
    <s v="No"/>
    <s v="Maybe"/>
    <s v="Dealing with smaller datasets. Using Tensorflow."/>
    <m/>
    <s v="N/A - I'm not familiar with Spark"/>
    <s v="Someone from another group uses Spark. I don't use it."/>
    <s v="We are not at all concerned with compute costs"/>
    <x v="1"/>
  </r>
  <r>
    <s v="On-premises"/>
    <s v="We use Python but it isn't dominant or core to our approach"/>
    <s v="R, Spotfire's TERR, R Studio"/>
    <s v="Disagree"/>
    <s v="Comfortable with current"/>
    <x v="2"/>
    <s v="Relational database, NoSQL database"/>
    <s v="A combination of IT/DevOps &amp; Data Science"/>
    <s v="Yes - scheduled/triggered tasks"/>
    <x v="4"/>
    <x v="2"/>
    <x v="0"/>
    <s v="Seamless collaboration"/>
    <s v="Yes"/>
    <s v="Yes, but our data scientists aren't that comfortable using Git"/>
    <s v="No"/>
    <s v="Maybe"/>
    <s v="Still working on rolling out deployments at scale"/>
    <s v="I've heard of RAPIDS, but I don't use it"/>
    <n v="5"/>
    <s v="Limited experience, but understand it to be a solid product"/>
    <s v="We are somewhat concerned with compute costs"/>
    <x v="1"/>
  </r>
  <r>
    <s v="AWS, Google Cloud, On-premises"/>
    <s v="We use Python more than other programming languages"/>
    <s v="Keras, PyTorch and Tensorflow"/>
    <s v="Neutral"/>
    <s v="Teams are more struggling with moving trained models into production in a controlled manner"/>
    <x v="3"/>
    <s v="Object store"/>
    <s v="A combination of IT/DevOps &amp; Data Science"/>
    <s v="yes"/>
    <x v="3"/>
    <x v="2"/>
    <x v="6"/>
    <s v="We collaborate but there are pain points"/>
    <s v="Yes"/>
    <s v="Yes, our data scientists are proficient with Git"/>
    <s v="Yes"/>
    <s v="Yes"/>
    <m/>
    <s v="I've heard of Dask, but I don't use it"/>
    <n v="7"/>
    <m/>
    <s v="We are somewhat concerned with compute costs"/>
    <x v="2"/>
  </r>
  <r>
    <s v="AWS, Google Cloud"/>
    <s v="We use Python more than other programming languages"/>
    <s v="PyCharm Pro; Jupyter; Pytorch==1.3.1; Tensorflow==2; scikit;pandas;statsmodels;"/>
    <s v="Agree"/>
    <s v="Documentation is  improving in latest versions, but still in need of work.  "/>
    <x v="5"/>
    <s v="Flat files"/>
    <s v="Data Scentists exclusively"/>
    <s v="We already use Airflow"/>
    <x v="3"/>
    <x v="1"/>
    <x v="7"/>
    <s v="Seamless collaboration"/>
    <s v="No"/>
    <s v="Yes, our data scientists are proficient with Git"/>
    <s v="No"/>
    <s v="No"/>
    <s v="We have an autoscaling production pipeline"/>
    <s v="Dask"/>
    <n v="1"/>
    <s v="We don't use spark"/>
    <s v="We are not very concerned with compute costs"/>
    <x v="1"/>
  </r>
  <r>
    <s v="AWS"/>
    <s v="We use Python more than other programming languages"/>
    <s v="Jupyter, Tensorflow"/>
    <s v="Strongly agree"/>
    <s v="We do everything in Tensorflow and we're comfortable with it."/>
    <x v="6"/>
    <s v="Flat files"/>
    <s v="N/A - we're not deploying anything yet."/>
    <s v="Yes."/>
    <x v="2"/>
    <x v="2"/>
    <x v="0"/>
    <s v="Some collaboration"/>
    <s v="No"/>
    <s v="Yes, our data scientists are proficient with Git"/>
    <s v="N/A"/>
    <s v="Yes"/>
    <s v="We're not scaling yet."/>
    <m/>
    <s v="N/A - I'm not familiar with Spark"/>
    <s v="I've never used it."/>
    <s v="We are strongly concerned with compute costs"/>
    <x v="1"/>
  </r>
  <r>
    <s v="AWS"/>
    <s v="We use Python more than other programming languages"/>
    <s v="Databricks"/>
    <s v="Neutral"/>
    <m/>
    <x v="4"/>
    <s v="S3"/>
    <s v="Databricks"/>
    <s v="Yes. Scheduling is problematic."/>
    <x v="2"/>
    <x v="0"/>
    <x v="8"/>
    <s v="We collaborate but there are pain points"/>
    <s v="Maybe"/>
    <s v="Yes, our data scientists are proficient with Git"/>
    <s v="No"/>
    <s v="Yes"/>
    <s v="Databricks"/>
    <s v="Dask, I've heard of RAPIDS, but I don't use it"/>
    <n v="5"/>
    <s v="On local machine in Jupiter notebooks and databricks"/>
    <s v="We are strongly concerned with compute costs"/>
    <x v="1"/>
  </r>
  <r>
    <s v="Azure"/>
    <s v="We use Python more than other programming languages"/>
    <s v="Rodeo, Anaconda, RStudeo, PowerBI, SQL Scripture, SciPy, Numpy"/>
    <s v="Strongly agree"/>
    <m/>
    <x v="7"/>
    <s v="Relational database"/>
    <s v="A combination of IT/DevOps &amp; Data Science"/>
    <s v="Yes."/>
    <x v="4"/>
    <x v="1"/>
    <x v="0"/>
    <s v="Some collaboration"/>
    <s v="Yes"/>
    <s v="No, we are not using Git for data science"/>
    <s v="No"/>
    <s v="Maybe"/>
    <m/>
    <m/>
    <s v="N/A - I'm not familiar with Spark"/>
    <m/>
    <s v="We are not very concerned with compute costs"/>
    <x v="1"/>
  </r>
  <r>
    <s v="AWS"/>
    <s v="We use Python more than other programming languages"/>
    <s v="Scipy, Numpy, Pandas, Scikitlearn, "/>
    <s v="Agree"/>
    <m/>
    <x v="5"/>
    <s v="Flat files, Object store, Data Warehouse, Snowflake, really likes"/>
    <s v="IT/DevOps exclusively"/>
    <s v="We use airflow but moving to stepfunction? Data engineers advocate of micro services"/>
    <x v="5"/>
    <x v="3"/>
    <x v="9"/>
    <m/>
    <m/>
    <s v="Yes, our data scientists are proficient with Git"/>
    <s v="No"/>
    <s v="Yes"/>
    <s v="Python packages"/>
    <m/>
    <m/>
    <m/>
    <s v="We are somewhat concerned with compute costs"/>
    <x v="2"/>
  </r>
  <r>
    <s v="AWS"/>
    <s v="We use Python more than other programming languages"/>
    <s v="tensorflow"/>
    <s v="Agree"/>
    <s v="not easy to make them work together"/>
    <x v="1"/>
    <s v="Flat files"/>
    <s v="Data Scentists exclusively, A combination of IT/DevOps &amp; Data Science"/>
    <m/>
    <x v="5"/>
    <x v="1"/>
    <x v="10"/>
    <s v="Some collaboration"/>
    <s v="Yes"/>
    <s v="Yes, our data scientists are proficient with Git"/>
    <s v="never ever"/>
    <s v="Yes"/>
    <m/>
    <s v="Dask, I've heard of Dask, but I don't use it"/>
    <n v="5"/>
    <s v="not really, too complicated"/>
    <s v="We are strongly concerned with compute costs"/>
    <x v="1"/>
  </r>
  <r>
    <s v="AWS"/>
    <s v="We use Python more than other programming languages"/>
    <s v="Pytorch, hug and face?, Scikit, Swifter"/>
    <s v="Agree"/>
    <s v="They're the best tools available today. It could always be better."/>
    <x v="5"/>
    <s v="Data Warehouse, Redshift, but I would prefer to have S3 be the central data store because it's cheap, not schema on write. AWS makes it easy to centralize permissions"/>
    <s v="Data Scentists exclusively"/>
    <s v="Use Airflow for orchestration, all ETL, reporting and alerting jobs. Airflow is not easy to use. Quite a pain to setup yourself. And I've heard it's better to sa"/>
    <x v="0"/>
    <x v="2"/>
    <x v="0"/>
    <s v="Some collaboration"/>
    <s v="Yes"/>
    <s v="Yes, our data scientists are proficient with Git"/>
    <s v="No"/>
    <s v="Yes"/>
    <m/>
    <s v="I've heard of Dask, but I don't use it"/>
    <m/>
    <m/>
    <s v="We are somewhat concerned with compute costs"/>
    <x v="2"/>
  </r>
  <r>
    <s v="Azure, On-premises"/>
    <s v="We use Python more than other programming languages"/>
    <s v="Jupyter, Mice, Party, CARET"/>
    <s v="Neutral"/>
    <s v="Efficiently and better tools "/>
    <x v="8"/>
    <s v="NoSQL database, Data Warehouse"/>
    <s v="Data Scentists exclusively"/>
    <s v="Use Azure ML and Ml studio "/>
    <x v="1"/>
    <x v="2"/>
    <x v="11"/>
    <s v="Some collaboration"/>
    <s v="Yes"/>
    <s v="Yes, our data scientists are proficient with Git"/>
    <s v="Yes"/>
    <s v="Yes"/>
    <m/>
    <s v="I've heard of Dask, but I don't use it, RAPIDS"/>
    <n v="3"/>
    <m/>
    <s v="We are somewhat concerned with compute costs"/>
    <x v="3"/>
  </r>
  <r>
    <s v="AWS, Azure, On-premises"/>
    <s v="We use Python more than other programming languages"/>
    <s v="Jupyter"/>
    <s v="Neutral"/>
    <s v="Deployment and putting code into production"/>
    <x v="5"/>
    <s v="Flat files, Relational database, Data Warehouse"/>
    <s v="A combination of IT/DevOps &amp; Data Science"/>
    <s v="Job monitoring"/>
    <x v="4"/>
    <x v="2"/>
    <x v="12"/>
    <s v="We collaborate but there are pain points"/>
    <s v="Yes"/>
    <s v="Yes, our data scientists are proficient with Git"/>
    <s v="No"/>
    <s v="Yes"/>
    <s v="Cloud"/>
    <s v="I've heard of Dask, but I don't use it"/>
    <n v="7"/>
    <s v="Scaling computing"/>
    <s v="We are not very concerned with compute costs"/>
    <x v="1"/>
  </r>
  <r>
    <s v="On-premises"/>
    <s v="We use Python more than other programming languages"/>
    <s v="Jupyter, pandas, numpy, "/>
    <s v="Neutral"/>
    <s v="Deployment and operationalization processes are still being developed"/>
    <x v="3"/>
    <s v="Flat files, NoSQL database"/>
    <s v="A combination of IT/DevOps &amp; Data Science"/>
    <s v="Yes, it would greatly help by providing a simple process for managing resources"/>
    <x v="1"/>
    <x v="2"/>
    <x v="13"/>
    <s v="We collaborate but there are pain points"/>
    <s v="Yes"/>
    <s v="Yes, but our data scientists aren't that comfortable using Git"/>
    <s v="No"/>
    <s v="Yes"/>
    <s v="N/A"/>
    <s v="I've heard of Dask, but I don't use it"/>
    <n v="2"/>
    <s v="Don't use it currently but have experience with it from previous roles."/>
    <s v="We are somewhat concerned with compute costs"/>
    <x v="1"/>
  </r>
  <r>
    <s v="AWS, On-premises"/>
    <s v="We use Python more than other programming languages"/>
    <s v="Jupyter, keras, sklearn"/>
    <s v="Neutral"/>
    <m/>
    <x v="9"/>
    <s v="Object store, Relational database, NoSQL database, Data Warehouse"/>
    <s v="Data Scentists exclusively"/>
    <m/>
    <x v="3"/>
    <x v="2"/>
    <x v="14"/>
    <s v="Some collaboration"/>
    <s v="Yes"/>
    <s v="Yes, our data scientists are proficient with Git"/>
    <s v="Sometimes"/>
    <s v="No"/>
    <s v="Ec2 instances"/>
    <s v="I've heard of Dask, but I don't use it"/>
    <n v="8"/>
    <s v="Works great in EMR with parquet data from s3"/>
    <s v="We are strongly concerned with compute costs"/>
    <x v="1"/>
  </r>
  <r>
    <s v="On-premises"/>
    <s v="We use Python more than other programming languages"/>
    <s v="Jupiter/Rstudio/In-house solution "/>
    <s v="Agree"/>
    <s v="It takes some time to get updates to packages implanted "/>
    <x v="1"/>
    <s v="Flat files, Relational database, Data Warehouse"/>
    <s v="IT/DevOps exclusively"/>
    <s v="Yes for data engineering pipelines "/>
    <x v="6"/>
    <x v="2"/>
    <x v="15"/>
    <s v="We collaborate but there are pain points"/>
    <s v="Yes"/>
    <s v="Yes, our data scientists are proficient with Git"/>
    <s v="Yes"/>
    <s v="Yes"/>
    <s v="More servers"/>
    <s v="Dask"/>
    <n v="10"/>
    <s v="Extensive "/>
    <s v="We are not very concerned with compute costs"/>
    <x v="2"/>
  </r>
  <r>
    <s v="AWS, Google Cloud, On-premises"/>
    <s v="We use Python more than other programming languages"/>
    <s v="PyCharm, Jupyter, VS Code; using the standard ML (sckit, TF, h2o)"/>
    <s v="Neutral"/>
    <m/>
    <x v="5"/>
    <s v="Flat files, Relational database, NoSQL database, Data Warehouse"/>
    <s v="A combination of IT/DevOps &amp; Data Science"/>
    <s v="Already in use"/>
    <x v="2"/>
    <x v="2"/>
    <x v="0"/>
    <s v="Some collaboration"/>
    <s v="Yes"/>
    <s v="Yes, our data scientists are proficient with Git"/>
    <s v="Yes"/>
    <s v="Yes"/>
    <m/>
    <s v="Dask, I've heard of RAPIDS, but I don't use it"/>
    <n v="7"/>
    <m/>
    <s v="We are somewhat concerned with compute costs"/>
    <x v="2"/>
  </r>
  <r>
    <s v="Google Cloud"/>
    <s v="We use Python more than other programming languages"/>
    <s v="jupyter, Spyder, Pandas, Numpy, TSfresh, Glob, Sickit"/>
    <s v="Agree"/>
    <s v="With some of them such as TSfres"/>
    <x v="8"/>
    <s v="Flat files, Object store"/>
    <s v="Data Scentists exclusively"/>
    <m/>
    <x v="7"/>
    <x v="2"/>
    <x v="0"/>
    <s v="Some collaboration"/>
    <s v="Yes"/>
    <s v="Yes, but our data scientists aren't that comfortable using Git"/>
    <s v="No"/>
    <s v="Yes"/>
    <m/>
    <s v="I've heard of Dask, but I don't use it, I've heard of RAPIDS, but I don't use it"/>
    <n v="5"/>
    <s v="beginner"/>
    <s v="We are somewhat concerned with compute costs"/>
    <x v="1"/>
  </r>
  <r>
    <s v="AWS, Azure"/>
    <s v="We use Python more than other programming languages"/>
    <s v="Jupyter"/>
    <s v="Neutral"/>
    <s v="Pretty comfortable with current open source tools in Python"/>
    <x v="1"/>
    <s v="Flat files, Relational database"/>
    <s v="A combination of IT/DevOps &amp; Data Science"/>
    <m/>
    <x v="8"/>
    <x v="2"/>
    <x v="4"/>
    <s v="We collaborate but there are pain points"/>
    <s v="Yes"/>
    <s v="Yes, but our data scientists aren't that comfortable using Git"/>
    <s v="No"/>
    <s v="Yes"/>
    <s v="Through Data Platform"/>
    <s v="I've heard of Dask, but I don't use it, I've heard of RAPIDS, but I don't use it"/>
    <n v="8"/>
    <s v="Partially used"/>
    <s v="We are not very concerned with compute costs"/>
    <x v="4"/>
  </r>
  <r>
    <s v="AWS"/>
    <s v="We use Python more than other programming languages"/>
    <s v="Jupiter "/>
    <s v="Disagree"/>
    <s v="We have it good we have access to fast.ai, keras, sklearn, bs4..."/>
    <x v="9"/>
    <s v="Relational database"/>
    <s v="A combination of IT/DevOps &amp; Data Science"/>
    <s v="Have no idea what is Airflow."/>
    <x v="2"/>
    <x v="2"/>
    <x v="16"/>
    <s v="We collaborate but there are pain points"/>
    <s v="Yes"/>
    <s v="Yes, our data scientists are proficient with Git"/>
    <s v="No"/>
    <s v="Yes"/>
    <s v="Yes"/>
    <m/>
    <n v="7"/>
    <s v="I know it tends to be used for very large dataset."/>
    <s v="We are not very concerned with compute costs"/>
    <x v="2"/>
  </r>
  <r>
    <s v="AWS, Azure"/>
    <s v="We use Python more than other programming languages"/>
    <s v="Jupyter, PyCharm "/>
    <s v="Neutral"/>
    <s v="We are comfortable with the latest tools"/>
    <x v="9"/>
    <s v="Flat files, Relational database, NoSQL database"/>
    <s v="A combination of IT/DevOps &amp; Data Science"/>
    <s v="Possibly, not currently but could be going forward "/>
    <x v="1"/>
    <x v="2"/>
    <x v="17"/>
    <s v="We collaborate but there are pain points"/>
    <s v="Yes"/>
    <s v="Yes, but our data scientists aren't that comfortable using Git"/>
    <s v="Yes"/>
    <s v="No"/>
    <s v="Deploying environments using github"/>
    <s v="I've heard of Dask, but I don't use it"/>
    <n v="5"/>
    <s v="Have used it in the past but not recently "/>
    <s v="We are not very concerned with compute costs"/>
    <x v="1"/>
  </r>
  <r>
    <s v="AWS, Google Cloud"/>
    <s v="We use Python more than other programming languages"/>
    <s v="Jupyter notebooks, Tensorflow GPU, sklearn, PyCharm, bash CLI"/>
    <s v="Agree"/>
    <s v="setting up VMs on GCP with GPU has been a challenge"/>
    <x v="3"/>
    <s v="Flat files, Relational database, Data Warehouse"/>
    <s v="A combination of IT/DevOps &amp; Data Science"/>
    <m/>
    <x v="4"/>
    <x v="1"/>
    <x v="0"/>
    <s v="Some collaboration"/>
    <s v="Yes"/>
    <s v="Yes, our data scientists are proficient with Git"/>
    <s v="Yes"/>
    <s v="Maybe"/>
    <m/>
    <m/>
    <n v="9"/>
    <s v="Love it"/>
    <s v="We are somewhat concerned with compute costs"/>
    <x v="1"/>
  </r>
  <r>
    <s v="AWS, On-premises, Other"/>
    <s v="We use Python more than other programming languages"/>
    <s v="Jupyter, tensorflow, pytorch, dask, sklearn, lale"/>
    <s v="Agree"/>
    <s v="Front end development on our team is not super strong (for internally used apps)"/>
    <x v="5"/>
    <s v="Flat files, Relational database, NoSQL database, Data Warehouse"/>
    <s v="Data Scentists exclusively, A combination of IT/DevOps &amp; Data Science"/>
    <s v="N/a"/>
    <x v="1"/>
    <x v="1"/>
    <x v="18"/>
    <s v="Some collaboration"/>
    <s v="Yes"/>
    <s v="Yes, our data scientists are proficient with Git"/>
    <s v="No"/>
    <s v="Yes"/>
    <m/>
    <s v="Dask"/>
    <n v="10"/>
    <s v="God tier tool"/>
    <s v="We are strongly concerned with compute costs"/>
    <x v="1"/>
  </r>
  <r>
    <s v="AWS"/>
    <s v="We use Python more than other programming languages"/>
    <s v="Jupyter, spacy, sklearn"/>
    <s v="Agree"/>
    <s v="Our largest challenge is balancing DS workflows, where progress in the OSS world is fast enough that there's an incentive to be on the bleeding edge, with devops and production infrastructure, where there's an incentive toward moving slowly and stability"/>
    <x v="5"/>
    <s v="Flat files, Object store, Relational database, NoSQL database, Data Warehouse, parquet files in S3"/>
    <s v="A combination of IT/DevOps &amp; Data Science"/>
    <s v="Yes, we use an in-house written competitor to Airflow to manage ETL pipelines and other similar tasks."/>
    <x v="4"/>
    <x v="2"/>
    <x v="19"/>
    <s v="Some collaboration"/>
    <s v="Yes"/>
    <s v="Yes, our data scientists are proficient with Git"/>
    <s v="rarely"/>
    <s v="No"/>
    <s v="Most of our problems parallelize well. We run a very large Mesos cluster where jobs are deployed, so parallel jobs scale easily."/>
    <s v="I've heard of Dask, but I don't use it"/>
    <n v="5"/>
    <s v="We have found Spark to be a bit of a pain to manage, and less performant than we'd like."/>
    <s v="We are strongly concerned with compute costs"/>
    <x v="1"/>
  </r>
  <r>
    <s v="AWS, Google Cloud, On-premises"/>
    <s v="We use Python more than other programming languages"/>
    <s v="PyCharm, Jupiter, tensorflow, pandas, xgboost"/>
    <s v="Disagree"/>
    <s v="We are all pretty good at devops."/>
    <x v="5"/>
    <s v="Flat files, Relational database, Data Warehouse"/>
    <s v="A combination of IT/DevOps &amp; Data Science"/>
    <s v="We use Airflow."/>
    <x v="1"/>
    <x v="2"/>
    <x v="20"/>
    <s v="We collaborate but there are pain points"/>
    <s v="Yes"/>
    <s v="Yes, our data scientists are proficient with Git"/>
    <s v="No"/>
    <s v="No"/>
    <s v="GCP and their APIs"/>
    <s v="I've heard of Dask, but I don't use it"/>
    <n v="0"/>
    <s v="I think it is outdated."/>
    <s v="We are not at all concerned with compute costs"/>
    <x v="5"/>
  </r>
  <r>
    <s v="AWS, On-premises"/>
    <s v="We use Python more than other programming languages"/>
    <s v="Jupiter, scikit-learn xgboost, pyspark, h2o, "/>
    <s v="Neutral"/>
    <s v="We have a strong team that is self-sufficient. H2O has been our biggest problem but we have it mostly resolved.. deployment is a topic we are not experts at which is something we might need help with.. "/>
    <x v="5"/>
    <s v="Flat files, Relational database, NoSQL database, Data Warehouse"/>
    <s v="A combination of IT/DevOps &amp; Data Science"/>
    <s v="Sure. We have a lot of jobs that have some dependencies on other jobs. It is also important to remember the state and reinstate the failed jobs ... "/>
    <x v="7"/>
    <x v="2"/>
    <x v="21"/>
    <s v="We collaborate but there are pain points"/>
    <s v="Yes"/>
    <s v="Yes, but our data scientists aren't that comfortable using Git"/>
    <s v="No"/>
    <s v="Yes"/>
    <s v="Add elastic cloud and Replicate our software "/>
    <s v="I've heard of Dask, but I don't use it"/>
    <n v="10"/>
    <s v="It is the single most stable and reliable platform that we have used"/>
    <s v="We are not very concerned with compute costs"/>
    <x v="1"/>
  </r>
  <r>
    <s v="On-premises"/>
    <s v="We use Python more than other programming languages"/>
    <s v="Dataiku"/>
    <s v="Disagree"/>
    <s v="They have choice of tools"/>
    <x v="5"/>
    <s v="Relational database"/>
    <s v="A combination of IT/DevOps &amp; Data Science"/>
    <s v="yes"/>
    <x v="3"/>
    <x v="1"/>
    <x v="22"/>
    <s v="We collaborate but there are pain points"/>
    <s v="Yes"/>
    <s v="Yes, our data scientists are proficient with Git"/>
    <s v="No"/>
    <s v="Yes"/>
    <s v="Data platform Dataiku"/>
    <s v="I've heard of Dask, but I don't use it, I've heard of RAPIDS, but I don't use it"/>
    <n v="7"/>
    <s v="Use for distributed computing"/>
    <s v="We are strongly concerned with compute costs"/>
    <x v="1"/>
  </r>
  <r>
    <s v="AWS"/>
    <s v="We use Python more than other programming languages"/>
    <s v="Jupyter, sklearn, tensorflow"/>
    <s v="Disagree"/>
    <s v="No, we already use anaconda package manager. "/>
    <x v="2"/>
    <s v="Flat files, Data Warehouse"/>
    <s v="Data Scentists exclusively"/>
    <s v="yes"/>
    <x v="7"/>
    <x v="2"/>
    <x v="23"/>
    <s v="Some collaboration"/>
    <s v="Yes"/>
    <s v="Yes, but our data scientists aren't that comfortable using Git"/>
    <s v="No"/>
    <s v="No"/>
    <m/>
    <s v="I've heard of Dask, but I don't use it, I've heard of RAPIDS, but I don't use it"/>
    <s v="N/A - I'm not familiar with Spark"/>
    <m/>
    <s v="We are somewhat concerned with compute costs"/>
    <x v="2"/>
  </r>
  <r>
    <s v="On-premises"/>
    <s v="We use Python more than other programming languages"/>
    <s v="Jupyter, PyCharm, sklearn, xgboost"/>
    <s v="Neutral"/>
    <m/>
    <x v="1"/>
    <s v="Flat files, Object store, Relational database"/>
    <s v="A combination of IT/DevOps &amp; Data Science"/>
    <s v="We already use an in-house workflow automation toolset."/>
    <x v="1"/>
    <x v="3"/>
    <x v="24"/>
    <s v="Some collaboration"/>
    <s v="No"/>
    <s v="Yes, our data scientists are proficient with Git"/>
    <s v="Often but not always."/>
    <s v="No"/>
    <s v="Spark"/>
    <s v="I've heard of Dask, but I don't use it, I've heard of RAPIDS, but I don't use it"/>
    <n v="9"/>
    <s v="We use spark for pretty much all of our data access."/>
    <s v="We are not very concerned with compute costs"/>
    <x v="1"/>
  </r>
  <r>
    <s v="On-premises"/>
    <s v="We use Python more than other programming languages"/>
    <s v=" vim(smile), keras, kaldi, tf"/>
    <s v="Neutral"/>
    <s v="it depends on personnel. some might need it, some might not"/>
    <x v="1"/>
    <s v="Flat files, NoSQL database"/>
    <s v="IT/DevOps exclusively, A combination of IT/DevOps &amp; Data Science"/>
    <s v="N/a"/>
    <x v="5"/>
    <x v="1"/>
    <x v="25"/>
    <s v="Some collaboration"/>
    <s v="Maybe"/>
    <s v="Yes, our data scientists are proficient with Git"/>
    <s v="Yes"/>
    <s v="Maybe"/>
    <s v="with small amount data, the scratch is built and perform analysis. then the scale-up is followed"/>
    <s v="I've heard of RAPIDS, but I don't use it"/>
    <s v="N/A - I'm not familiar with Spark"/>
    <m/>
    <s v="We are somewhat concerned with compute costs"/>
    <x v="1"/>
  </r>
  <r>
    <s v="AWS"/>
    <s v="We use Python more than other programming languages"/>
    <s v="Databricks"/>
    <s v="Agree"/>
    <m/>
    <x v="4"/>
    <s v="Flat files, Object store, Relational database"/>
    <s v="A combination of IT/DevOps &amp; Data Science"/>
    <s v="we are using Airflow."/>
    <x v="4"/>
    <x v="2"/>
    <x v="0"/>
    <s v="Some collaboration"/>
    <s v="Yes"/>
    <s v="Yes, our data scientists are proficient with Git"/>
    <s v="No"/>
    <s v="Yes"/>
    <m/>
    <s v="I've heard of Dask, but I don't use it"/>
    <n v="7"/>
    <m/>
    <s v="We are not very concerned with compute costs"/>
    <x v="1"/>
  </r>
  <r>
    <s v="AWS"/>
    <s v="We use Python more than other programming languages"/>
    <s v="Jupyter, VSCode, RStudio"/>
    <s v="Agree"/>
    <s v="Pretty comfortable "/>
    <x v="5"/>
    <s v="Flat files, NoSQL database"/>
    <s v="A combination of IT/DevOps &amp; Data Science"/>
    <s v="Yes. With a simple UI"/>
    <x v="2"/>
    <x v="2"/>
    <x v="26"/>
    <s v="Some collaboration"/>
    <s v="Yes"/>
    <s v="Yes, but our data scientists aren't that comfortable using Git"/>
    <s v="No"/>
    <s v="Yes"/>
    <s v="Python Multiprocessing "/>
    <s v="I've heard of Dask, but I don't use it, I've heard of RAPIDS, but I don't use it"/>
    <n v="10"/>
    <s v="Worked with Sparknin the past "/>
    <s v="We are strongly concerned with compute costs"/>
    <x v="1"/>
  </r>
  <r>
    <s v="AWS, Google Cloud"/>
    <s v="We use Python more than other programming languages"/>
    <s v="Prototype - Jupyter, Packages: Scikit, Gensim, PySpark, Keras"/>
    <s v="Agree"/>
    <s v="Need more depth around some packages like PySpark."/>
    <x v="10"/>
    <s v="Relational database, We are testing out GraphDB and MatrixDB (for storing co-occurrence matrix) for our usecase."/>
    <s v="Data Scentists exclusively"/>
    <s v="Yes."/>
    <x v="3"/>
    <x v="2"/>
    <x v="27"/>
    <s v="Some collaboration"/>
    <s v="Yes"/>
    <s v="Yes, our data scientists are proficient with Git"/>
    <s v="No"/>
    <s v="Maybe"/>
    <s v="Pretrained models deployed using docker and service called using queue messages"/>
    <s v="I've heard of Dask, but I don't use it"/>
    <n v="10"/>
    <s v="We use some libraries (Graph and MLLib) for our usecases, but our core is not heavily dependent on spark yet."/>
    <s v="We are not very concerned with compute costs"/>
    <x v="1"/>
  </r>
  <r>
    <s v="AWS"/>
    <s v="We use Python more than other programming languages"/>
    <s v="Atom, Notepad++, Eclipse, Sklearn, TensorFlow"/>
    <s v="Agree"/>
    <s v="Most everyone I work with is comfortable either with their current tools or picking up new tools as long as they are useful."/>
    <x v="5"/>
    <s v="NoSQL database, Data Warehouse"/>
    <s v="IT/DevOps exclusively"/>
    <s v="Yes. Especially when it comes to setting up models that use batch jobs you could essentially deploy your model you developed in saturncloud.io using airflow."/>
    <x v="8"/>
    <x v="2"/>
    <x v="28"/>
    <s v="Some collaboration"/>
    <s v="Yes"/>
    <s v="Yes, our data scientists are proficient with Git"/>
    <s v="Yes"/>
    <s v="Yes"/>
    <s v="NA"/>
    <s v="I've heard of Dask, but I don't use it"/>
    <n v="8"/>
    <s v="Most of my experience is abstracted away from spark itself e.g. pyspark and other libraries."/>
    <s v="We are somewhat concerned with compute costs"/>
    <x v="1"/>
  </r>
  <r>
    <s v="AWS"/>
    <s v="We use Python but it isn't dominant or core to our approach"/>
    <s v="Jupyter, Python, Stata"/>
    <s v="Neutral"/>
    <m/>
    <x v="7"/>
    <s v="Flat files, Relational database, Data Warehouse"/>
    <s v="A combination of IT/DevOps &amp; Data Science"/>
    <m/>
    <x v="0"/>
    <x v="1"/>
    <x v="0"/>
    <s v="Work solo and / or work locally"/>
    <s v="Yes"/>
    <s v="Yes, our data scientists are proficient with Git"/>
    <s v="No"/>
    <s v="Yes"/>
    <m/>
    <m/>
    <m/>
    <m/>
    <m/>
    <x v="2"/>
  </r>
  <r>
    <s v="AWS, Azure"/>
    <s v="We use Python but it isn't dominant or core to our approach"/>
    <s v="R Studio, Jupyter, pyspark, prophet, bayesialabs, H20, eclipse, Notepad++, autoML, Data Robot"/>
    <s v="Agree"/>
    <m/>
    <x v="2"/>
    <s v="Flat files, Object store, Relational database, NoSQL database"/>
    <s v="A combination of IT/DevOps &amp; Data Science"/>
    <s v="Possibly, but a more comprehensive platform might be better"/>
    <x v="5"/>
    <x v="2"/>
    <x v="0"/>
    <s v="Some collaboration"/>
    <s v="Yes"/>
    <s v="No, we are not using Git for data science"/>
    <s v="Yes"/>
    <s v="Yes"/>
    <s v="scripting"/>
    <s v="Dask, I've heard of RAPIDS, but I don't use it"/>
    <n v="6"/>
    <s v="great, till we run out of memory"/>
    <s v="We are somewhat concerned with compute costs"/>
    <x v="4"/>
  </r>
  <r>
    <s v="AWS"/>
    <s v="We use Python but it isn't dominant or core to our approach"/>
    <s v="Juptyer Keras pytorch "/>
    <s v="Disagree"/>
    <s v="-"/>
    <x v="8"/>
    <s v="NoSQL database, Data Warehouse"/>
    <s v="A combination of IT/DevOps &amp; Data Science"/>
    <s v="-"/>
    <x v="9"/>
    <x v="1"/>
    <x v="2"/>
    <s v="Some collaboration"/>
    <s v="Maybe"/>
    <s v="Yes, our data scientists are proficient with Git"/>
    <s v="Yes"/>
    <s v="Yes"/>
    <s v="-"/>
    <s v="I've heard of Dask, but I don't use it, I've heard of RAPIDS, but I don't use it"/>
    <n v="6"/>
    <m/>
    <s v="We are not at all concerned with compute costs"/>
    <x v="1"/>
  </r>
  <r>
    <s v="AWS, On-premises"/>
    <s v="We use Python but it isn't dominant or core to our approach"/>
    <s v="RStudio, Jupyter notebooks, Linux"/>
    <s v="Neutral"/>
    <s v="Access to Jupyter and tensorflow is tough"/>
    <x v="2"/>
    <s v="Relational database, Data Warehouse"/>
    <s v="Data Scentists exclusively"/>
    <s v="Currently use it"/>
    <x v="7"/>
    <x v="2"/>
    <x v="29"/>
    <s v="We collaborate but there are pain points"/>
    <s v="Yes"/>
    <s v="Yes, but our data scientists aren't that comfortable using Git"/>
    <s v="No"/>
    <s v="Maybe"/>
    <s v="Depends "/>
    <m/>
    <m/>
    <m/>
    <s v="We are somewhat concerned with compute costs"/>
    <x v="2"/>
  </r>
  <r>
    <s v="Google Cloud"/>
    <s v="We use Python more than other programming languages"/>
    <s v="Jupyter, sklearn"/>
    <s v="Neutral"/>
    <m/>
    <x v="3"/>
    <s v="Relational database"/>
    <s v="Data Scentists exclusively"/>
    <m/>
    <x v="7"/>
    <x v="2"/>
    <x v="0"/>
    <m/>
    <m/>
    <m/>
    <m/>
    <m/>
    <m/>
    <m/>
    <m/>
    <m/>
    <m/>
    <x v="0"/>
  </r>
  <r>
    <s v="AWS"/>
    <s v="We use Python more than other programming languages"/>
    <s v="Jupyter, Pyspark, sklearn"/>
    <s v="Agree"/>
    <m/>
    <x v="8"/>
    <s v="Flat files, Relational database, NoSQL database, Data Warehouse"/>
    <s v="A combination of IT/DevOps &amp; Data Science"/>
    <m/>
    <x v="7"/>
    <x v="1"/>
    <x v="0"/>
    <s v="Small company, data scientists are the analyst"/>
    <s v="Maybe"/>
    <s v="Yes, our data scientists are proficient with Git"/>
    <s v="No"/>
    <s v="No"/>
    <m/>
    <m/>
    <n v="8"/>
    <m/>
    <s v="We are somewhat concerned with compute costs"/>
    <x v="2"/>
  </r>
  <r>
    <s v="AWS, Google Cloud"/>
    <s v="We use Python but it isn't dominant or core to our approach"/>
    <s v="Jupyter, datagrip, keras /tf, emacs"/>
    <s v="Strongly agree"/>
    <s v="There's always a continuum - some tools are bleeding edge for a particular individual and that same tool might be old hat for another person and vice versa"/>
    <x v="5"/>
    <s v="Flat files, Object store, Relational database, Data Warehouse"/>
    <s v="A combination of IT/DevOps &amp; Data Science"/>
    <s v="Yes, we used it. Also dbt with cron. Or dbt with dbt cloud. Or dbt with airflow."/>
    <x v="6"/>
    <x v="2"/>
    <x v="30"/>
    <s v="Seamless collaboration"/>
    <s v="No"/>
    <s v="Yes, but our data scientists aren't that comfortable using Git"/>
    <s v="Yes"/>
    <s v="Maybe"/>
    <s v="Our tech works for our scale."/>
    <m/>
    <s v="N/A - I'm not familiar with Spark"/>
    <s v="Heard of it, hello world once, but never found a burning problem it solved above and beyond hadoop nor, mpp datawarehouses."/>
    <s v="We are not at all concerned with compute costs"/>
    <x v="1"/>
  </r>
  <r>
    <s v="On-premises"/>
    <s v="We don't plan on using Python"/>
    <s v="Dev tools - SQL; ML packages - none"/>
    <s v="Neutral"/>
    <s v="The team uses SQL; they are comfortable with it but we realise that we need advanced tools"/>
    <x v="1"/>
    <s v="Flat files, Object store, Relational database, Data Warehouse"/>
    <s v="A combination of IT/DevOps &amp; Data Science"/>
    <s v="Not aware"/>
    <x v="1"/>
    <x v="2"/>
    <x v="31"/>
    <s v="Some collaboration"/>
    <s v="Yes"/>
    <s v="No, we are not using Git for data science"/>
    <s v="Yes"/>
    <s v="Yes"/>
    <s v="Not required "/>
    <s v="I've heard of Dask, but I don't use it, I've heard of RAPIDS, but I don't use it"/>
    <s v="N/A - I'm not familiar with Spark"/>
    <s v="No experience"/>
    <s v="We are strongly concerned with compute costs"/>
    <x v="1"/>
  </r>
  <r>
    <s v="AWS"/>
    <s v="We use Python more than other programming languages"/>
    <s v="PyCharm, iPython cli, scikit-learn, pandas, XGBoost"/>
    <s v="Agree"/>
    <m/>
    <x v="2"/>
    <s v="Flat files, Object store, Relational database"/>
    <s v="Data Scentists exclusively"/>
    <s v="Yes we use airflow but would like more flexibility "/>
    <x v="1"/>
    <x v="1"/>
    <x v="32"/>
    <s v="Some collaboration"/>
    <s v="Yes"/>
    <s v="Yes, but our data scientists aren't that comfortable using Git"/>
    <s v="No"/>
    <s v="No"/>
    <s v="No need"/>
    <s v="I've heard of Dask, but I don't use it, I've heard of RAPIDS, but I don't use it"/>
    <n v="9"/>
    <s v="Extensive experience at a prior job"/>
    <s v="We are somewhat concerned with compute costs"/>
    <x v="1"/>
  </r>
  <r>
    <s v="AWS"/>
    <s v="We use Python more than other programming languages"/>
    <s v="JetBrains IDEA / Microsoft VS Code / Atom; Jupyter; Conda; SpaCy, PyTorch, Transformers, Scikit-Learn"/>
    <s v="Neutral"/>
    <s v="Team is fairly comfortable getting and installing packages locally"/>
    <x v="11"/>
    <s v="Flat files, Relational database"/>
    <s v="A combination of IT/DevOps &amp; Data Science"/>
    <s v="Airflow is overkill for the kind of work we do today"/>
    <x v="3"/>
    <x v="1"/>
    <x v="33"/>
    <s v="We do not have dedicated analysts"/>
    <s v="No"/>
    <s v="Yes, our data scientists are proficient with Git"/>
    <s v="Depends. But typically their is collaboration between DS/Eng to update code for production"/>
    <s v="Maybe"/>
    <s v="We do not have a specific scaling strategy"/>
    <m/>
    <n v="5"/>
    <s v="We don't use Spark, but I am familiar with what it is for and why you might want to use it."/>
    <s v="We are not very concerned with compute costs"/>
    <x v="1"/>
  </r>
  <r>
    <s v="AWS, On-premises"/>
    <s v="We use Python more than other programming languages"/>
    <s v="Vscode, jupyter (hub, lab), atom, RStudio, sklearn, xgboost, pytorch, spark"/>
    <s v="Agree"/>
    <s v="The Dev ops of deployments and scalable computing are our greatest challenges."/>
    <x v="5"/>
    <s v="Object store, Relational database, Data Warehouse"/>
    <s v="A combination of IT/DevOps &amp; Data Science"/>
    <s v="Yes, scheduled model re-training, data pulls, etl, likely other uses as well "/>
    <x v="10"/>
    <x v="2"/>
    <x v="34"/>
    <s v="Some collaboration"/>
    <m/>
    <s v="it's team by team within the company"/>
    <s v="the ds' code is generally bad enough it needs to be rewritten but isnt generally."/>
    <m/>
    <s v="it isn't scalable today, we are trying to expand our capabilities."/>
    <s v="Dask"/>
    <n v="9"/>
    <s v="we've used it for out of core data tasks, market basket analysis, model training, data prep."/>
    <s v="We are somewhat concerned with compute costs"/>
    <x v="1"/>
  </r>
  <r>
    <s v="AWS, Google Cloud"/>
    <s v="We use python and some R for machine learning, SQL/Looker for Analytics and GO for engineering"/>
    <s v="Jupyter, Sublime, Emacs for systems. ML is currently sklearn, some R packages that don't have python equivs. We have plans for writing tensorflow/pytorch code  for targeted models"/>
    <s v="Neutral"/>
    <s v="So for our junior members, there is a level of discomfort with python, particularly because there is a steep learning curve on its use, particularly in the automatic deployment setting. They do not fully understand how the interpreter works. If we had junior people working in R, we would have had similar issues around R. We have 2 or 3 senior people. One person is R, the other 2 are primarily python (all came from C/java). The biggest learning curves are around the deployment: circleci, docker/k8s, how credentials are shared, what network resources are available at what stage (things like can the circleci build env access s3/ our database). This is primarily because we are at the stage where we are migrating our automatic fitting and deployment to use properly secured &quot;infra as code&quot; type scripts."/>
    <x v="9"/>
    <s v="Object store, Relational database, Data Warehouse"/>
    <s v="IT/DevOps exclusively, Data Scentists exclusively"/>
    <s v="I am unsure what the infra for batch jobs/ cron jobs is. For the ML side, we are trying to figure out what the process should be and haven't converged on anything, though it will be tied around circleci, most probably"/>
    <x v="7"/>
    <x v="1"/>
    <x v="35"/>
    <s v="We collaborate but there are pain points"/>
    <s v="Yes"/>
    <s v="Yes, our data scientists are proficient with Git"/>
    <s v="It's a mix. We collaborate with DevOPs in the shape of managing of endpoints, and using Dockerfile base images they have created. They do checks of the services we write to ensure these can be used seamlessly. But otherwise we write the algorithms and choose the systems so our code can run in prod. Language differences exist; Go vs Python/R"/>
    <s v="Maybe"/>
    <s v="Model building is not very scalable yet; primarily because the data quality and inconsistencies require more human intervention. Systems scaling wise, we are searching for better infrastructure for our services (not use flask for production, eg) We do a mix of unit testing and detailed code review to ensure that code written by data science will scale; eschew python loops, and so on."/>
    <s v="I've heard of Dask, but I don't use it"/>
    <n v="6"/>
    <s v="We do not use flask in this company, but I have used it in the past. We will need to use some system for distributed model fitting once our datasets get too large to fit into memory; but we are nowhere near there yet. At that point we will assess the best course of action, whether it is spark, dask or something else. There are pros and cons to consider at that point"/>
    <s v="We are somewhat concerned with compute costs"/>
    <x v="1"/>
  </r>
  <r>
    <s v="AWS"/>
    <s v="We use Python more than other programming languages"/>
    <s v="Jupyter, PyCharm, sklearn, Tensorflow, PyTorch"/>
    <s v="Neutral"/>
    <s v="Usually, the data scientists are hired for proficiency in a particular area, and they have usually settled on a series of packages/languages by that point, so they bring in familiarity and knowledge with a toolset. "/>
    <x v="12"/>
    <s v="Flat files, Relational database, Data Warehouse"/>
    <s v="Applied Science exclusively"/>
    <s v="Yes, for training and scoring."/>
    <x v="6"/>
    <x v="2"/>
    <x v="36"/>
    <s v="Work solo and / or work locally"/>
    <s v="Maybe"/>
    <s v="Yes, our data scientists are proficient with Git"/>
    <s v="N/A. Data scientists do not write code that touches production. "/>
    <s v="No"/>
    <m/>
    <s v="I've heard of Dask, but I don't use it"/>
    <n v="5"/>
    <s v="We evaluated Spark for our experiment analysis platform. It is great for many applications, but there is a steep learning cost."/>
    <s v="We are somewhat concerned with compute costs"/>
    <x v="1"/>
  </r>
  <r>
    <s v="Azure"/>
    <s v="We use Python but it isn't dominant or core to our approach"/>
    <s v="home developed tools"/>
    <s v="Neutral"/>
    <s v="growing pain"/>
    <x v="4"/>
    <s v="Data Warehouse"/>
    <s v="A combination of IT/DevOps &amp; Data Science"/>
    <s v="probably not"/>
    <x v="3"/>
    <x v="2"/>
    <x v="37"/>
    <s v="We collaborate but there are pain points"/>
    <s v="Maybe"/>
    <s v="No, we are not using Git for data science"/>
    <s v="Yes"/>
    <s v="Maybe"/>
    <s v="cloud computing"/>
    <s v="I've heard of Dask, but I don't use it, I've heard of RAPIDS, but I don't use it"/>
    <n v="5"/>
    <s v="only testing"/>
    <s v="We are somewhat concerned with compute costs"/>
    <x v="1"/>
  </r>
  <r>
    <s v="AWS"/>
    <s v="We use Python but it isn't dominant or core to our approach"/>
    <s v="Jupyter, Sagemaker (sklearn, pytorch)"/>
    <s v="Agree"/>
    <s v="They do a lot of Terraform"/>
    <x v="9"/>
    <s v="Flat files, Relational database, NoSQL database, Data Warehouse"/>
    <s v="Data Scentists exclusively"/>
    <s v="yes, but my concern is a slow UI with considerable number of jobs"/>
    <x v="1"/>
    <x v="1"/>
    <x v="14"/>
    <s v="Some collaboration"/>
    <s v="Maybe"/>
    <s v="Yes, our data scientists are proficient with Git"/>
    <s v="No"/>
    <s v="Yes"/>
    <s v="ECS"/>
    <s v="I've heard of Dask, but I don't use it"/>
    <n v="6"/>
    <s v="In order to fully utilize Spark you need to use Scala"/>
    <s v="We are somewhat concerned with compute costs"/>
    <x v="1"/>
  </r>
  <r>
    <s v="AWS"/>
    <s v="We use Python more than other programming languages"/>
    <s v="Jupyter / Pyspark &gt; MLLib"/>
    <s v="Disagree"/>
    <s v="Most solutions utilize what AWS is preconfigured with"/>
    <x v="3"/>
    <s v="Flat files, Object store, Data Warehouse"/>
    <s v="A combination of IT/DevOps &amp; Data Science"/>
    <s v="Some of our teams are using Airflow"/>
    <x v="3"/>
    <x v="1"/>
    <x v="38"/>
    <s v="Some collaboration"/>
    <s v="Yes"/>
    <s v="Yes, but our team does not commit frequently"/>
    <s v="Rarely, but it happens from time to time"/>
    <s v="Yes"/>
    <s v="We compute from a hourly/daily standpoint so we use an iterative approach on historicals (compute hourly/daily then scale it out)"/>
    <s v="I've heard of Dask, but I don't use it, I've heard of RAPIDS, but I don't use it"/>
    <n v="9"/>
    <s v="Extremely useful / powerful tool with some pain points (from an ETL standpoint), but vital for scaling out large-sized ML-related problems"/>
    <s v="We are not very concerned with compute costs"/>
    <x v="2"/>
  </r>
  <r>
    <s v="On-premises"/>
    <s v="We use Python more than other programming languages"/>
    <s v="Jupyter, Pytorch, Scipy, Pandas, Spark"/>
    <s v="Agree"/>
    <s v="Docker hosted sessions make it hard for not engineering heavy DS to make the environment custom to their needs"/>
    <x v="9"/>
    <s v="Relational database, NoSQL database, Data Warehouse"/>
    <s v="A combination of IT/DevOps &amp; Data Science"/>
    <s v="Yes we already use a custom solution based on top of Airflow"/>
    <x v="7"/>
    <x v="2"/>
    <x v="39"/>
    <s v="We collaborate but there are pain points"/>
    <s v="Yes"/>
    <s v="Yes, but our data scientists aren't that comfortable using Git"/>
    <s v="Yes"/>
    <s v="Yes"/>
    <m/>
    <s v="I've heard of Dask, but I don't use it"/>
    <n v="7"/>
    <m/>
    <s v="We are somewhat concerned with compute costs"/>
    <x v="1"/>
  </r>
  <r>
    <s v="AWS, On-premises"/>
    <s v="We use Python more than other programming languages"/>
    <s v="Jupyter, vscode, pytorch"/>
    <s v="Disagree"/>
    <s v="Happy with Domino Data Lab"/>
    <x v="5"/>
    <s v="Flat files, Object store, Relational database, NoSQL database, Data Warehouse"/>
    <s v="A combination of IT/DevOps &amp; Data Science"/>
    <s v="Yes. Complex ml pipeline"/>
    <x v="8"/>
    <x v="2"/>
    <x v="40"/>
    <s v="Some collaboration"/>
    <s v="Yes"/>
    <s v="Yes, our data scientists are proficient with Git"/>
    <s v="No"/>
    <s v="Yes"/>
    <m/>
    <s v="Dask, RAPIDS"/>
    <n v="2"/>
    <s v="hard to sustain, complex"/>
    <s v="We are somewhat concerned with compute costs"/>
    <x v="0"/>
  </r>
  <r>
    <s v="AWS"/>
    <s v="We use Python more than other programming languages"/>
    <s v="Sagemaker "/>
    <s v="Neutral"/>
    <s v="None"/>
    <x v="8"/>
    <s v="Data Warehouse"/>
    <s v="A combination of IT/DevOps &amp; Data Science"/>
    <s v="I donâ€™t know"/>
    <x v="3"/>
    <x v="1"/>
    <x v="41"/>
    <s v="We collaborate but there are pain points"/>
    <s v="Maybe"/>
    <m/>
    <s v="No"/>
    <s v="Maybe"/>
    <s v="batch transfer"/>
    <s v="I've heard of Dask, but I don't use it, I've heard of RAPIDS, but I don't use it"/>
    <n v="9"/>
    <s v="ML and ETL"/>
    <s v="We are somewhat concerned with compute costs"/>
    <x v="1"/>
  </r>
  <r>
    <s v="AWS"/>
    <s v="We use Python more than other programming languages"/>
    <s v="Jupyter, scikit-learn, TensorFlow"/>
    <s v="Disagree"/>
    <s v="Very comfortable with current tools"/>
    <x v="13"/>
    <s v="Data Warehouse"/>
    <s v="Data Scentists exclusively"/>
    <s v="No idea about Airflow"/>
    <x v="7"/>
    <x v="1"/>
    <x v="42"/>
    <s v="Some collaboration"/>
    <s v="Yes"/>
    <s v="Yes, our data scientists are proficient with Git"/>
    <s v="No"/>
    <s v="Maybe"/>
    <s v="AWS Tools"/>
    <s v="I've heard of Dask, but I don't use it, I've heard of RAPIDS, but I don't use it"/>
    <n v="9"/>
    <s v="Data Engineers used to run jobs on Spark"/>
    <s v="We are not at all concerned with compute costs"/>
    <x v="1"/>
  </r>
  <r>
    <s v="AWS"/>
    <s v="We use Python more than other programming languages"/>
    <s v="Jupyter, Pycharm"/>
    <s v="Disagree"/>
    <s v="Need help with deployment, packaging, remote resource access "/>
    <x v="8"/>
    <s v="Data Warehouse"/>
    <s v="A combination of IT/DevOps &amp; Data Science, Dedicated ML engineers"/>
    <s v="Yea, for tracking training and production deployments"/>
    <x v="8"/>
    <x v="2"/>
    <x v="43"/>
    <s v="We collaborate but there are pain points"/>
    <s v="Yes"/>
    <s v="Yes, our data scientists are proficient with Git"/>
    <s v="No"/>
    <s v="Yes"/>
    <s v="Pyspark"/>
    <s v="I've heard of Dask, but I don't use it, I've heard of RAPIDS, but I don't use it"/>
    <n v="3"/>
    <s v="Spark is good for scaleable ETL, potentially feature generation. Not a great fit for my primary ml use cases (nlp, deep learning)"/>
    <s v="We are strongly concerned with compute costs"/>
    <x v="1"/>
  </r>
  <r>
    <s v="AWS, Azure, On-premises"/>
    <s v="We use Python more than other programming languages"/>
    <s v="Jupyterlab, IntelliJ IDEA, pandas/numpy/scikit/keras/tensorflow"/>
    <s v="Agree"/>
    <m/>
    <x v="2"/>
    <s v="Flat files, Relational database"/>
    <s v="Data Scentists exclusively, A combination of IT/DevOps &amp; Data Science"/>
    <s v="We have liked snakemake, luigi, and cromwell more than airflow"/>
    <x v="5"/>
    <x v="3"/>
    <x v="44"/>
    <s v="Some collaboration"/>
    <s v="Yes"/>
    <s v="Some are very comfortable with git, others do not use it at all"/>
    <s v="No"/>
    <s v="Yes"/>
    <s v="automated workflows using snakemake/luigi/cromwell"/>
    <s v="I've heard of Dask, but I don't use it"/>
    <n v="0"/>
    <s v="Very little experience"/>
    <s v="We are somewhat concerned with compute costs"/>
    <x v="6"/>
  </r>
  <r>
    <s v="Google Cloud"/>
    <s v="We use Python more than other programming languages"/>
    <s v="VSCode, Iodide, terminal"/>
    <s v="Disagree"/>
    <m/>
    <x v="4"/>
    <s v="Flat files, Relational database, Data Warehouse"/>
    <s v="A combination of IT/DevOps &amp; Data Science"/>
    <s v="we use Airflow"/>
    <x v="7"/>
    <x v="3"/>
    <x v="0"/>
    <s v="Work solo and / or work locally"/>
    <s v="Maybe"/>
    <s v="Yes, our data scientists are proficient with Git"/>
    <s v="No"/>
    <s v="No"/>
    <m/>
    <s v="I've heard of Dask, but I don't use it"/>
    <n v="8"/>
    <s v="I like the lazy evaluation aspect of it."/>
    <s v="We are not very concerned with compute costs"/>
    <x v="1"/>
  </r>
  <r>
    <s v="AWS, Azure"/>
    <s v="We use Python more than other programming languages"/>
    <s v="Jupyter, VS Code, scikit-learn, numpy, "/>
    <s v="Neutral"/>
    <m/>
    <x v="5"/>
    <s v="Flat files, Relational database"/>
    <s v="A combination of IT/DevOps &amp; Data Science"/>
    <s v="yes"/>
    <x v="1"/>
    <x v="2"/>
    <x v="0"/>
    <s v="We collaborate but there are pain points"/>
    <s v="Yes"/>
    <s v="Yes, but our data scientists aren't that comfortable using Git"/>
    <s v="No"/>
    <s v="Yes"/>
    <m/>
    <s v="I've heard of Dask, but I don't use it"/>
    <n v="7"/>
    <m/>
    <s v="We are somewhat concerned with compute costs"/>
    <x v="4"/>
  </r>
  <r>
    <s v="AWS, Azure, On-premises"/>
    <s v="We use Python more than other programming languages"/>
    <s v="Jupyter / pandas / numpy/ scikit-learn / tensorflow"/>
    <s v="Neutral"/>
    <s v="I thiink there are always new things / packages / configuration issues to work through, but seems more like a minor issue vs. huge issue"/>
    <x v="5"/>
    <s v="Flat files, Relational database, NoSQL database, Data Warehouse"/>
    <s v="A combination of IT/DevOps &amp; Data Science"/>
    <s v="yes, although interested for how it would be different than airflow"/>
    <x v="1"/>
    <x v="2"/>
    <x v="45"/>
    <s v="Some collaboration"/>
    <s v="Maybe"/>
    <s v="Yes, our data scientists are proficient with Git"/>
    <s v="occasionally"/>
    <s v="Maybe"/>
    <s v="scaling can mean a number of things, not sure how to answer"/>
    <s v="I've heard of Dask, but I don't use it, I've heard of RAPIDS, but I don't use it"/>
    <n v="8"/>
    <s v="We use it and are generally happy"/>
    <s v="We are somewhat concerned with compute costs"/>
    <x v="4"/>
  </r>
  <r>
    <s v="AWS, On-premises"/>
    <s v="We use Python but it isn't dominant or core to our approach"/>
    <s v="RStudio, xgboost, keras, tidyverse, etc.   "/>
    <s v="Agree"/>
    <s v="Versioning, pipelining, deploying within current tech stack._x000a_"/>
    <x v="8"/>
    <s v="Flat files, Relational database"/>
    <s v="A combination of IT/DevOps &amp; Data Science"/>
    <s v="Not sure."/>
    <x v="7"/>
    <x v="2"/>
    <x v="46"/>
    <s v="Same person..."/>
    <s v="Yes"/>
    <s v="No, we are not using Git for data science"/>
    <s v="Haven't even gotten that far."/>
    <s v="No"/>
    <s v="Not"/>
    <m/>
    <s v="N/A - I'm not familiar with Spark"/>
    <m/>
    <s v="We are not very concerned with compute costs"/>
    <x v="1"/>
  </r>
  <r>
    <s v="AWS"/>
    <s v="We use Python more than other programming languages"/>
    <s v="vim"/>
    <s v="Disagree"/>
    <s v="good"/>
    <x v="1"/>
    <s v="Flat files"/>
    <s v="Data Scentists exclusively"/>
    <s v="it might help a bit but it is not the main bottleneck"/>
    <x v="2"/>
    <x v="1"/>
    <x v="47"/>
    <s v="Some collaboration"/>
    <s v="No"/>
    <s v="Yes, our data scientists are proficient with Git"/>
    <s v="No"/>
    <s v="Maybe"/>
    <s v="not"/>
    <s v="I've heard of Dask, but I don't use it, I've heard of RAPIDS, but I don't use it"/>
    <n v="0"/>
    <s v="minimal"/>
    <s v="We are not very concerned with compute costs"/>
    <x v="1"/>
  </r>
  <r>
    <s v="AWS"/>
    <s v="We use Python more than other programming languages"/>
    <s v="Jupyterlab, pycharm, VS Code_x000a_lightfm, lifetimes, tensorflow, scikit, numpy, pandas"/>
    <s v="Disagree"/>
    <s v="Usually very comfortable when they join, or at least after having been here for a while"/>
    <x v="8"/>
    <s v="Object store"/>
    <s v="Data Scentists exclusively"/>
    <s v="We tried airflow. But moved on to serverless solutions (aws step functions and cw rules)"/>
    <x v="3"/>
    <x v="3"/>
    <x v="48"/>
    <s v="Some collaboration"/>
    <s v="No"/>
    <s v="Yes, our data scientists are proficient with Git"/>
    <s v="No"/>
    <s v="No"/>
    <m/>
    <s v="I've heard of Dask, but I don't use it"/>
    <n v="5"/>
    <s v="Its good, if used with serverless clusters but not if it has to be self managed 24x7 cluster"/>
    <s v="We are not very concerned with compute costs"/>
    <x v="1"/>
  </r>
  <r>
    <s v="AWS, Azure, Google Cloud"/>
    <s v="We use Python more than other programming languages"/>
    <s v="Jupyter, Pycharm, VS Code, Databricks, Scikit Learn, Tensorflow, Xgboost"/>
    <s v="Agree"/>
    <s v="Currently able to use python, most are  not at the ability to use ml packages "/>
    <x v="2"/>
    <s v="Object store, Relational database, NoSQL database, Data Warehouse"/>
    <s v="IT/DevOps exclusively"/>
    <s v="Yes, specifically surrounding streaming solutions. I know that Airflow lacks when it comes to stream management. Great for batch etl/ single run models. Not so great for long running real time models/streaming etl. I believe their is a gap in the market for an effective scheduler in this space. "/>
    <x v="7"/>
    <x v="2"/>
    <x v="49"/>
    <s v="Some collaboration"/>
    <s v="Yes"/>
    <s v="Yes, but our data scientists aren't that comfortable using Git"/>
    <s v="Yes"/>
    <s v="Yes"/>
    <s v="depends on the client, for smaller shops usually a stand alone vm they can monitor will suffice, if they are more mature will use serverless offerings. "/>
    <s v="Dask, I've heard of RAPIDS, but I don't use it"/>
    <n v="7"/>
    <s v="Data Engineer with extensive Spark experience in a managed service (Databricks) and managing myself (MapR Spark) Found it very frustrating from a user perspective until I moved to the managed service. However, pain points around deploying ML models with Spark still remained as trying to use python ml libraries becomes tedious and usually required either extreme downsampling or pyarrow. pyarrow often had type conversion issues. While I could figure these problems out as a DE, a DS detested trying to figure this out. "/>
    <s v="We are not at all concerned with compute costs"/>
    <x v="6"/>
  </r>
  <r>
    <s v="AWS"/>
    <s v="We use Python more than other programming languages"/>
    <s v="Jupyter, sklearn, statsmodels, pystan"/>
    <s v="Neutral"/>
    <s v="Data science is pretty comfortable with the set of tools that it uses."/>
    <x v="14"/>
    <s v="Object store, Relational database, Data Warehouse"/>
    <s v="A combination of IT/DevOps &amp; Data Science"/>
    <s v="We already actively use Airflow."/>
    <x v="4"/>
    <x v="2"/>
    <x v="50"/>
    <s v="Some collaboration"/>
    <s v="Yes"/>
    <s v="Yes, our data scientists are proficient with Git"/>
    <s v="No"/>
    <s v="No"/>
    <s v="We fortunately have not had to scale too much. Our engineers recently moved our Airflow workers to kubernetes, which has helped our scalability."/>
    <m/>
    <s v="N/A - I'm not familiar with Spark"/>
    <s v="I played around with it at a previous company but have not used it since."/>
    <s v="We are somewhat concerned with compute costs"/>
    <x v="1"/>
  </r>
  <r>
    <s v="AWS, On-premises"/>
    <s v="We use Python more than other programming languages"/>
    <s v="Jupiter, Jupiter extensions, numpy,  script, pandas, plotly,  tensorflow,  rllib, dask, xgboost, lightgbm. "/>
    <s v="Agree"/>
    <s v="The main challenge it's learning curve,  training on the libraries, and every once in a while incompatible setup if libraries that cannot be reproduced because they were installed in a particular order"/>
    <x v="5"/>
    <s v="Flat files, Object store, Relational database"/>
    <s v="A combination of IT/DevOps &amp; Data Science"/>
    <s v="We use taskflow for our pipelines. Needed to keep track of what runs and when"/>
    <x v="9"/>
    <x v="2"/>
    <x v="51"/>
    <s v="Work solo and / or work locally"/>
    <s v="Yes"/>
    <s v="Yes, but our data scientists aren't that comfortable using Git"/>
    <s v="Sometimes,  when code is really messy"/>
    <s v="Yes"/>
    <s v="Dask and cloud"/>
    <s v="Dask"/>
    <n v="2"/>
    <s v="Hate the interaction between java and python; super complicated to use and debug for custom analytics"/>
    <s v="We are strongly concerned with compute costs"/>
    <x v="2"/>
  </r>
  <r>
    <s v="AWS, Azure, On-premises"/>
    <s v="We use Python more than other programming languages"/>
    <s v="PyCharm, Spyder, Jupyter. Multiple packages."/>
    <s v="Neutral"/>
    <s v="Very comfortable. Mostly coders."/>
    <x v="5"/>
    <s v="Flat files, Object store, Relational database, NoSQL database, Data Warehouse"/>
    <s v="A combination of IT/DevOps &amp; Data Science"/>
    <s v="Already using it."/>
    <x v="7"/>
    <x v="1"/>
    <x v="52"/>
    <s v="Seamless collaboration"/>
    <s v="Maybe"/>
    <s v="Yes, our data scientists are proficient with Git"/>
    <s v="No"/>
    <s v="Maybe"/>
    <s v="Multiple ways"/>
    <s v="I've heard of Dask, but I don't use it, I've heard of RAPIDS, but I don't use it"/>
    <n v="10"/>
    <s v="Multiple solutions built around it."/>
    <s v="We are somewhat concerned with compute costs"/>
    <x v="7"/>
  </r>
  <r>
    <s v="Other"/>
    <s v="We don't plan on using Python"/>
    <s v="Jupyter"/>
    <s v="Neutral"/>
    <m/>
    <x v="1"/>
    <s v="Data Warehouse"/>
    <s v="IT/DevOps exclusively"/>
    <m/>
    <x v="3"/>
    <x v="1"/>
    <x v="0"/>
    <s v="Some collaboration"/>
    <s v="Maybe"/>
    <s v="No, we are not using Git for data science"/>
    <s v="Yes"/>
    <s v="Maybe"/>
    <m/>
    <s v="Dask"/>
    <n v="6"/>
    <m/>
    <s v="We are not very concerned with compute costs"/>
    <x v="1"/>
  </r>
  <r>
    <s v="AWS, On-premises"/>
    <s v="We use Python more than other programming languages"/>
    <s v="Jupyter, pandas, numpy, scikit learn, pySpark, "/>
    <s v="Agree"/>
    <s v="Help making virtual environments, installing packages, creating jupyter tunnels to other VMs"/>
    <x v="8"/>
    <s v="Flat files, Relational database, NoSQL database, Data Warehouse"/>
    <s v="A combination of IT/DevOps &amp; Data Science"/>
    <s v="Possibly; we deploy to our customers using docker, but if we could automate the steps to turn a Python model into a spark model and then put it into the docker, that would be ideal"/>
    <x v="1"/>
    <x v="2"/>
    <x v="53"/>
    <s v="We collaborate but there are pain points"/>
    <s v="Yes"/>
    <s v="No, we are not using Git for data science"/>
    <s v="No"/>
    <s v="Maybe"/>
    <s v="Spark running on Cassandra"/>
    <s v="I've heard of Dask, but I don't use it"/>
    <n v="5"/>
    <s v="So far, someone else writes the skeleton code for data scientists."/>
    <s v="We are strongly concerned with compute costs"/>
    <x v="1"/>
  </r>
  <r>
    <s v="AWS, On-premises"/>
    <s v="We use Python but it isn't dominant or core to our approach"/>
    <s v="Jupyter and RStudio. ML Packages- various depending on the problem"/>
    <s v="Neutral"/>
    <s v="Not much help needed"/>
    <x v="15"/>
    <s v="Relational database, NoSQL database, Data Warehouse"/>
    <s v="A combination of IT/DevOps &amp; Data Science"/>
    <s v="Sure. The Data Engineering team is planning on Airflow"/>
    <x v="3"/>
    <x v="2"/>
    <x v="54"/>
    <s v="We collaborate but there are pain points"/>
    <s v="Yes"/>
    <s v="No, we are not using Git for data science"/>
    <s v="No"/>
    <s v="Maybe"/>
    <s v="bigger machines and spinning clusters"/>
    <s v="I've heard of Dask, but I don't use it"/>
    <s v="N/A - I'm not familiar with Spark"/>
    <s v="I have not used it thus far as there was not much need for it"/>
    <s v="We are strongly concerned with compute costs"/>
    <x v="2"/>
  </r>
  <r>
    <s v="Other"/>
    <s v="We use Python more than other programming languages"/>
    <s v="All python and r packages "/>
    <s v="Strongly agree"/>
    <s v="Not much help. Yes. It is difficult "/>
    <x v="5"/>
    <s v="Data Warehouse"/>
    <s v="IT/DevOps exclusively, Data Scentists exclusively, A combination of IT/DevOps &amp; Data Science"/>
    <s v="Yes. Very much. That will give a better control over so many data science components together. "/>
    <x v="9"/>
    <x v="2"/>
    <x v="55"/>
    <s v="Seamless collaboration"/>
    <s v="Yes"/>
    <s v="Yes, our data scientists are proficient with Git"/>
    <s v="No"/>
    <s v="Maybe"/>
    <s v="Actually none. "/>
    <s v="I've heard of Dask, but I don't use it"/>
    <n v="9"/>
    <s v="Itâ€™s gonna be very useful "/>
    <s v="We are strongly concerned with compute costs"/>
    <x v="8"/>
  </r>
  <r>
    <s v="Azure, On-premises"/>
    <s v="We use Python more than other programming languages"/>
    <s v="Jupyter, Spyder, Databricks, AML studio"/>
    <s v="Neutral"/>
    <s v="no, references from web helps"/>
    <x v="9"/>
    <s v="Flat files, Relational database, Data Warehouse"/>
    <s v="A combination of IT/DevOps &amp; Data Science"/>
    <s v="no idea on these products"/>
    <x v="7"/>
    <x v="1"/>
    <x v="56"/>
    <s v="Some collaboration"/>
    <s v="Maybe"/>
    <s v="Yes, but our data scientists aren't that comfortable using Git"/>
    <s v="No"/>
    <s v="No"/>
    <s v="using Databricks"/>
    <s v="I've heard of RAPIDS, but I don't use it"/>
    <n v="7"/>
    <s v="not much experience in using it"/>
    <s v="We are not very concerned with compute costs"/>
    <x v="9"/>
  </r>
  <r>
    <s v="AWS, Google Cloud"/>
    <s v="We use Python more than other programming languages"/>
    <m/>
    <s v="Strongly agree"/>
    <m/>
    <x v="1"/>
    <s v="Object store, NoSQL database"/>
    <s v="A combination of IT/DevOps &amp; Data Science"/>
    <m/>
    <x v="8"/>
    <x v="1"/>
    <x v="0"/>
    <s v="We collaborate but there are pain points"/>
    <s v="Maybe"/>
    <s v="Yes, but our data scientists aren't that comfortable using Git"/>
    <s v="Yes"/>
    <m/>
    <m/>
    <s v="I've heard of RAPIDS, but I don't use it"/>
    <n v="9"/>
    <m/>
    <s v="We are somewhat concerned with compute costs"/>
    <x v="0"/>
  </r>
  <r>
    <s v="AWS"/>
    <s v="We use Python more than other programming languages"/>
    <s v="jupyter, vscode, sklearn"/>
    <s v="Disagree"/>
    <m/>
    <x v="16"/>
    <s v="Flat files, Relational database"/>
    <s v="Data Scentists exclusively"/>
    <s v="A cheap managed Airflow would be useful. Other solutions are too expensive for a small team like ours so we manage our own."/>
    <x v="2"/>
    <x v="2"/>
    <x v="57"/>
    <s v="Some collaboration"/>
    <s v="Yes"/>
    <s v="Yes, our data scientists are proficient with Git"/>
    <s v="No DevOps team"/>
    <s v="Yes"/>
    <s v="No"/>
    <s v="Dask"/>
    <n v="7"/>
    <s v="Spark is great for experience users, but too intimidating for Junior Data Scientists and Analysts who are not experienced engineers."/>
    <s v="We are strongly concerned with compute costs"/>
    <x v="1"/>
  </r>
  <r>
    <s v="Other"/>
    <s v="We use Python more than other programming languages"/>
    <s v="Jupyter"/>
    <s v="Neutral"/>
    <s v="No, we are experienced data scientists "/>
    <x v="4"/>
    <s v="NoSQL database"/>
    <s v="Data Scentists exclusively"/>
    <s v="N/A"/>
    <x v="2"/>
    <x v="2"/>
    <x v="58"/>
    <s v="Some collaboration"/>
    <s v="Yes"/>
    <s v="Yes, our data scientists are proficient with Git"/>
    <s v="Yes"/>
    <s v="No"/>
    <s v="No"/>
    <m/>
    <n v="10"/>
    <s v="My used in existing projects"/>
    <s v="We are strongly concerned with compute costs"/>
    <x v="1"/>
  </r>
  <r>
    <s v="AWS"/>
    <s v="We use Python more than other programming languages"/>
    <s v="Jupyter, Sagemaker"/>
    <s v="Neutral"/>
    <s v="no help needed"/>
    <x v="8"/>
    <s v="Flat files, Object store, Relational database, Data Warehouse"/>
    <s v="A combination of IT/DevOps &amp; Data Science"/>
    <s v="yes"/>
    <x v="7"/>
    <x v="1"/>
    <x v="0"/>
    <s v="Some collaboration"/>
    <s v="Maybe"/>
    <s v="Yes, but our data scientists aren't that comfortable using Git"/>
    <s v="No"/>
    <s v="Yes"/>
    <s v="using Sagemaker"/>
    <s v="I've heard of Dask, but I don't use it"/>
    <n v="3"/>
    <m/>
    <s v="We are not at all concerned with compute costs"/>
    <x v="1"/>
  </r>
  <r>
    <s v="Azure, On-premises"/>
    <s v="We use Python more than other programming languages"/>
    <s v="Jupyter , pycharm, R STUDIO PRO, h20 "/>
    <s v="Agree"/>
    <m/>
    <x v="5"/>
    <s v="Relational database, Data Warehouse"/>
    <s v="IT/DevOps exclusively"/>
    <s v="Maybe"/>
    <x v="3"/>
    <x v="2"/>
    <x v="59"/>
    <s v="Some collaboration"/>
    <s v="Yes"/>
    <s v="Yes, our data scientists are proficient with Git"/>
    <s v="Yes"/>
    <s v="Yes"/>
    <s v="Scaling on azure cloud"/>
    <s v="Dask"/>
    <n v="7"/>
    <s v="We have a distributed database environment setup for multinodal processing"/>
    <s v="We are somewhat concerned with compute costs"/>
    <x v="1"/>
  </r>
  <r>
    <s v="Azure"/>
    <s v="We use Python but it isn't dominant or core to our approach"/>
    <m/>
    <s v="Strongly agree"/>
    <m/>
    <x v="8"/>
    <s v="Object store, NoSQL database"/>
    <s v="IT/DevOps exclusively, Data Scentists exclusively"/>
    <m/>
    <x v="1"/>
    <x v="3"/>
    <x v="0"/>
    <s v="Some collaboration"/>
    <s v="Yes"/>
    <s v="Yes, our data scientists are proficient with Git"/>
    <s v="No"/>
    <s v="No"/>
    <m/>
    <s v="Dask, I've heard of Dask, but I don't use it"/>
    <n v="4"/>
    <m/>
    <s v="We are somewhat concerned with compute costs"/>
    <x v="10"/>
  </r>
  <r>
    <s v="AWS, Azure, Google Cloud, On-premises"/>
    <s v="We use Python but it isn't dominant or core to our approach"/>
    <s v="Jupyter, Spyder, scikit-learn, statsmodels, TensorFlow, Gensim, jellyfish, RecordLinkage"/>
    <s v="Disagree"/>
    <s v="We have administrator rights to our local machines and can deploy Dockerized apps to production subject to a quite strict firewall once deployed (if Flask API is not an option, or tool has an interactive presentation layer built on RShiny or so that executes Python code/scripts). This makes maintenance/update a bit tedious, but no issues other than that."/>
    <x v="17"/>
    <s v="Flat files, Relational database, Data Warehouse"/>
    <s v="A combination of IT/DevOps &amp; Data Science"/>
    <s v="Never had a scaling use case on our end. "/>
    <x v="1"/>
    <x v="1"/>
    <x v="60"/>
    <s v="We collaborate but there are pain points"/>
    <s v="Yes"/>
    <s v="Yes, our data scientists are proficient with Git"/>
    <s v="No"/>
    <s v="Yes"/>
    <s v="Data warehouse (HBase), EMR instance on AWS, BQ and Datatable instances om GCP, Vertica instance on-prem and GCP, data warehouse (HBase/Couchbase on prem)"/>
    <m/>
    <n v="7"/>
    <s v="SQL contexting and running MR jobs on LLD files"/>
    <s v="We are somewhat concerned with compute costs"/>
    <x v="1"/>
  </r>
  <r>
    <s v="AWS, On-premises"/>
    <s v="We use Python more than other programming languages"/>
    <s v="PyCharm, TF, scikit"/>
    <s v="Agree"/>
    <s v="Lack of training"/>
    <x v="5"/>
    <s v="Flat files, Data Warehouse"/>
    <s v="A combination of IT/DevOps &amp; Data Science"/>
    <s v="Yes, unstandardized deployment is inefficient"/>
    <x v="8"/>
    <x v="2"/>
    <x v="61"/>
    <s v="Some collaboration"/>
    <s v="Yes"/>
    <s v="Yes, but our data scientists aren't that comfortable using Git"/>
    <s v="Yes"/>
    <s v="Yes"/>
    <s v="Increase AWS capacity"/>
    <s v="Dask, I've heard of RAPIDS, but I don't use it"/>
    <n v="10"/>
    <s v="Primarily use Spark"/>
    <s v="We are somewhat concerned with compute costs"/>
    <x v="2"/>
  </r>
  <r>
    <s v="AWS, Google Cloud, On-premises"/>
    <s v="We use Python more than other programming languages"/>
    <s v="Jupyter. Too many packages to list. "/>
    <s v="Agree"/>
    <s v="Need smoother environment reproducibility across machines/users. Currently using .yml files but this isnâ€™t working perfectly for various reasons. "/>
    <x v="5"/>
    <s v="Flat files, Object store, Relational database, NoSQL database, Data Warehouse"/>
    <s v="A combination of IT/DevOps &amp; Data Science"/>
    <s v="Possibly, depends on project"/>
    <x v="1"/>
    <x v="2"/>
    <x v="62"/>
    <s v="Some collaboration"/>
    <s v="Maybe"/>
    <s v="Yes, our data scientists are proficient with Git"/>
    <s v="Depends on project"/>
    <s v="Maybe"/>
    <s v="Depends on project "/>
    <s v="I've heard of Dask, but I don't use it"/>
    <n v="5"/>
    <s v="Itâ€™s appropriate for certain circumstances. Really depends. "/>
    <s v="We are strongly concerned with compute costs"/>
    <x v="2"/>
  </r>
  <r>
    <s v="AWS"/>
    <s v="We use Python more than other programming languages"/>
    <s v="spyderï¼Œpycharmï¼Œxgboostï¼Œ sklearn"/>
    <s v="Disagree"/>
    <m/>
    <x v="4"/>
    <s v="NoSQL database, Data Warehouse"/>
    <s v="Data Scentists exclusively"/>
    <m/>
    <x v="9"/>
    <x v="1"/>
    <x v="63"/>
    <s v="Some collaboration"/>
    <s v="Yes"/>
    <s v="Yes, our data scientists are proficient with Git"/>
    <s v="No"/>
    <s v="Yes"/>
    <m/>
    <s v="I've heard of Dask, but I don't use it"/>
    <s v="N/A - I'm not familiar with Spark"/>
    <m/>
    <s v="We are not very concerned with compute costs"/>
    <x v="2"/>
  </r>
  <r>
    <s v="AWS, On-premises"/>
    <s v="We use Python but it isn't dominant or core to our approach"/>
    <s v="Jupiter, Spyder, pytorch, tf, pandas"/>
    <s v="Strongly agree"/>
    <s v="Wide skill spread, many don't know python or sas"/>
    <x v="18"/>
    <s v="Flat files, Relational database"/>
    <s v="Data Scentists exclusively"/>
    <s v="Not yet"/>
    <x v="7"/>
    <x v="3"/>
    <x v="64"/>
    <s v="Some collaboration"/>
    <s v="Yes"/>
    <s v="Yes, but our data scientists aren't that comfortable using Git"/>
    <s v="No"/>
    <s v="Yes"/>
    <s v="Going to cloud, not there yet"/>
    <s v="Dask"/>
    <s v="N/A - I'm not familiar with Spark"/>
    <s v="Na"/>
    <s v="We are strongly concerned with compute costs"/>
    <x v="1"/>
  </r>
  <r>
    <s v="Other"/>
    <s v="We use Python more than other programming languages"/>
    <s v="Jupyter, Apache Zeppelin"/>
    <s v="Agree"/>
    <s v="Main struggles in technology like Kafka, Docker, Kubernetes, etc."/>
    <x v="8"/>
    <s v="Flat files, Relational database"/>
    <s v="IT/DevOps exclusively, Data Scentists exclusively"/>
    <s v="Yes."/>
    <x v="2"/>
    <x v="2"/>
    <x v="65"/>
    <s v="Some collaboration"/>
    <s v="Maybe"/>
    <s v="Yes, our data scientists are proficient with Git"/>
    <s v="Yes"/>
    <s v="Maybe"/>
    <m/>
    <s v="I've heard of Dask, but I don't use it"/>
    <n v="7"/>
    <s v="Spark as pyspark in a jupyter notebook"/>
    <s v="We are not very concerned with compute costs"/>
    <x v="2"/>
  </r>
  <r>
    <s v="AWS, Google Cloud"/>
    <s v="We use Python more than other programming languages"/>
    <s v="Jupyter notebooks mostly. "/>
    <s v="Disagree"/>
    <s v="Jupyter notebooks are Jupyter notebooks - we love them and have gotten pretty good at using them because we love/use them so often. "/>
    <x v="9"/>
    <s v="Relational database, Data Warehouse"/>
    <s v="A combination of IT/DevOps &amp; Data Science"/>
    <s v="Unsure - not familiar with Airflow."/>
    <x v="5"/>
    <x v="2"/>
    <x v="66"/>
    <s v="I am the only data scientist on staff so I wear the analytics hat too!"/>
    <s v="Maybe"/>
    <s v="Yes, but our data scientists aren't that comfortable using Git"/>
    <s v="No"/>
    <s v="Maybe"/>
    <s v="Upgrading AWS capacity as needed."/>
    <s v="I've heard of Dask, but I don't use it, I've heard of RAPIDS, but I don't use it"/>
    <s v="N/A - I'm not familiar with Spark"/>
    <m/>
    <s v="We are not very concerned with compute costs"/>
    <x v="2"/>
  </r>
  <r>
    <s v="Google Cloud"/>
    <s v="We use Python more than other programming languages"/>
    <s v="keras, sklearn, pandas, "/>
    <s v="Agree"/>
    <s v="To be a data scientist is to learn. You are constantly learning new approaches and so that's mainly the issue we face. Lots of cross-training and sharing_x000a_"/>
    <x v="5"/>
    <s v="Flat files, Relational database, NoSQL database"/>
    <s v="A combination of IT/DevOps &amp; Data Science"/>
    <s v="We love Kubeflow. So I would recommend them."/>
    <x v="3"/>
    <x v="2"/>
    <x v="67"/>
    <s v="Some collaboration"/>
    <s v="Maybe"/>
    <s v="Yes, our data scientists are proficient with Git"/>
    <s v="If they do, they don't do it well so we're trying to put a stop to that."/>
    <s v="No"/>
    <s v="We work with business so it's easier. We can take a step by step approach. It is extremely incremental and tailored. So scale for us is super easy because our rollouts are so incremented"/>
    <s v="I've heard of RAPIDS, but I don't use it"/>
    <n v="9"/>
    <s v="pyspark pytorch are requises. We can teach a new data scientist them. But those are the gold standard"/>
    <s v="We are somewhat concerned with compute costs"/>
    <x v="1"/>
  </r>
  <r>
    <s v="AWS"/>
    <s v="We use Python more than other programming languages"/>
    <s v="Jupyter"/>
    <s v="Neutral"/>
    <s v="Good"/>
    <x v="2"/>
    <s v="Data Warehouse"/>
    <s v="A combination of IT/DevOps &amp; Data Science"/>
    <m/>
    <x v="1"/>
    <x v="2"/>
    <x v="0"/>
    <s v="Some collaboration"/>
    <s v="Yes"/>
    <s v="No, we are not using Git for data science"/>
    <s v="Yes"/>
    <s v="Maybe"/>
    <n v="8"/>
    <s v="I've heard of RAPIDS, but I don't use it"/>
    <n v="8"/>
    <m/>
    <s v="We are somewhat concerned with compute costs"/>
    <x v="1"/>
  </r>
  <r>
    <s v="AWS"/>
    <s v="We use Python more than other programming languages"/>
    <s v="spyderï¼Œpycharmï¼Œxgboostï¼Œ sklearn"/>
    <s v="Disagree"/>
    <m/>
    <x v="4"/>
    <s v="NoSQL database, Data Warehouse"/>
    <s v="Data Scentists exclusively"/>
    <m/>
    <x v="9"/>
    <x v="1"/>
    <x v="63"/>
    <s v="Some collaboration"/>
    <s v="Yes"/>
    <s v="Yes, our data scientists are proficient with Git"/>
    <s v="No"/>
    <s v="Yes"/>
    <m/>
    <s v="I've heard of Dask, but I don't use it"/>
    <s v="N/A - I'm not familiar with Spark"/>
    <m/>
    <s v="We are not very concerned with compute costs"/>
    <x v="2"/>
  </r>
  <r>
    <s v="AWS"/>
    <s v="We use Python more than other programming languages"/>
    <s v="Jupyter, Sklearn, tensor flow, keras "/>
    <s v="Disagree"/>
    <s v="Theyâ€™re comfortable, they just donâ€™t like the ide "/>
    <x v="9"/>
    <s v="Relational database, Data Warehouse"/>
    <s v="A combination of IT/DevOps &amp; Data Science"/>
    <s v="Yes, we use Cron, but airflow could be a good substitute "/>
    <x v="7"/>
    <x v="1"/>
    <x v="68"/>
    <s v="We collaborate but there are pain points"/>
    <s v="Yes"/>
    <s v="Yes, but our data scientists aren't that comfortable using Git"/>
    <s v="No"/>
    <s v="No"/>
    <s v="I donâ€™t have further detail on this beyond the deployment tools"/>
    <s v="I've heard of Dask, but I don't use it"/>
    <s v="N/A - I'm not familiar with Spark"/>
    <m/>
    <s v="We are somewhat concerned with compute costs"/>
    <x v="1"/>
  </r>
  <r>
    <s v="AWS, Google Cloud"/>
    <s v="We use Python more than other programming languages"/>
    <s v="Scikitlearn, tensorflow, theano, statsmodel, etc..."/>
    <s v="Neutral"/>
    <m/>
    <x v="3"/>
    <s v="Data Warehouse"/>
    <s v="Data Scentists exclusively"/>
    <s v="Yes"/>
    <x v="4"/>
    <x v="2"/>
    <x v="0"/>
    <m/>
    <m/>
    <m/>
    <m/>
    <m/>
    <m/>
    <m/>
    <m/>
    <m/>
    <m/>
    <x v="0"/>
  </r>
  <r>
    <s v="AWS"/>
    <s v="We use Python more than other programming languages"/>
    <s v="Databricks, PyCharm, Jupyter Lab, Sagemaker Notebooks"/>
    <s v="Agree"/>
    <s v="I lean heavily on Databricks to manage the heavy lifting (shared hosted notebook environment, easy Spark cluster deployment, job scheduling, REST API).  It's very expensive and sometimes cumbersome.  Generally like their notebooks but sometimes I wish they used Jupyter Lab/etc. "/>
    <x v="19"/>
    <s v="Flat files"/>
    <s v="Data Scentists exclusively"/>
    <s v="Yes.  Currently use Databricks + notebooks, cumbersome sometimes. "/>
    <x v="7"/>
    <x v="2"/>
    <x v="69"/>
    <s v="Seamless collaboration"/>
    <s v="Yes"/>
    <s v="Yes, but our data scientists aren't that comfortable using Git"/>
    <s v="No"/>
    <s v="No"/>
    <s v="Databricks, Spark, AWS"/>
    <s v="I've heard of Dask, but I don't use it, I've heard of RAPIDS, but I don't use it"/>
    <n v="9"/>
    <s v="I use a combination of sklearn/pandas/PySpark extensively.  All of this is done on Databricks. "/>
    <s v="We are not very concerned with compute costs"/>
    <x v="1"/>
  </r>
  <r>
    <s v="AWS, On-premises"/>
    <s v="We use Python more than other programming languages"/>
    <s v="PyCharm, primarily Tensorflow and Pytorch, some keras, all general DS libraries(Pandas, Scikit, matplotlib, numpy), MongoDb, MySql/Sqllite   "/>
    <s v="Disagree"/>
    <s v="Non-data science teams often struggle to handle ML Model file types and libraries across languages when integrating ML models into production systems. Most of the Data science team works very effectively with the tools listed above without much issue."/>
    <x v="8"/>
    <s v="Object store, Relational database, NoSQL database"/>
    <s v="A combination of IT/DevOps &amp; Data Science"/>
    <s v="As systems grow within our product , orchestration will be critical to manage both resources and micro service dependencies"/>
    <x v="3"/>
    <x v="1"/>
    <x v="70"/>
    <s v="No analysts/small team"/>
    <s v="Maybe"/>
    <s v="Yes, our data scientists are proficient with Git"/>
    <s v="No"/>
    <s v="Maybe"/>
    <s v="Moving towards &quot;server less&quot; hosting of ML models, performing deep analysis into performance of existing architectures upon retrain with new and growing production data. "/>
    <s v="I've heard of Dask, but I don't use it"/>
    <n v="5"/>
    <s v="I have been through tutorials and reading but have not used Spark in a system"/>
    <s v="We are somewhat concerned with compute costs"/>
    <x v="2"/>
  </r>
  <r>
    <s v="AWS, On-premises"/>
    <s v="We use Python more than other programming languages"/>
    <s v="Jupyter, pycharm, sklearn, tensorflow/keras, pytorch, fastai, rasterio, internal tools"/>
    <s v="Neutral"/>
    <s v="our toolset if flexible so everybody tend to use whatever they are comfortable with"/>
    <x v="8"/>
    <s v="Flat files, Relational database, Data Warehouse"/>
    <s v="A combination of IT/DevOps &amp; Data Science"/>
    <s v="We have our internal equivalent, but we are evaluating other options"/>
    <x v="1"/>
    <x v="2"/>
    <x v="71"/>
    <s v="We collaborate but there are pain points"/>
    <s v="Yes"/>
    <s v="Yes, our data scientists are proficient with Git"/>
    <s v="No"/>
    <s v="Yes"/>
    <s v="AWS + docker"/>
    <s v="Dask"/>
    <n v="6"/>
    <s v="Fairly complicated, we resort to it if we do not have other options. We prefer using the data warehouse (Athena) any time it is possible"/>
    <s v="We are strongly concerned with compute costs"/>
    <x v="2"/>
  </r>
  <r>
    <s v="AWS, On-premises"/>
    <s v="We use Python but it isn't dominant or core to our approach"/>
    <s v="Jupytr, Rstudio, Qubole"/>
    <s v="Agree"/>
    <s v="help with troubleshooting and developing new skills"/>
    <x v="2"/>
    <s v="Data Warehouse"/>
    <s v="Data Scentists exclusively"/>
    <s v="i dont think so, we already have separate clusters and individual workspaces and use docker for parallel processing"/>
    <x v="7"/>
    <x v="1"/>
    <x v="72"/>
    <s v="We collaborate but there are pain points"/>
    <s v="Maybe"/>
    <s v="Yes, our data scientists are proficient with Git"/>
    <s v="No"/>
    <s v="Maybe"/>
    <s v="unsure"/>
    <m/>
    <n v="9"/>
    <s v="used for automating and scheduling recurring or more complex jobs"/>
    <s v="We are somewhat concerned with compute costs"/>
    <x v="11"/>
  </r>
  <r>
    <s v="AWS, Google Cloud"/>
    <s v="We use Python but it isn't dominant or core to our approach"/>
    <s v="jupyter, boosting frameworks, forecasting frameworks"/>
    <s v="Disagree"/>
    <s v="pretty comfortable. "/>
    <x v="2"/>
    <s v="Relational database"/>
    <s v="IT/DevOps exclusively"/>
    <s v="Our ML engineer is trying it out"/>
    <x v="2"/>
    <x v="3"/>
    <x v="73"/>
    <s v="We collaborate but there are pain points"/>
    <s v="Yes"/>
    <s v="Yes, our data scientists are proficient with Git"/>
    <s v="No"/>
    <s v="No"/>
    <s v="GCP "/>
    <s v="I've heard of Dask, but I don't use it"/>
    <n v="5"/>
    <s v="have personal experiences with it but don't use it personally at work. Other teams use it"/>
    <s v="We are somewhat concerned with compute costs"/>
    <x v="12"/>
  </r>
  <r>
    <s v="AWS, Google Cloud"/>
    <s v="We use Python more than other programming languages"/>
    <s v="Jupyter, AWS, Big Query / GCP / TensorFlow, "/>
    <s v="Disagree"/>
    <s v="My team is very comfortable with what we are doing. "/>
    <x v="2"/>
    <s v="NoSQL database, Data Warehouse"/>
    <s v="A combination of IT/DevOps &amp; Data Science"/>
    <s v="Not sure?"/>
    <x v="3"/>
    <x v="2"/>
    <x v="74"/>
    <s v="Seamless collaboration"/>
    <s v="No"/>
    <s v="Yes, but our data scientists aren't that comfortable using Git"/>
    <s v="Yes"/>
    <s v="Yes"/>
    <s v="Build as we go"/>
    <s v="I've heard of Dask, but I don't use it"/>
    <n v="7"/>
    <m/>
    <s v="We are somewhat concerned with compute costs"/>
    <x v="6"/>
  </r>
  <r>
    <s v="AWS, On-premises"/>
    <s v="We use Python more than other programming languages"/>
    <s v="VS code _x000a_Sklearn _x000a_Tensorflow"/>
    <s v="Neutral"/>
    <s v="Various members have different strengths. Where one is uncomfortable in certain tools another is. "/>
    <x v="1"/>
    <s v="Flat files, Object store, Relational database, Data Warehouse"/>
    <s v="A combination of IT/DevOps &amp; Data Science, Software engineers "/>
    <s v="Not for what my team does but elsewhere in the company theyâ€™re using Airflow. Iâ€™m not sure what their use case is. "/>
    <x v="4"/>
    <x v="2"/>
    <x v="0"/>
    <s v="Some collaboration"/>
    <s v="Yes"/>
    <s v="Yes, our data scientists are proficient with Git"/>
    <s v="Sometimes "/>
    <s v="Maybe"/>
    <m/>
    <s v="I've heard of Dask, but I don't use it, I've heard of RAPIDS, but I don't use it"/>
    <s v="N/A - I'm not familiar with Spark"/>
    <m/>
    <s v="We are somewhat concerned with compute costs"/>
    <x v="2"/>
  </r>
  <r>
    <s v="AWS, On-premises"/>
    <s v="We traditionally use R and our own solutions. However, almost all new development is in Python."/>
    <s v="Jupyter, sklearn, tensorflow, pytorch, matplotlib, scipy, numpy"/>
    <s v="Agree"/>
    <s v="Newer members of the team use Python while veteran members tend to use older scripting languages or GUI solutions that we have built."/>
    <x v="9"/>
    <s v="Flat files, Relational database, NoSQL database"/>
    <s v="A combination of IT/DevOps &amp; Data Science, Computational scientists"/>
    <s v="Well, we actually sell an orchestration tool (primary for enterprise chemistry)"/>
    <x v="9"/>
    <x v="2"/>
    <x v="75"/>
    <s v="Some collaboration"/>
    <s v="Maybe"/>
    <s v="No, we are not using Git for data science"/>
    <s v="It's not necessary with our product"/>
    <s v="Yes"/>
    <s v="In a very manual way (running up more machines)"/>
    <m/>
    <n v="8"/>
    <s v="It's a nice tool."/>
    <s v="We are strongly concerned with compute costs"/>
    <x v="1"/>
  </r>
  <r>
    <s v="AWS, Google Cloud"/>
    <s v="We use Python more than other programming languages"/>
    <s v="Ides: mostly code, pycharm. Packages: numpy, tensorflow, docker,"/>
    <s v="Disagree"/>
    <m/>
    <x v="20"/>
    <s v="Flat files, Object store"/>
    <s v="A combination of IT/DevOps &amp; Data Science"/>
    <s v="We use kubeflow"/>
    <x v="9"/>
    <x v="2"/>
    <x v="76"/>
    <s v="We collaborate but there are pain points"/>
    <s v="Maybe"/>
    <s v="Yes, our data scientists are proficient with Git"/>
    <s v="No"/>
    <s v="No"/>
    <s v="Painfully:)"/>
    <m/>
    <n v="1"/>
    <s v="Used it in the past. FOr my current needs, havenâ€™t been using it"/>
    <s v="We are not very concerned with compute costs"/>
    <x v="12"/>
  </r>
  <r>
    <s v="AWS"/>
    <s v="We use Python more than other programming languages"/>
    <s v="spyderï¼Œpycharmï¼Œxgboostï¼Œ sklearn"/>
    <s v="Disagree"/>
    <m/>
    <x v="4"/>
    <s v="NoSQL database, Data Warehouse"/>
    <s v="Data Scentists exclusively"/>
    <m/>
    <x v="9"/>
    <x v="1"/>
    <x v="63"/>
    <s v="Some collaboration"/>
    <s v="Yes"/>
    <s v="Yes, our data scientists are proficient with Git"/>
    <s v="No"/>
    <s v="Yes"/>
    <m/>
    <s v="I've heard of Dask, but I don't use it"/>
    <s v="N/A - I'm not familiar with Spark"/>
    <m/>
    <s v="We are not very concerned with compute costs"/>
    <x v="2"/>
  </r>
  <r>
    <s v="Google Cloud, On-premises"/>
    <s v="We use Python more than other programming languages"/>
    <s v="Jupyter, the entire AI hub stack (Kubeflow, Fairing, etc.), Tensorflow, Kubernetes, a bunch of PGM libraries, Scikit Learn, Numpy, Scipy, etc."/>
    <s v="Neutral"/>
    <s v="Production deployements require overhead. Otherwise, not much problems here."/>
    <x v="3"/>
    <s v="Relational database, Data Warehouse"/>
    <s v="A combination of IT/DevOps &amp; Data Science"/>
    <s v="Yes, and we use it (airflow)"/>
    <x v="5"/>
    <x v="2"/>
    <x v="77"/>
    <s v="Seamless collaboration"/>
    <s v="No"/>
    <s v="Yes, our data scientists are proficient with Git"/>
    <s v="No"/>
    <s v="No"/>
    <s v="Varies by product and maturity."/>
    <s v="I've heard of Dask, but I don't use it"/>
    <n v="5"/>
    <s v="Spark is great for the right use case, but comes with overhead thats often not worth it. Also, GCP and Azure tooling is rapidly eclipsing its value. "/>
    <s v="We are somewhat concerned with compute costs"/>
    <x v="1"/>
  </r>
  <r>
    <s v="AWS"/>
    <s v="We use Python more than other programming languages"/>
    <s v="IntelliJ / PyCharm, Keras / TensorFlow, XGBoost"/>
    <s v="Disagree"/>
    <s v="Easy to develop on Mac / Linux, but a customer that wants deployment on older versions of Windows. A real PITA to do that at times"/>
    <x v="1"/>
    <s v="Relational database"/>
    <s v="IT/DevOps exclusively"/>
    <s v="I don't know enough about AirFlow to answer this question"/>
    <x v="7"/>
    <x v="1"/>
    <x v="78"/>
    <s v="Some collaboration"/>
    <s v="Yes"/>
    <s v="Yes, our data scientists are proficient with Git"/>
    <s v="No"/>
    <s v="Maybe"/>
    <s v="Struggling, as the customer insists on MS SQL Server, so using parallel jobs in Python to get more throughput"/>
    <s v="I've heard of RAPIDS, but I don't use it"/>
    <n v="8"/>
    <s v="I've prototyped code for other clients and like Spark a lot. Much better that writing map/reduce code in Java, or using Pig (I've done both)"/>
    <s v="We are not very concerned with compute costs"/>
    <x v="1"/>
  </r>
  <r>
    <s v="On-premises"/>
    <s v="We use Python more than other programming languages"/>
    <s v="Jupyter, Pycharm, sklearn, tensorflow, Keras"/>
    <s v="Disagree"/>
    <s v="The current packages are easy to work and do not need any help"/>
    <x v="1"/>
    <s v="Relational database"/>
    <s v="Data Scentists exclusively"/>
    <s v="yes definitely, they will help to keep track of existing work and prevent parallel work"/>
    <x v="3"/>
    <x v="2"/>
    <x v="79"/>
    <s v="Seamless collaboration"/>
    <s v="No"/>
    <s v="Yes, our data scientists are proficient with Git"/>
    <s v="No"/>
    <s v="Yes"/>
    <m/>
    <s v="I've heard of Dask, but I don't use it, I've heard of RAPIDS, but I don't use it"/>
    <s v="N/A - I'm not familiar with Spark"/>
    <s v="I never used spark"/>
    <s v="We are not very concerned with compute costs"/>
    <x v="1"/>
  </r>
  <r>
    <s v="Azure, Google Cloud, On-premises"/>
    <s v="We use Python but it isn't dominant or core to our approach"/>
    <s v="jupyter, Rstudio"/>
    <s v="Strongly agree"/>
    <s v="We are still learning how to use cloud platforms"/>
    <x v="1"/>
    <s v="Relational database, Data Warehouse"/>
    <s v="A combination of IT/DevOps &amp; Data Science"/>
    <s v="NA"/>
    <x v="1"/>
    <x v="1"/>
    <x v="5"/>
    <s v="Some collaboration"/>
    <s v="Yes"/>
    <s v="Yes, but our data scientists aren't that comfortable using Git"/>
    <s v="No"/>
    <s v="Yes"/>
    <s v="Not sure"/>
    <s v="I've heard of Dask, but I don't use it"/>
    <s v="N/A - I'm not familiar with Spark"/>
    <s v="NA"/>
    <s v="We are not very concerned with compute costs"/>
    <x v="10"/>
  </r>
  <r>
    <s v="On-premises"/>
    <s v="We use Python more than other programming languages"/>
    <s v="Jupyter, Spyder, Streamlit + the usual ML Python stack"/>
    <s v="Neutral"/>
    <s v="Replicability, transparency, tracking of code changes."/>
    <x v="21"/>
    <s v="Object store, Relational database, Data Warehouse"/>
    <s v="A combination of IT/DevOps &amp; Data Science"/>
    <s v="We're already using it."/>
    <x v="1"/>
    <x v="2"/>
    <x v="80"/>
    <s v="Some collaboration"/>
    <s v="Yes"/>
    <s v="Yes, our data scientists are proficient with Git"/>
    <s v="No"/>
    <s v="Yes"/>
    <s v="Not frictionless enough."/>
    <s v="Dask, I've heard of RAPIDS, but I don't use it"/>
    <n v="6"/>
    <s v="Use Spark extensively, but not a big fan of it."/>
    <s v="We are not at all concerned with compute costs"/>
    <x v="1"/>
  </r>
  <r>
    <s v="AWS"/>
    <s v="We use Python more than other programming languages"/>
    <s v="Jupyter Notebook, JupyterLab, Microsoft VS Code, PyCharm, Keras, LightGBM, XGBoost, PySpark"/>
    <s v="Neutral"/>
    <s v="Engineering team usually can help me if I encounter any issue but it will be better if I won't encounter issue."/>
    <x v="1"/>
    <s v="Relational database, Data Warehouse, spark parquets"/>
    <s v="A combination of IT/DevOps &amp; Data Science"/>
    <s v="yes, though the problem is usually how you keep track of data versioning together with model and code versions. And, make sure pipeline don't duplicate updating part of the model."/>
    <x v="1"/>
    <x v="1"/>
    <x v="81"/>
    <s v="Seamless collaboration"/>
    <s v="Maybe"/>
    <s v="No, we are not using Git for data science"/>
    <s v="Yes"/>
    <s v="Maybe"/>
    <s v="Rewrite it to pyspark"/>
    <s v="I've heard of Dask, but I don't use it, I've heard of RAPIDS, but I don't use it"/>
    <n v="2"/>
    <s v="Unfortunately, the only way to handle big data currently. It is hard to understand and the pyspark is really not python at all. It crash all the time. Very inefficient. If there is any possibility to avoid spark, I will avoid it."/>
    <s v="We are somewhat concerned with compute costs"/>
    <x v="1"/>
  </r>
  <r>
    <s v="AWS, On-premises"/>
    <s v="We use Python more than other programming languages"/>
    <s v="Jupyter, Anaconda, atom"/>
    <s v="Disagree"/>
    <s v="we arent forced to use certain platforms"/>
    <x v="3"/>
    <s v="Relational database"/>
    <s v="A combination of IT/DevOps &amp; Data Science"/>
    <s v="it might be!"/>
    <x v="7"/>
    <x v="2"/>
    <x v="82"/>
    <s v="Work solo and / or work locally"/>
    <s v="Yes"/>
    <s v="Yes, our data scientists are proficient with Git"/>
    <s v="No"/>
    <s v="Yes"/>
    <s v="aws"/>
    <s v="I've heard of Dask, but I don't use it, I've heard of RAPIDS, but I don't use it"/>
    <n v="7"/>
    <s v="little"/>
    <s v="We are somewhat concerned with compute costs"/>
    <x v="2"/>
  </r>
  <r>
    <s v="Azure, Google Cloud"/>
    <s v="We use Python but it isn't dominant or core to our approach"/>
    <m/>
    <s v="Agree"/>
    <m/>
    <x v="1"/>
    <s v="Flat files, NoSQL database"/>
    <s v="A combination of IT/DevOps &amp; Data Science"/>
    <m/>
    <x v="8"/>
    <x v="1"/>
    <x v="0"/>
    <s v="Some collaboration"/>
    <s v="Yes"/>
    <s v="No, we are not using Git for data science"/>
    <s v="No"/>
    <s v="Maybe"/>
    <m/>
    <s v="I've heard of Dask, but I don't use it"/>
    <n v="8"/>
    <m/>
    <s v="We are not very concerned with compute costs"/>
    <x v="3"/>
  </r>
  <r>
    <s v="On-premises"/>
    <s v="We use Python more than other programming languages"/>
    <s v="Jupyter, SciKit Learn, Keras"/>
    <s v="Strongly agree"/>
    <s v="There is a lot of differences in opinions as to what should be used."/>
    <x v="22"/>
    <s v="Relational database, Data Warehouse"/>
    <s v="A combination of IT/DevOps &amp; Data Science"/>
    <m/>
    <x v="3"/>
    <x v="2"/>
    <x v="83"/>
    <s v="Work solo and / or work locally"/>
    <s v="Yes"/>
    <s v="Some are, some are not. "/>
    <s v="No"/>
    <s v="No"/>
    <m/>
    <s v="I've heard of Dask, but I don't use it"/>
    <s v="N/A - I'm not familiar with Spark"/>
    <m/>
    <s v="We are somewhat concerned with compute costs"/>
    <x v="1"/>
  </r>
  <r>
    <s v="On-premises"/>
    <s v="We use Python more than other programming languages"/>
    <s v="Jupyter, scikit-learn"/>
    <s v="Disagree"/>
    <s v="help with RAM and processor of the PC we are working on "/>
    <x v="4"/>
    <s v="Relational database, Data Warehouse"/>
    <s v="Data Scentists exclusively"/>
    <s v="No"/>
    <x v="2"/>
    <x v="1"/>
    <x v="13"/>
    <s v="Seamless collaboration"/>
    <s v="Yes"/>
    <s v="No, we are not using Git for data science"/>
    <s v="No"/>
    <s v="No"/>
    <s v="It's kind of hard"/>
    <s v="I've heard of Dask, but I don't use it"/>
    <s v="N/A - I'm not familiar with Spark"/>
    <s v="N/a"/>
    <s v="We are strongly concerned with compute costs"/>
    <x v="1"/>
  </r>
  <r>
    <s v="AWS"/>
    <s v="We use Python more than other programming languages"/>
    <s v="Sklearn, jupyter notebook, keras"/>
    <s v="Neutral"/>
    <s v="Package installations, documentation "/>
    <x v="9"/>
    <s v="Relational database, NoSQL database"/>
    <s v="Data Scentists exclusively, A combination of IT/DevOps &amp; Data Science"/>
    <s v="-"/>
    <x v="1"/>
    <x v="2"/>
    <x v="84"/>
    <s v="Some collaboration"/>
    <s v="Yes"/>
    <s v="Yes, but our data scientists aren't that comfortable using Git"/>
    <s v="No"/>
    <s v="No"/>
    <s v="Aws"/>
    <s v="I've heard of Dask, but I don't use it"/>
    <n v="8"/>
    <s v="Big databases"/>
    <s v="We are somewhat concerned with compute costs"/>
    <x v="12"/>
  </r>
  <r>
    <m/>
    <s v="We use Python more than other programming languages"/>
    <s v="Jupyter "/>
    <s v="Neutral"/>
    <m/>
    <x v="1"/>
    <s v="NoSQL database"/>
    <s v="Data Scentists exclusively"/>
    <m/>
    <x v="0"/>
    <x v="1"/>
    <x v="0"/>
    <s v="Work solo and / or work locally"/>
    <s v="Yes"/>
    <s v="Yes, our data scientists are proficient with Git"/>
    <m/>
    <s v="Yes"/>
    <m/>
    <s v="I've heard of Dask, but I don't use it"/>
    <n v="5"/>
    <m/>
    <s v="We are strongly concerned with compute costs"/>
    <x v="3"/>
  </r>
  <r>
    <s v="On-premises"/>
    <s v="We use Python more than other programming languages"/>
    <m/>
    <s v="Disagree"/>
    <m/>
    <x v="7"/>
    <s v="Relational database"/>
    <s v="A combination of IT/DevOps &amp; Data Science"/>
    <m/>
    <x v="2"/>
    <x v="2"/>
    <x v="0"/>
    <s v="Seamless collaboration"/>
    <s v="No"/>
    <s v="Yes, our data scientists are proficient with Git"/>
    <s v="No"/>
    <s v="No"/>
    <m/>
    <s v="I've heard of Dask, but I don't use it"/>
    <s v="N/A - I'm not familiar with Spark"/>
    <m/>
    <s v="We are strongly concerned with compute costs"/>
    <x v="1"/>
  </r>
  <r>
    <s v="Other"/>
    <s v="We use Python more than other programming languages"/>
    <s v="Jupyter, Keras, TensorFlow, scikit-learn"/>
    <s v="Neutral"/>
    <m/>
    <x v="8"/>
    <s v="Object store, NoSQL database"/>
    <s v="Data Scentists exclusively"/>
    <s v="Not right now"/>
    <x v="3"/>
    <x v="2"/>
    <x v="0"/>
    <s v="We collaborate but there are pain points"/>
    <s v="Maybe"/>
    <s v="Yes, our data scientists are proficient with Git"/>
    <s v="No"/>
    <s v="No"/>
    <m/>
    <m/>
    <n v="10"/>
    <s v="Used heavily in previous job"/>
    <s v="We are somewhat concerned with compute costs"/>
    <x v="13"/>
  </r>
  <r>
    <s v="AWS, On-premises"/>
    <s v="We use Python more than other programming languages"/>
    <s v="vscode, jupyter, tensorflow, pandas, numpy"/>
    <s v="Agree"/>
    <s v="It's really hard to be comfortable in tensorflow..."/>
    <x v="3"/>
    <s v="Flat files"/>
    <s v="Colaberation between data science and web dev teams"/>
    <s v="no"/>
    <x v="5"/>
    <x v="2"/>
    <x v="0"/>
    <s v="We collaborate but there are pain points"/>
    <s v="No"/>
    <s v="Yes, our data scientists are proficient with Git"/>
    <s v="No"/>
    <s v="No"/>
    <s v="No scaling necissary, everything is small scale and internal"/>
    <s v="I've heard of Dask, but I don't use it, I've heard of RAPIDS, but I don't use it"/>
    <s v="N/A - I'm not familiar with Spark"/>
    <m/>
    <s v="We are strongly concerned with compute costs"/>
    <x v="2"/>
  </r>
  <r>
    <s v="AWS"/>
    <s v="We use Python but it isn't dominant or core to our approach"/>
    <s v="None. Mostly everything is either DB or C based"/>
    <s v="Neutral"/>
    <m/>
    <x v="4"/>
    <s v="Flat files, Relational database"/>
    <s v="A combination of IT/DevOps &amp; Data Science"/>
    <s v="Not really"/>
    <x v="1"/>
    <x v="3"/>
    <x v="0"/>
    <s v="Some collaboration"/>
    <s v="Maybe"/>
    <m/>
    <s v="No"/>
    <s v="No"/>
    <s v="partitioning"/>
    <m/>
    <n v="5"/>
    <s v="Some analysis and script. No day to day work. "/>
    <s v="We are somewhat concerned with compute costs"/>
    <x v="2"/>
  </r>
  <r>
    <s v="AWS, Azure, Google Cloud, On-premises, Other"/>
    <s v="We use Python more than other programming languages"/>
    <s v="Jupitor"/>
    <s v="Agree"/>
    <m/>
    <x v="23"/>
    <s v="Flat files, Object store, Relational database, NoSQL database, Data Warehouse"/>
    <s v="IT/DevOps exclusively, Data Scentists exclusively, A combination of IT/DevOps &amp; Data Science"/>
    <m/>
    <x v="3"/>
    <x v="2"/>
    <x v="0"/>
    <m/>
    <m/>
    <m/>
    <m/>
    <m/>
    <m/>
    <m/>
    <m/>
    <m/>
    <m/>
    <x v="14"/>
  </r>
  <r>
    <s v="Other"/>
    <s v="We use Python more than other programming languages"/>
    <s v="Jupyter Lab"/>
    <s v="Agree"/>
    <s v="Team is very comfortable with stack"/>
    <x v="4"/>
    <s v="Relational database, Data Warehouse"/>
    <s v="A combination of IT/DevOps &amp; Data Science"/>
    <s v="no"/>
    <x v="3"/>
    <x v="3"/>
    <x v="4"/>
    <s v="We collaborate but there are pain points"/>
    <s v="Yes"/>
    <s v="Yes, but our data scientists aren't that comfortable using Git"/>
    <s v="No"/>
    <s v="No"/>
    <m/>
    <s v="Dask, I've heard of RAPIDS, but I don't use it"/>
    <n v="5"/>
    <s v="1 year"/>
    <s v="We are somewhat concerned with compute costs"/>
    <x v="1"/>
  </r>
  <r>
    <s v="Azure, Google Cloud"/>
    <s v="We use Python more than other programming languages"/>
    <s v="PyCharm, RStudio, R/Python for Visual Studio, Jupyter Notebooks, VS Code, MS MLPackage for R/Python, ML Studio, scikit-learn, caffee to name a few."/>
    <s v="Neutral"/>
    <s v="a sharper &quot;learning curve&quot; than expected, but once learned seems a smooth flow."/>
    <x v="9"/>
    <s v="Flat files, Object store, Relational database, NoSQL database, Data Warehouse"/>
    <s v="A combination of IT/DevOps &amp; Data Science"/>
    <s v="Food for thought â€¦ Short answer is in some cases yes - where a continual feedback is requested, by consumer, on a dashboard format for example"/>
    <x v="3"/>
    <x v="2"/>
    <x v="0"/>
    <s v="We collaborate but there are pain points"/>
    <s v="Yes"/>
    <s v="Yes, but our data scientists aren't that comfortable using Git"/>
    <s v="Sometimes"/>
    <s v="Maybe"/>
    <m/>
    <s v="I've heard of Dask, but I don't use it, I've heard of RAPIDS, but I don't use it"/>
    <n v="9"/>
    <s v="Used it, but far from being an expert on it."/>
    <s v="We are somewhat concerned with compute costs"/>
    <x v="4"/>
  </r>
  <r>
    <s v="On-premises"/>
    <s v="We use Python but it isn't dominant or core to our approach"/>
    <s v="Jupyter"/>
    <s v="Neutral"/>
    <s v="no"/>
    <x v="4"/>
    <s v="Flat files, Relational database"/>
    <s v="Data Scentists exclusively"/>
    <s v="not sure"/>
    <x v="7"/>
    <x v="1"/>
    <x v="85"/>
    <s v="Some collaboration"/>
    <s v="Yes"/>
    <s v="Yes, our data scientists are proficient with Git"/>
    <s v="Yes"/>
    <s v="Yes"/>
    <s v="not really scaling"/>
    <s v="I've heard of Dask, but I don't use it"/>
    <s v="N/A - I'm not familiar with Spark"/>
    <m/>
    <s v="We are strongly concerned with compute costs"/>
    <x v="2"/>
  </r>
  <r>
    <s v="On-premises"/>
    <s v="We use Python more than other programming languages"/>
    <s v="PyTorch, Pandas, TensorFlow, PySpark"/>
    <s v="Neutral"/>
    <s v="These tools could be more user friendly, especially for the less technical people."/>
    <x v="4"/>
    <s v="NoSQL database"/>
    <s v="A combination of IT/DevOps &amp; Data Science"/>
    <s v="I think it would help to automate the deploy, but we are not currently using it."/>
    <x v="5"/>
    <x v="2"/>
    <x v="14"/>
    <s v="Some collaboration"/>
    <s v="Maybe"/>
    <s v="Yes, our data scientists are proficient with Git"/>
    <s v="No"/>
    <s v="No"/>
    <m/>
    <m/>
    <n v="9"/>
    <s v="It is a good tool, to make computations faster."/>
    <s v="We are strongly concerned with compute costs"/>
    <x v="1"/>
  </r>
  <r>
    <s v="AWS"/>
    <s v="We use Python more than other programming languages"/>
    <s v="Jupyter, Pycharm"/>
    <s v="Strongly agree"/>
    <s v="sometimes needs assistance"/>
    <x v="8"/>
    <s v="Flat files, Relational database"/>
    <s v="A combination of IT/DevOps &amp; Data Science"/>
    <s v="Airflow can be used for scheduling."/>
    <x v="1"/>
    <x v="2"/>
    <x v="86"/>
    <s v="Some collaboration"/>
    <s v="Yes"/>
    <s v="Yes, but our data scientists aren't that comfortable using Git"/>
    <s v="No"/>
    <s v="No"/>
    <m/>
    <s v="RAPIDS"/>
    <n v="8"/>
    <m/>
    <s v="We are somewhat concerned with compute costs"/>
    <x v="2"/>
  </r>
  <r>
    <s v="AWS, On-premises"/>
    <s v="We use Python more than other programming languages"/>
    <s v="Jupyter, Pycharm, sklearn"/>
    <s v="Neutral"/>
    <m/>
    <x v="4"/>
    <s v="Relational database"/>
    <s v="A combination of IT/DevOps &amp; Data Science"/>
    <s v="Already use it."/>
    <x v="3"/>
    <x v="1"/>
    <x v="87"/>
    <s v="We collaborate but there are pain points"/>
    <s v="Yes"/>
    <s v="Yes, but our data scientists aren't that comfortable using Git"/>
    <s v="No"/>
    <s v="No"/>
    <s v="AWS"/>
    <s v="I've heard of Dask, but I don't use it, I've heard of RAPIDS, but I don't use it"/>
    <n v="7"/>
    <s v="Tested PySpark on Azure"/>
    <s v="We are somewhat concerned with compute costs"/>
    <x v="1"/>
  </r>
  <r>
    <s v="AWS, Azure"/>
    <s v="We use Python but it isn't dominant or core to our approach"/>
    <s v="PyCharm"/>
    <s v="Agree"/>
    <m/>
    <x v="2"/>
    <s v="Relational database"/>
    <s v="Data Scentists exclusively"/>
    <s v="n/a"/>
    <x v="1"/>
    <x v="1"/>
    <x v="0"/>
    <s v="Some collaboration"/>
    <s v="Yes"/>
    <s v="Yes, but our data scientists aren't that comfortable using Git"/>
    <s v="No"/>
    <s v="Maybe"/>
    <m/>
    <s v="I've heard of RAPIDS, but I don't use it"/>
    <n v="9"/>
    <m/>
    <s v="We are not very concerned with compute costs"/>
    <x v="3"/>
  </r>
  <r>
    <s v="Google Cloud"/>
    <s v="We use Python but it isn't dominant or core to our approach"/>
    <s v="packages within R studio"/>
    <s v="Strongly agree"/>
    <m/>
    <x v="4"/>
    <s v="Relational database"/>
    <s v="Data Scentists exclusively"/>
    <s v="No, not in our line of work. Model usually don't take as long to produce"/>
    <x v="2"/>
    <x v="3"/>
    <x v="88"/>
    <s v="Some collaboration"/>
    <s v="Yes"/>
    <s v="Yes, our data scientists are proficient with Git"/>
    <s v="No"/>
    <s v="No"/>
    <m/>
    <s v="I've heard of Dask, but I don't use it"/>
    <n v="8"/>
    <s v="I've only used Apachi Spark but, its great"/>
    <s v="We are somewhat concerned with compute costs"/>
    <x v="13"/>
  </r>
  <r>
    <s v="AWS, Google Cloud"/>
    <s v="We use Python more than other programming languages"/>
    <s v="Jupyterlab / github"/>
    <s v="Strongly agree"/>
    <s v="NDA"/>
    <x v="8"/>
    <s v="Flat files, Relational database, NoSQL database, Data Warehouse"/>
    <s v="A combination of IT/DevOps &amp; Data Science"/>
    <s v="NDA "/>
    <x v="7"/>
    <x v="2"/>
    <x v="89"/>
    <s v="We collaborate but there are pain points"/>
    <s v="Yes"/>
    <s v="Yes, our data scientists are proficient with Git"/>
    <s v="Yes"/>
    <s v="Maybe"/>
    <s v="NDA "/>
    <s v="I've heard of Dask, but I don't use it, I've heard of RAPIDS, but I don't use it"/>
    <s v="N/A - I'm not familiar with Spark"/>
    <m/>
    <s v="We are somewhat concerned with compute costs"/>
    <x v="2"/>
  </r>
  <r>
    <s v="Google Cloud"/>
    <s v="We use Python but it isn't dominant or core to our approach"/>
    <s v="Spyder"/>
    <s v="Agree"/>
    <s v="Yes, we could always use some help. "/>
    <x v="4"/>
    <s v="Flat files, Relational database"/>
    <s v="A combination of IT/DevOps &amp; Data Science"/>
    <s v="No, we have a ton of clinical leaders that need to basically be hand fed data and analytics. "/>
    <x v="7"/>
    <x v="2"/>
    <x v="4"/>
    <s v="We collaborate but there are pain points"/>
    <s v="Yes"/>
    <s v="No, we are not using Git for data science"/>
    <s v="No"/>
    <s v="Yes"/>
    <m/>
    <s v="I've heard of Dask, but I don't use it, I've heard of RAPIDS, but I don't use it"/>
    <s v="N/A - I'm not familiar with Spark"/>
    <m/>
    <s v="We are somewhat concerned with compute costs"/>
    <x v="13"/>
  </r>
  <r>
    <s v="On-premises"/>
    <s v="Individuals like myself may use Python, but the company, as a whole relies mainly on SQL."/>
    <s v="Jupiter and Visual Studio"/>
    <s v="Neutral"/>
    <s v="We donâ€™t have a data science team, per we. There are a couple of analysts using DS tools, however."/>
    <x v="24"/>
    <s v="Relational database, Data Warehouse"/>
    <s v="IT/DevOps exclusively"/>
    <s v="Iâ€™m not sure. IT really drives those decisions at our company."/>
    <x v="7"/>
    <x v="1"/>
    <x v="90"/>
    <s v="Some collaboration"/>
    <s v="Maybe"/>
    <s v="Yes, but our data scientists aren't that comfortable using Git"/>
    <s v="No"/>
    <s v="Maybe"/>
    <s v="Some analysis and reporting is done through SSRS / Visual Studio, but IT does their own thing."/>
    <m/>
    <s v="N/A - I'm not familiar with Spark"/>
    <s v="Iâ€™ve only been exposed to it on a very cursory basis through Python coursework on Udemy."/>
    <m/>
    <x v="15"/>
  </r>
  <r>
    <s v="Azure"/>
    <s v="We use Python more than other programming languages"/>
    <s v="Jupyter, visual studio"/>
    <s v="Disagree"/>
    <s v="Very one is comfort working with existing tools"/>
    <x v="9"/>
    <s v="Flat files, Relational database, Data Warehouse"/>
    <s v="A combination of IT/DevOps &amp; Data Science"/>
    <s v="No"/>
    <x v="7"/>
    <x v="2"/>
    <x v="91"/>
    <s v="We collaborate but there are pain points"/>
    <s v="Yes"/>
    <s v="Yes, our data scientists are proficient with Git"/>
    <s v="No"/>
    <s v="Yes"/>
    <s v="Large extend "/>
    <s v="I've heard of Dask, but I don't use it, I've heard of RAPIDS, but I don't use it"/>
    <n v="7"/>
    <s v="Spark is great. We have huge data and sparks makes easy"/>
    <s v="We are somewhat concerned with compute costs"/>
    <x v="3"/>
  </r>
  <r>
    <s v="Azure, Google Cloud"/>
    <s v="We use Python more than other programming languages"/>
    <m/>
    <s v="Disagree"/>
    <m/>
    <x v="5"/>
    <s v="Object store, Relational database, NoSQL database"/>
    <s v="A combination of IT/DevOps &amp; Data Science"/>
    <m/>
    <x v="8"/>
    <x v="2"/>
    <x v="0"/>
    <s v="Seamless collaboration"/>
    <s v="Yes"/>
    <s v="Yes, but our data scientists aren't that comfortable using Git"/>
    <s v="No"/>
    <s v="Yes"/>
    <m/>
    <s v="I've heard of Dask, but I don't use it"/>
    <s v="N/A - I'm not familiar with Spark"/>
    <m/>
    <s v="We are somewhat concerned with compute costs"/>
    <x v="6"/>
  </r>
  <r>
    <s v="AWS, On-premises, Other"/>
    <s v="We use Python more than other programming languages"/>
    <s v="Jupyter, Scikit-learn, Pyspark, Tensorflow, Pytorch "/>
    <s v="Agree"/>
    <s v="Integrating various data tools like pyspark, kafka, redis etc. "/>
    <x v="3"/>
    <s v="Flat files, Object store, NoSQL database, Apache Solr"/>
    <s v="A combination of IT/DevOps &amp; Data Science"/>
    <s v="May be , not sure though"/>
    <x v="1"/>
    <x v="2"/>
    <x v="92"/>
    <s v="Some collaboration"/>
    <s v="Maybe"/>
    <s v="Yes, but our data scientists aren't that comfortable using Git"/>
    <s v="Yes"/>
    <s v="Yes"/>
    <s v="APIs, Spark, Tensorflow"/>
    <s v="I've heard of Dask, but I don't use it"/>
    <n v="9"/>
    <s v="Worked on it over a year, Databricks Certified Developer : Apache Spark 2.x With Scala"/>
    <s v="We are strongly concerned with compute costs"/>
    <x v="2"/>
  </r>
  <r>
    <s v="On-premises, Other"/>
    <s v="We use Python more than other programming languages"/>
    <s v="Jupyter, VS Code"/>
    <s v="Agree"/>
    <s v="Security and permissions are always a major issue."/>
    <x v="9"/>
    <s v="Flat files, Object store, Relational database, NoSQL database, Data Warehouse"/>
    <s v="A combination of IT/DevOps &amp; Data Science"/>
    <s v="Not currently."/>
    <x v="2"/>
    <x v="2"/>
    <x v="93"/>
    <s v="Work solo and / or work locally"/>
    <s v="Yes"/>
    <s v="Yes, but our data scientists aren't that comfortable using Git"/>
    <s v="No"/>
    <s v="Yes"/>
    <s v="Django"/>
    <s v="I've heard of Dask, but I don't use it"/>
    <n v="9"/>
    <s v="Use it when necessary."/>
    <s v="We are somewhat concerned with compute costs"/>
    <x v="1"/>
  </r>
  <r>
    <s v="AWS, Google Cloud, Other"/>
    <s v="We use Python more than other programming languages"/>
    <s v="Tensorflow, Keras, scipy, numpy, co-lab, pandas"/>
    <s v="Disagree"/>
    <m/>
    <x v="3"/>
    <s v="Relational database"/>
    <s v="IT/DevOps exclusively"/>
    <s v="No"/>
    <x v="7"/>
    <x v="1"/>
    <x v="94"/>
    <s v="Some collaboration"/>
    <s v="Yes"/>
    <s v="Yes, our data scientists are proficient with Git"/>
    <s v="Yes"/>
    <s v="Yes"/>
    <s v="Data Visualization"/>
    <s v="I've heard of Dask, but I don't use it"/>
    <n v="6"/>
    <m/>
    <s v="We are strongly concerned with compute costs"/>
    <x v="1"/>
  </r>
  <r>
    <s v="Google Cloud"/>
    <s v="We use Python but it isn't dominant or core to our approach"/>
    <s v="Tensorflow, Keras, scipy, numpy, co-lab, pandas"/>
    <s v="Agree"/>
    <m/>
    <x v="3"/>
    <s v="Relational database"/>
    <s v="Data Scentists exclusively"/>
    <s v="No"/>
    <x v="1"/>
    <x v="3"/>
    <x v="94"/>
    <s v="Some collaboration"/>
    <s v="Yes"/>
    <s v="Yes, but our data scientists aren't that comfortable using Git"/>
    <s v="No"/>
    <s v="No"/>
    <m/>
    <s v="Dask"/>
    <n v="9"/>
    <m/>
    <s v="We are strongly concerned with compute costs"/>
    <x v="12"/>
  </r>
  <r>
    <s v="Azure"/>
    <s v="We use Python but it isn't dominant or core to our approach"/>
    <s v="Tensorflow, Keras, scipy, numpy, co-lab, pandas"/>
    <s v="Strongly agree"/>
    <m/>
    <x v="4"/>
    <s v="NoSQL database"/>
    <s v="Data Scentists exclusively"/>
    <s v="No"/>
    <x v="8"/>
    <x v="2"/>
    <x v="94"/>
    <s v="Some collaboration"/>
    <s v="Yes"/>
    <s v="Yes, our data scientists are proficient with Git"/>
    <s v="Yes"/>
    <s v="Yes"/>
    <m/>
    <s v="I've heard of Dask, but I don't use it"/>
    <n v="9"/>
    <m/>
    <s v="We are somewhat concerned with compute costs"/>
    <x v="2"/>
  </r>
  <r>
    <s v="Azure"/>
    <s v="We use Python but it isn't dominant or core to our approach"/>
    <s v="Tensorflow, Keras, scipy, numpy, co-lab, pandas"/>
    <s v="Agree"/>
    <s v="No"/>
    <x v="4"/>
    <s v="NoSQL database"/>
    <s v="IT/DevOps exclusively"/>
    <s v="No"/>
    <x v="8"/>
    <x v="2"/>
    <x v="94"/>
    <s v="Some collaboration"/>
    <s v="Yes"/>
    <s v="Yes, our data scientists are proficient with Git"/>
    <s v="Yes"/>
    <s v="Yes"/>
    <m/>
    <s v="I've heard of Dask, but I don't use it"/>
    <n v="9"/>
    <m/>
    <s v="We are strongly concerned with compute costs"/>
    <x v="2"/>
  </r>
  <r>
    <s v="AWS"/>
    <s v="We use Python more than other programming languages"/>
    <s v="Tensorflow, Keras, scipy, numpy, co-lab, pandas"/>
    <s v="Strongly agree"/>
    <s v="No"/>
    <x v="4"/>
    <s v="Relational database"/>
    <s v="IT/DevOps exclusively"/>
    <s v="No"/>
    <x v="1"/>
    <x v="2"/>
    <x v="94"/>
    <s v="Work solo and / or work locally"/>
    <s v="Yes"/>
    <s v="Yes, our data scientists are proficient with Git"/>
    <s v="Yes"/>
    <s v="Yes"/>
    <m/>
    <s v="Dask"/>
    <n v="9"/>
    <m/>
    <s v="We are strongly concerned with compute costs"/>
    <x v="2"/>
  </r>
  <r>
    <s v="AWS, Google Cloud"/>
    <s v="We use Python more than other programming languages"/>
    <s v="Anaconda, pycharm, and for machine learning packages, tenserflow, keras, pytourch , numpy, pandas, scipy, sklearn "/>
    <s v="Neutral"/>
    <s v="All are good"/>
    <x v="9"/>
    <s v="NoSQL database"/>
    <s v="A combination of IT/DevOps &amp; Data Science"/>
    <s v="We are using airflow for as piplining the database , movement from warehouse to dashboards, and syncing the database with automation ."/>
    <x v="8"/>
    <x v="2"/>
    <x v="95"/>
    <s v="Seamless collaboration"/>
    <s v="Maybe"/>
    <s v="Yes, our data scientists are proficient with Git"/>
    <s v="No"/>
    <s v="Maybe"/>
    <s v="By kubernetes and docker "/>
    <s v="I've heard of Dask, but I don't use it"/>
    <n v="9"/>
    <s v="I am not using but familiar with"/>
    <s v="We are somewhat concerned with compute costs"/>
    <x v="5"/>
  </r>
  <r>
    <s v="Google Cloud"/>
    <s v="We use Python more than other programming languages"/>
    <s v="pycharm,anaconda"/>
    <s v="Strongly agree"/>
    <m/>
    <x v="4"/>
    <s v="Flat files, Relational database"/>
    <s v="IT/DevOps exclusively, Data Scentists exclusively, A combination of IT/DevOps &amp; Data Science"/>
    <m/>
    <x v="3"/>
    <x v="2"/>
    <x v="96"/>
    <s v="Work solo and / or work locally"/>
    <s v="Yes"/>
    <s v="Yes, but our data scientists aren't that comfortable using Git"/>
    <s v="No"/>
    <s v="Yes"/>
    <s v="expert"/>
    <s v="I've heard of Dask, but I don't use it, I've heard of RAPIDS, but I don't use it"/>
    <n v="10"/>
    <m/>
    <s v="We are strongly concerned with compute costs"/>
    <x v="1"/>
  </r>
  <r>
    <s v="AWS"/>
    <s v="We don't plan on using Python"/>
    <s v="We use R"/>
    <s v="Disagree"/>
    <s v="We use R in the cloud. Not everyone has the same settings so sometimes the code doesn't work in a different machine. "/>
    <x v="25"/>
    <s v="Flat files, Object store, Data Warehouse"/>
    <s v="A combination of IT/DevOps &amp; Data Science"/>
    <s v="No"/>
    <x v="8"/>
    <x v="1"/>
    <x v="97"/>
    <s v="We collaborate but there are pain points"/>
    <s v="Yes"/>
    <s v="Yes, our data scientists are proficient with Git"/>
    <s v="Sometimes "/>
    <s v="Yes"/>
    <s v="R, git"/>
    <m/>
    <s v="N/A - I'm not familiar with Spark"/>
    <m/>
    <s v="We are strongly concerned with compute costs"/>
    <x v="2"/>
  </r>
  <r>
    <s v="Google Cloud"/>
    <s v="R"/>
    <m/>
    <s v="Strongly agree"/>
    <m/>
    <x v="1"/>
    <s v="Relational database"/>
    <s v="Data Scentists exclusively"/>
    <m/>
    <x v="7"/>
    <x v="3"/>
    <x v="0"/>
    <s v="Work solo and / or work locally"/>
    <s v="Yes"/>
    <s v="Yes, our data scientists are proficient with Git"/>
    <s v="Yes"/>
    <s v="Yes"/>
    <m/>
    <s v="Dask"/>
    <n v="7"/>
    <m/>
    <s v="We are somewhat concerned with compute costs"/>
    <x v="3"/>
  </r>
  <r>
    <s v="AWS, Azure, Google Cloud, On-premises"/>
    <s v="We use Python more than other programming languages"/>
    <s v="Pycharm, Anaconda all tools"/>
    <s v="Neutral"/>
    <s v="Yes, want to access fully supported tools for daily use "/>
    <x v="5"/>
    <s v="Flat files, Object store, Relational database, NoSQL database, Data Warehouse"/>
    <s v="A combination of IT/DevOps &amp; Data Science"/>
    <s v="Yes"/>
    <x v="7"/>
    <x v="2"/>
    <x v="98"/>
    <s v="Some collaboration"/>
    <s v="Yes"/>
    <s v="Yes, our data scientists are proficient with Git"/>
    <s v="No"/>
    <s v="Yes"/>
    <s v="Using ML algorithm "/>
    <s v="Dask, RAPIDS"/>
    <n v="7"/>
    <s v="Yes, I am very familiar with spark and using in my freelance projects as required by the client "/>
    <s v="We are somewhat concerned with compute costs"/>
    <x v="16"/>
  </r>
  <r>
    <s v="AWS, On-premises"/>
    <s v="We use Python more than other programming languages"/>
    <s v="PyCharm, Jupyter Notebooks, VSCode, pandas, scikit-learn, numpy, dask, geopandas"/>
    <s v="Disagree"/>
    <s v="Everyone in the team know how to access to the requied packages or who to ask if they need help with the packages or anything else really"/>
    <x v="5"/>
    <s v="Flat files, Relational database, NoSQL database, Data Warehouse"/>
    <s v="A combination of IT/DevOps &amp; Data Science"/>
    <s v="We are currently working on a project with Airflow as our data pipeline tools, so, yes it would be useful."/>
    <x v="7"/>
    <x v="2"/>
    <x v="99"/>
    <s v="Seamless collaboration"/>
    <s v="Yes"/>
    <s v="Yes, our data scientists are proficient with Git"/>
    <s v="No"/>
    <s v="Maybe"/>
    <s v="Using AWS tools and utilities"/>
    <s v="Dask"/>
    <s v="N/A - I'm not familiar with Spark"/>
    <m/>
    <s v="We are somewhat concerned with compute costs"/>
    <x v="1"/>
  </r>
  <r>
    <s v="Other"/>
    <s v="We use Python more than other programming languages"/>
    <s v="Arcgis "/>
    <s v="Disagree"/>
    <s v="Yes"/>
    <x v="4"/>
    <s v="Object store, Relational database"/>
    <s v="A combination of IT/DevOps &amp; Data Science"/>
    <s v="I don't know about it"/>
    <x v="3"/>
    <x v="1"/>
    <x v="100"/>
    <s v="Seamless collaboration"/>
    <s v="Maybe"/>
    <s v="No, we are not using Git for data science"/>
    <s v="No"/>
    <s v="Maybe"/>
    <m/>
    <s v="I've heard of Dask, but I don't use it"/>
    <s v="N/A - I'm not familiar with Spark"/>
    <m/>
    <s v="We are not at all concerned with compute costs"/>
    <x v="1"/>
  </r>
  <r>
    <s v="On-premises"/>
    <s v="We use Python more than other programming languages"/>
    <s v="Atom, RStudio, "/>
    <s v="Neutral"/>
    <s v="Online community is all  the help we need."/>
    <x v="9"/>
    <s v="Relational database"/>
    <s v="A combination of IT/DevOps &amp; Data Science"/>
    <s v="No"/>
    <x v="7"/>
    <x v="2"/>
    <x v="101"/>
    <s v="Seamless collaboration"/>
    <s v="No"/>
    <s v="Yes, our data scientists are proficient with Git"/>
    <s v="No"/>
    <s v="Yes"/>
    <m/>
    <m/>
    <s v="N/A - I'm not familiar with Spark"/>
    <m/>
    <s v="We are not at all concerned with compute costs"/>
    <x v="1"/>
  </r>
  <r>
    <s v="Azure, On-premises"/>
    <s v="We use Python but it isn't dominant or core to our approach"/>
    <s v="Jupiter / SciKit"/>
    <s v="Agree"/>
    <s v="Help with integration of tool approaches (python / R / SQL) in the ETL space"/>
    <x v="9"/>
    <s v="Flat files, Object store, Relational database, Data Warehouse"/>
    <s v="A combination of IT/DevOps &amp; Data Science"/>
    <s v="Maybe"/>
    <x v="3"/>
    <x v="2"/>
    <x v="102"/>
    <s v="Some collaboration"/>
    <s v="Yes"/>
    <s v="Yes, but our data scientists aren't that comfortable using Git"/>
    <s v="No"/>
    <s v="Maybe"/>
    <s v="Not yet"/>
    <s v="I've heard of Dask, but I don't use it, I've heard of RAPIDS, but I don't use it"/>
    <n v="8"/>
    <s v="Use it in the Azure cloud for databricks integration "/>
    <s v="We are somewhat concerned with compute costs"/>
    <x v="3"/>
  </r>
  <r>
    <s v="On-premises"/>
    <s v="We use Python more than other programming languages"/>
    <s v="Jupyter, Pycharm, scikit-learn"/>
    <s v="Disagree"/>
    <s v="Very comfortable and open to new packages"/>
    <x v="4"/>
    <s v="Relational database, Data Warehouse"/>
    <s v="Data Scentists exclusively"/>
    <m/>
    <x v="2"/>
    <x v="2"/>
    <x v="4"/>
    <s v="Seamless collaboration"/>
    <s v="No"/>
    <s v="No, we are not using Git for data science"/>
    <s v="No"/>
    <s v="No"/>
    <s v="playing it by the ear"/>
    <s v="Dask, I've heard of RAPIDS, but I don't use it"/>
    <s v="N/A - I'm not familiar with Spark"/>
    <m/>
    <s v="We are somewhat concerned with compute costs"/>
    <x v="3"/>
  </r>
  <r>
    <s v="Other"/>
    <s v="We use Python more than other programming languages"/>
    <s v="Jupyter"/>
    <s v="Neutral"/>
    <s v="Need help"/>
    <x v="1"/>
    <s v="Relational database"/>
    <s v="IT/DevOps exclusively"/>
    <m/>
    <x v="0"/>
    <x v="0"/>
    <x v="0"/>
    <m/>
    <m/>
    <m/>
    <m/>
    <m/>
    <m/>
    <m/>
    <m/>
    <m/>
    <m/>
    <x v="0"/>
  </r>
  <r>
    <s v="Azure, On-premises"/>
    <s v="We use Python but it isn't dominant or core to our approach"/>
    <s v="Jupyter"/>
    <s v="Agree"/>
    <s v="Yes"/>
    <x v="26"/>
    <s v="Flat files, Relational database"/>
    <s v="IT/DevOps exclusively"/>
    <s v="No"/>
    <x v="9"/>
    <x v="2"/>
    <x v="103"/>
    <s v="Work solo and / or work locally"/>
    <s v="Yes"/>
    <s v="No, we are not using Git for data science"/>
    <s v="No"/>
    <s v="Yes"/>
    <s v="Manual"/>
    <s v="I've heard of Dask, but I don't use it, I've heard of RAPIDS, but I don't use it"/>
    <n v="7"/>
    <s v="Minimum"/>
    <s v="We are strongly concerned with compute costs"/>
    <x v="3"/>
  </r>
  <r>
    <s v="Other"/>
    <s v="We use Python more than other programming languages"/>
    <s v="Jupyter Notebook"/>
    <s v="Agree"/>
    <s v="yes. packages like tensorflow and keras' knowledge could be beneficial. "/>
    <x v="4"/>
    <s v="Flat files, Relational database"/>
    <s v="IT/DevOps exclusively"/>
    <s v="not sure"/>
    <x v="2"/>
    <x v="2"/>
    <x v="104"/>
    <s v="Seamless collaboration"/>
    <s v="Yes"/>
    <s v="Yes, our data scientists are proficient with Git"/>
    <s v="No"/>
    <s v="Maybe"/>
    <m/>
    <m/>
    <s v="N/A - I'm not familiar with Spark"/>
    <m/>
    <s v="We are strongly concerned with compute costs"/>
    <x v="1"/>
  </r>
  <r>
    <s v="AWS"/>
    <s v="We use Python more than other programming languages"/>
    <s v="Jupyter, Pycharm, Scikit learn"/>
    <s v="Disagree"/>
    <s v="They are comfortable using the current tools"/>
    <x v="1"/>
    <s v="NoSQL database"/>
    <s v="A combination of IT/DevOps &amp; Data Science"/>
    <s v="Not really"/>
    <x v="8"/>
    <x v="2"/>
    <x v="105"/>
    <s v="Some collaboration"/>
    <s v="Maybe"/>
    <s v="Yes, our data scientists are proficient with Git"/>
    <s v="No"/>
    <s v="Yes"/>
    <s v="With the use of some tools"/>
    <s v="I've heard of Dask, but I don't use it"/>
    <n v="6"/>
    <s v="I haven't worked much"/>
    <s v="We are somewhat concerned with compute costs"/>
    <x v="1"/>
  </r>
  <r>
    <s v="Azure, On-premises"/>
    <s v="We use Python more than other programming languages"/>
    <s v="VS Code, Jupyter, Power BI.  Scikit-learn."/>
    <s v="Agree"/>
    <s v="We concentrate on awareness of possibilities around data rather than knowing exactly how to perform a task or use a specific tool.  With awareness and curiosity, sites like Stack Overflow can take care of the 'how'."/>
    <x v="27"/>
    <s v="Flat files, Relational database"/>
    <s v="A combination of IT/DevOps &amp; Data Science"/>
    <s v="Probably but I am not familiar enough with it to say.  We use scheduled scripts to do a fair amount of automation, data prep, database load, front-end load, etc."/>
    <x v="3"/>
    <x v="1"/>
    <x v="106"/>
    <s v="We collaborate but there are pain points"/>
    <s v="Yes"/>
    <s v="Yes, our data scientists are proficient with Git"/>
    <s v="No"/>
    <s v="Yes"/>
    <s v="Azure services"/>
    <s v="I've heard of Dask, but I don't use it, I've heard of RAPIDS, but I don't use it"/>
    <n v="5"/>
    <s v="I don't use it"/>
    <s v="We are somewhat concerned with compute costs"/>
    <x v="3"/>
  </r>
  <r>
    <s v="AWS, Google Cloud"/>
    <s v="R"/>
    <s v="Jupyter, Anaconda, Rsoftware."/>
    <s v="Agree"/>
    <s v="Pretty comfortable, usually find access to packages."/>
    <x v="5"/>
    <s v="Flat files, Relational database, NoSQL database"/>
    <s v="A combination of IT/DevOps &amp; Data Science"/>
    <s v="Yes maybe if has high level of support for dependencies."/>
    <x v="7"/>
    <x v="3"/>
    <x v="107"/>
    <s v="Some collaboration"/>
    <s v="No"/>
    <s v="Yes, our data scientists are proficient with Git"/>
    <s v="No"/>
    <s v="Maybe"/>
    <s v="na"/>
    <s v="I've heard of Dask, but I don't use it, I've heard of RAPIDS, but I don't use it"/>
    <n v="8"/>
    <s v="na"/>
    <s v="We are strongly concerned with compute costs"/>
    <x v="5"/>
  </r>
  <r>
    <s v="AWS, Google Cloud"/>
    <s v="We use Python but it isn't dominant or core to our approach"/>
    <s v="Jupyter, Visual Code"/>
    <s v="Disagree"/>
    <s v="Sometimes help is needed but most of the times its self-explanatory."/>
    <x v="7"/>
    <s v="Relational database"/>
    <s v="Data Scentists exclusively"/>
    <m/>
    <x v="7"/>
    <x v="2"/>
    <x v="0"/>
    <s v="Work solo and / or work locally"/>
    <s v="Yes"/>
    <s v="Yes, our data scientists are proficient with Git"/>
    <s v="No"/>
    <s v="No"/>
    <m/>
    <s v="I've heard of Dask, but I don't use it"/>
    <s v="N/A - I'm not familiar with Spark"/>
    <m/>
    <s v="We are somewhat concerned with compute costs"/>
    <x v="2"/>
  </r>
  <r>
    <s v="AWS"/>
    <s v="We use Python more than other programming languages"/>
    <s v="Pycharm "/>
    <s v="Disagree"/>
    <m/>
    <x v="28"/>
    <s v="Relational database, NoSQL database"/>
    <s v="A combination of IT/DevOps &amp; Data Science"/>
    <s v="Maybe "/>
    <x v="1"/>
    <x v="2"/>
    <x v="108"/>
    <s v="Some collaboration"/>
    <s v="Yes"/>
    <s v="Yes, our data scientists are proficient with Git"/>
    <s v="No"/>
    <s v="No"/>
    <s v="Mostly its scalable "/>
    <s v="I've heard of Dask, but I don't use it, I've heard of RAPIDS, but I don't use it"/>
    <n v="3"/>
    <s v="We rarely or never use spark "/>
    <s v="We are strongly concerned with compute costs"/>
    <x v="2"/>
  </r>
  <r>
    <s v="AWS, Google Cloud, On-premises"/>
    <s v="We use Python but it isn't dominant or core to our approach"/>
    <s v="Jupyter"/>
    <s v="Disagree"/>
    <s v=" We all good."/>
    <x v="2"/>
    <s v="Data Warehouse"/>
    <s v="A combination of IT/DevOps &amp; Data Science"/>
    <s v="No"/>
    <x v="3"/>
    <x v="3"/>
    <x v="5"/>
    <s v="Seamless collaboration"/>
    <s v="Yes"/>
    <s v="Yes, our data scientists are proficient with Git"/>
    <s v="No"/>
    <s v="Yes"/>
    <s v="NA"/>
    <m/>
    <s v="N/A - I'm not familiar with Spark"/>
    <s v="NA"/>
    <s v="We are not very concerned with compute costs"/>
    <x v="1"/>
  </r>
  <r>
    <s v="AWS"/>
    <s v="We use Python more than other programming languages"/>
    <s v="Jupyter "/>
    <s v="Neutral"/>
    <s v="CI/CD and self serve tools are hard to find or implement. "/>
    <x v="3"/>
    <s v="Flat files, Relational database, NoSQL database"/>
    <s v="IT/DevOps exclusively"/>
    <s v="Yes, it will free up my time and possibly make the process more user friendly. "/>
    <x v="2"/>
    <x v="2"/>
    <x v="109"/>
    <s v="We collaborate but there are pain points"/>
    <s v="Yes"/>
    <s v="Yes, our data scientists are proficient with Git"/>
    <s v="No"/>
    <s v="Yes"/>
    <m/>
    <m/>
    <s v="N/A - I'm not familiar with Spark"/>
    <m/>
    <s v="We are not very concerned with compute costs"/>
    <x v="2"/>
  </r>
  <r>
    <s v="AWS, Azure, On-premises"/>
    <s v="We use Python more than other programming languages"/>
    <s v="jetBrains, RStudio, Polynote, Rodeo"/>
    <s v="Strongly agree"/>
    <s v="Overall, we are very comfortable with the toolsets and environments we use."/>
    <x v="29"/>
    <s v="Flat files, Relational database, NoSQL database, Data Warehouse"/>
    <s v="A combination of IT/DevOps &amp; Data Science"/>
    <s v="For larger implementations this could be useful, but for our typical projects, it's probably overkill"/>
    <x v="3"/>
    <x v="1"/>
    <x v="110"/>
    <s v="Some collaboration"/>
    <s v="Yes"/>
    <s v="Yes, our data scientists are proficient with Git"/>
    <s v="No"/>
    <s v="Yes"/>
    <s v="Scaling is largely dependent on the specific solution we are building.  Most of our models are purpose-built with minimal need for additional scaling."/>
    <s v="Dask, I've heard of RAPIDS, but I don't use it"/>
    <n v="8"/>
    <s v="It's been extremely useful in dealing with very large datasets "/>
    <s v="We are somewhat concerned with compute costs"/>
    <x v="4"/>
  </r>
  <r>
    <s v="Azure, Google Cloud, On-premises"/>
    <s v="We use Python but it isn't dominant or core to our approach"/>
    <s v="Homebrew, Pycharm, RStudio, Jupyter/JupyterLab"/>
    <s v="Agree"/>
    <s v="Need some uniformity in direction as to which tools to use for which use cases.  We are multicloud and it is sometimes hard to know where to turn."/>
    <x v="5"/>
    <s v="Flat files, Relational database, NoSQL database, Data Warehouse"/>
    <s v="A combination of IT/DevOps &amp; Data Science"/>
    <s v="yes, we already use"/>
    <x v="1"/>
    <x v="1"/>
    <x v="111"/>
    <s v="We collaborate but there are pain points"/>
    <s v="Yes"/>
    <s v="Yes, our data scientists are proficient with Git"/>
    <s v="No"/>
    <s v="Maybe"/>
    <s v="With Dev/Ops"/>
    <s v="Dask, RAPIDS"/>
    <n v="7"/>
    <s v="The team uses it."/>
    <s v="We are somewhat concerned with compute costs"/>
    <x v="1"/>
  </r>
  <r>
    <s v="AWS, Google Cloud"/>
    <s v="We use Python but it isn't dominant or core to our approach"/>
    <s v="Jupyter, VS Code, Sererless Framework, opencv, scikit-learn, Rekognition, google vision"/>
    <s v="Disagree"/>
    <m/>
    <x v="3"/>
    <s v="Relational database, NoSQL database, Data Warehouse"/>
    <s v="A combination of IT/DevOps &amp; Data Science"/>
    <s v="Circle CI"/>
    <x v="7"/>
    <x v="2"/>
    <x v="112"/>
    <s v="Some collaboration"/>
    <s v="Yes"/>
    <s v="Yes, our data scientists are proficient with Git"/>
    <s v="No"/>
    <s v="No"/>
    <s v="AutoScaling"/>
    <s v="I've heard of Dask, but I don't use it"/>
    <n v="5"/>
    <s v="Only tutorials"/>
    <s v="We are somewhat concerned with compute costs"/>
    <x v="5"/>
  </r>
  <r>
    <s v="On-premises"/>
    <s v="We use Python but it isn't dominant or core to our approach"/>
    <s v="Rstudio (CARAT, e1071, dplyr)"/>
    <s v="Neutral"/>
    <s v="I think itâ€™s a subjective feeling, and doesnâ€™t affect the objective results. "/>
    <x v="4"/>
    <s v="Relational database, NoSQL database, Data Warehouse"/>
    <s v="A combination of IT/DevOps &amp; Data Science"/>
    <m/>
    <x v="4"/>
    <x v="2"/>
    <x v="113"/>
    <s v="We collaborate but there are pain points"/>
    <s v="Maybe"/>
    <s v="No, we are not using Git for data science"/>
    <s v="No"/>
    <s v="Yes"/>
    <s v="Impact and management feedback"/>
    <s v="I've heard of Dask, but I don't use it, I've heard of RAPIDS, but I don't use it"/>
    <n v="7"/>
    <s v="No experience whatsoever. "/>
    <s v="We are somewhat concerned with compute costs"/>
    <x v="17"/>
  </r>
  <r>
    <s v="On-premises, Other"/>
    <s v="We use Python more than other programming languages"/>
    <s v="Anaconda, Jupyter, Spyder, scikit-learn, tensorflow"/>
    <s v="Disagree"/>
    <s v="good"/>
    <x v="30"/>
    <s v="Relational database, NoSQL database, Data Warehouse"/>
    <s v="A combination of IT/DevOps &amp; Data Science"/>
    <s v="Simplify release of new models on demand for the most common use cases"/>
    <x v="2"/>
    <x v="1"/>
    <x v="114"/>
    <s v="Some collaboration"/>
    <s v="Yes"/>
    <s v="Yes, our data scientists are proficient with Git"/>
    <s v="No"/>
    <s v="Maybe"/>
    <s v="on premise cloud solution"/>
    <s v="I've heard of Dask, but I don't use it, I've heard of RAPIDS, but I don't use it"/>
    <n v="8"/>
    <s v="running Jobs for extraction of heavy amount of json data from Cassandra data lake"/>
    <s v="We are somewhat concerned with compute costs"/>
    <x v="1"/>
  </r>
  <r>
    <s v="On-premises"/>
    <s v="We use Python more than other programming languages"/>
    <s v="Jupyter"/>
    <s v="Agree"/>
    <s v="Yes"/>
    <x v="4"/>
    <s v="Data Warehouse"/>
    <s v="Data Scentists exclusively, A combination of IT/DevOps &amp; Data Science"/>
    <s v="Yes"/>
    <x v="8"/>
    <x v="2"/>
    <x v="115"/>
    <s v="We collaborate but there are pain points"/>
    <s v="Yes"/>
    <s v="Yes, our data scientists are proficient with Git"/>
    <s v="Yes"/>
    <s v="Yes"/>
    <s v="Yes"/>
    <s v="I've heard of Dask, but I don't use it, I've heard of RAPIDS, but I don't use it"/>
    <n v="9"/>
    <s v="We have expert team to work with Spark"/>
    <s v="We are strongly concerned with compute costs"/>
    <x v="3"/>
  </r>
  <r>
    <s v="Azure, On-premises, Other"/>
    <s v="We use Python more than other programming languages"/>
    <s v="Tensorflow "/>
    <s v="Neutral"/>
    <s v="The data scientists in the team are expert"/>
    <x v="3"/>
    <s v="NoSQL database"/>
    <s v="Data Scentists exclusively"/>
    <s v="No"/>
    <x v="3"/>
    <x v="2"/>
    <x v="116"/>
    <s v="Some collaboration"/>
    <s v="Yes"/>
    <s v="Yes, our data scientists are proficient with Git"/>
    <s v="No"/>
    <s v="Yes"/>
    <m/>
    <s v="I've heard of Dask, but I don't use it, I've heard of RAPIDS, but I don't use it"/>
    <n v="10"/>
    <s v="Used Sparkstreaming for real-time processing from IOT sensors data"/>
    <s v="We are strongly concerned with compute costs"/>
    <x v="1"/>
  </r>
  <r>
    <s v="On-premises"/>
    <s v="We use Python more than other programming languages"/>
    <s v="Jupyter, Pandas, Numpy, Scikt-Learn, XGboost, Plotly, Docker"/>
    <s v="Neutral"/>
    <s v="Pretty comfortable"/>
    <x v="3"/>
    <s v="Relational database"/>
    <s v="IT/DevOps exclusively, A combination of IT/DevOps &amp; Data Science"/>
    <s v="Yes, but execs won't buy in."/>
    <x v="7"/>
    <x v="1"/>
    <x v="117"/>
    <s v="Work solo and / or work locally"/>
    <s v="Maybe"/>
    <s v="Yes, but our data scientists aren't that comfortable using Git"/>
    <s v="No"/>
    <s v="No"/>
    <s v="No"/>
    <s v="I've heard of Dask, but I don't use it, I've heard of RAPIDS, but I don't use it"/>
    <n v="0"/>
    <s v="None"/>
    <s v="We are not very concerned with compute costs"/>
    <x v="1"/>
  </r>
  <r>
    <s v="AWS, Google Cloud"/>
    <s v="We use Python more than other programming languages"/>
    <s v="Jupyter "/>
    <s v="Agree"/>
    <s v="Yes"/>
    <x v="4"/>
    <s v="NoSQL database"/>
    <s v="A combination of IT/DevOps &amp; Data Science"/>
    <s v="Yes"/>
    <x v="3"/>
    <x v="2"/>
    <x v="118"/>
    <s v="We collaborate but there are pain points"/>
    <m/>
    <s v="Yes, but our data scientists aren't that comfortable using Git"/>
    <s v="Yes"/>
    <s v="Yes"/>
    <s v="inbuild tools"/>
    <s v="I've heard of Dask, but I don't use it"/>
    <n v="10"/>
    <s v="Intermediate "/>
    <s v="We are strongly concerned with compute costs"/>
    <x v="5"/>
  </r>
  <r>
    <s v="On-premises"/>
    <s v="We use Python more than other programming languages"/>
    <m/>
    <s v="Strongly agree"/>
    <s v="We need tools like dataiku, gcp etc which aim at improvising the efficiency of the team"/>
    <x v="2"/>
    <s v="Relational database"/>
    <s v="Data Scentists exclusively"/>
    <s v="yes"/>
    <x v="4"/>
    <x v="2"/>
    <x v="119"/>
    <s v="We collaborate but there are pain points"/>
    <s v="Yes"/>
    <s v="Yes, our data scientists are proficient with Git"/>
    <s v="No"/>
    <s v="Yes"/>
    <s v="Manually using R and Python"/>
    <s v="I've heard of Dask, but I don't use it"/>
    <s v="N/A - I'm not familiar with Spark"/>
    <m/>
    <s v="We are strongly concerned with compute costs"/>
    <x v="3"/>
  </r>
  <r>
    <s v="On-premises"/>
    <s v="We use Python but it isn't dominant or core to our approach"/>
    <s v="Spyder,R studio and Tensorflow,scikit learn"/>
    <s v="Disagree"/>
    <s v="Learn about new features and upgrades of the tool"/>
    <x v="4"/>
    <s v="Flat files"/>
    <s v="A combination of IT/DevOps &amp; Data Science"/>
    <s v="Na"/>
    <x v="2"/>
    <x v="2"/>
    <x v="4"/>
    <s v="We collaborate but there are pain points"/>
    <s v="Maybe"/>
    <s v="No, we are not using Git for data science"/>
    <s v="No"/>
    <s v="No"/>
    <s v="Yes"/>
    <s v="I've heard of RAPIDS, but I don't use it"/>
    <n v="7"/>
    <s v="Used to get data from Hadoop"/>
    <s v="We are somewhat concerned with compute costs"/>
    <x v="1"/>
  </r>
  <r>
    <s v="Other"/>
    <s v="We use Python but it isn't dominant or core to our approach"/>
    <s v="Jupyter, RStudio, carat, e1071"/>
    <s v="Agree"/>
    <s v="Most of the teams are not completely aware of the available libraries"/>
    <x v="4"/>
    <s v="Relational database, Hadoop"/>
    <s v="Data Scentists exclusively"/>
    <m/>
    <x v="3"/>
    <x v="2"/>
    <x v="120"/>
    <s v="Some collaboration"/>
    <s v="Yes"/>
    <s v="Yes, but our data scientists aren't that comfortable using Git"/>
    <s v="No"/>
    <s v="No"/>
    <m/>
    <s v="I've heard of RAPIDS, but I don't use it"/>
    <n v="8"/>
    <s v="Have used it as part of my Grad study but haven't had a chance to after that"/>
    <s v="We are somewhat concerned with compute costs"/>
    <x v="13"/>
  </r>
  <r>
    <s v="On-premises"/>
    <s v="We use Python more than other programming languages"/>
    <s v="Pycharm, tensorflow, pytorch"/>
    <s v="Neutral"/>
    <s v="pretty comfortable"/>
    <x v="9"/>
    <s v="NoSQL database"/>
    <s v="A combination of IT/DevOps &amp; Data Science"/>
    <s v="yes"/>
    <x v="7"/>
    <x v="2"/>
    <x v="4"/>
    <s v="Some collaboration"/>
    <s v="Maybe"/>
    <s v="Yes, but our data scientists aren't that comfortable using Git"/>
    <s v="Yes"/>
    <s v="Maybe"/>
    <s v="we try to build scalable products from the start"/>
    <s v="I've heard of Dask, but I don't use it, I've heard of RAPIDS, but I don't use it"/>
    <s v="N/A - I'm not familiar with Spark"/>
    <s v="no experience"/>
    <s v="We are somewhat concerned with compute costs"/>
    <x v="1"/>
  </r>
  <r>
    <s v="Other"/>
    <s v="We use Python but it isn't dominant or core to our approach"/>
    <s v="Jupyter, Rstudio and NLTK"/>
    <s v="Neutral"/>
    <s v="No not all the time but some packages donâ€™t work in the office network"/>
    <x v="5"/>
    <s v="Flat files, Relational database, Data Warehouse"/>
    <s v="A combination of IT/DevOps &amp; Data Science"/>
    <s v="Airflow definitely looks very promising, would love to use it"/>
    <x v="1"/>
    <x v="2"/>
    <x v="121"/>
    <s v="We collaborate but there are pain points"/>
    <s v="Yes"/>
    <s v="Yes, but our data scientists aren't that comfortable using Git"/>
    <s v="Usually itâ€™s reviewed and data scientists revisit the code accordingly "/>
    <s v="Maybe"/>
    <s v="Figuring out data complexity and automation process for analysis and models to scale "/>
    <s v="Dask"/>
    <n v="8"/>
    <s v="I have seen the use case but never used it myself"/>
    <s v="We are somewhat concerned with compute costs"/>
    <x v="1"/>
  </r>
  <r>
    <s v="Other"/>
    <s v="We use Python but it isn't dominant or core to our approach"/>
    <s v="Jupyter, IBM, Tableau"/>
    <s v="Neutral"/>
    <m/>
    <x v="4"/>
    <s v="Flat files"/>
    <s v="A combination of IT/DevOps &amp; Data Science"/>
    <m/>
    <x v="3"/>
    <x v="1"/>
    <x v="122"/>
    <s v="Some collaboration"/>
    <s v="Yes"/>
    <s v="Yes, our data scientists are proficient with Git"/>
    <s v="Yes"/>
    <s v="No"/>
    <m/>
    <s v="I've heard of RAPIDS, but I don't use it"/>
    <s v="N/A - I'm not familiar with Spark"/>
    <s v="Limited"/>
    <s v="We are not at all concerned with compute costs"/>
    <x v="1"/>
  </r>
  <r>
    <s v="AWS, Google Cloud, On-premises"/>
    <s v="We use Python but it isn't dominant or core to our approach"/>
    <s v="Pycharm"/>
    <s v="Neutral"/>
    <s v="Sure"/>
    <x v="1"/>
    <s v="Flat files, Object store, Relational database, NoSQL database, Data Warehouse"/>
    <s v="IT/DevOps exclusively, A combination of IT/DevOps &amp; Data Science"/>
    <s v="Yes"/>
    <x v="7"/>
    <x v="2"/>
    <x v="123"/>
    <s v="Some collaboration"/>
    <s v="Yes"/>
    <s v="No, we are not using Git for data science"/>
    <s v="No"/>
    <s v="Yes"/>
    <s v="Manually"/>
    <m/>
    <n v="9"/>
    <m/>
    <s v="We are not very concerned with compute costs"/>
    <x v="12"/>
  </r>
  <r>
    <s v="AWS, Azure"/>
    <s v="We don't plan on using Python"/>
    <s v="SSMS and TFLite"/>
    <s v="Disagree"/>
    <s v="Storing data or access to some cloud providers requires some extra tools."/>
    <x v="1"/>
    <s v="Relational database"/>
    <s v="IT/DevOps exclusively"/>
    <s v="Yes it would be but we are a small company, for now we are using hand-noting to plan making :)"/>
    <x v="6"/>
    <x v="2"/>
    <x v="124"/>
    <s v="Some collaboration"/>
    <s v="Maybe"/>
    <s v="Yes, our data scientists are proficient with Git"/>
    <s v="Yes"/>
    <s v="No"/>
    <m/>
    <s v="I've heard of RAPIDS, but I don't use it"/>
    <n v="3"/>
    <m/>
    <s v="We are strongly concerned with compute costs"/>
    <x v="3"/>
  </r>
  <r>
    <s v="Google Cloud, On-premises"/>
    <s v="We use Python more than other programming languages"/>
    <s v="Jupyter notebook, pandas, scikit learn, numpy, kmeans, xgboost, etc"/>
    <s v="Neutral"/>
    <s v="Occasionally.. use stack overflow and other online resources "/>
    <x v="9"/>
    <s v="Object store, Data Warehouse, Hive"/>
    <s v="A combination of IT/DevOps &amp; Data Science"/>
    <m/>
    <x v="3"/>
    <x v="2"/>
    <x v="0"/>
    <s v="Some collaboration"/>
    <s v="Yes"/>
    <s v="Yes, but our data scientists aren't that comfortable using Git"/>
    <s v="Yes"/>
    <s v="Yes"/>
    <s v="Working on server,  cloud"/>
    <s v="I've heard of Dask, but I don't use it"/>
    <n v="8"/>
    <m/>
    <s v="We are somewhat concerned with compute costs"/>
    <x v="12"/>
  </r>
  <r>
    <s v="AWS, Google Cloud"/>
    <m/>
    <m/>
    <m/>
    <m/>
    <x v="7"/>
    <s v="Flat files, Relational database, Data Warehouse"/>
    <s v="IT/DevOps exclusively"/>
    <m/>
    <x v="1"/>
    <x v="2"/>
    <x v="0"/>
    <s v="Work solo and / or work locally"/>
    <s v="Yes"/>
    <s v="Yes, our data scientists are proficient with Git"/>
    <s v="Yes"/>
    <s v="Yes"/>
    <m/>
    <s v="I've heard of Dask, but I don't use it"/>
    <n v="9"/>
    <m/>
    <s v="We are strongly concerned with compute costs"/>
    <x v="5"/>
  </r>
  <r>
    <s v="AWS, On-premises"/>
    <s v="We use Python more than other programming languages"/>
    <s v="I cannot recall them at this moment "/>
    <s v="Agree"/>
    <s v="Unfortunately I cannot share on this platform "/>
    <x v="9"/>
    <s v="Flat files, Relational database, Data Warehouse"/>
    <s v="A combination of IT/DevOps &amp; Data Science"/>
    <s v="Not useful "/>
    <x v="2"/>
    <x v="1"/>
    <x v="125"/>
    <s v="Some collaboration"/>
    <s v="Yes"/>
    <s v="Yes, but our data scientists aren't that comfortable using Git"/>
    <s v="Yes"/>
    <s v="No"/>
    <s v="None"/>
    <s v="I've heard of Dask, but I don't use it, I've heard of RAPIDS, but I don't use it"/>
    <n v="2"/>
    <s v="I really donâ€™t like it"/>
    <s v="We are strongly concerned with compute costs"/>
    <x v="2"/>
  </r>
  <r>
    <s v="AWS, On-premises"/>
    <s v="We use Python more than other programming languages"/>
    <s v="Jupyter, Ultraedit, Spyder, RStudio, Caret, scikit leaen, tensorflow"/>
    <s v="Agree"/>
    <s v="Need stronger IT, DevOps team "/>
    <x v="4"/>
    <s v="Flat files, Object store, Relational database, Data Warehouse"/>
    <s v="Data Scentists exclusively"/>
    <m/>
    <x v="9"/>
    <x v="2"/>
    <x v="126"/>
    <s v="Some collaboration"/>
    <s v="Yes"/>
    <s v="Yes, but our data scientists aren't that comfortable using Git"/>
    <s v="No"/>
    <s v="Yes"/>
    <m/>
    <s v="I've heard of Dask, but I don't use it, I've heard of RAPIDS, but I don't use it"/>
    <n v="8"/>
    <m/>
    <s v="We are not at all concerned with compute costs"/>
    <x v="1"/>
  </r>
  <r>
    <s v="AWS, Azure, Other"/>
    <s v="We use Python more than other programming languages"/>
    <m/>
    <s v="Agree"/>
    <m/>
    <x v="4"/>
    <s v="Flat files, Relational database, NoSQL database"/>
    <s v="Data Scentists exclusively, A combination of IT/DevOps &amp; Data Science"/>
    <m/>
    <x v="3"/>
    <x v="2"/>
    <x v="0"/>
    <s v="Some collaboration"/>
    <m/>
    <s v="Yes, our data scientists are proficient with Git"/>
    <s v="Yes"/>
    <s v="Yes"/>
    <m/>
    <s v="I've heard of Dask, but I don't use it"/>
    <n v="3"/>
    <m/>
    <s v="We are strongly concerned with compute costs"/>
    <x v="10"/>
  </r>
  <r>
    <s v="Google Cloud"/>
    <s v="We use Python more than other programming languages"/>
    <s v="Pycharm, anacondas"/>
    <s v="Neutral"/>
    <s v="No we do not need more help"/>
    <x v="3"/>
    <s v="Flat files, Relational database"/>
    <s v="Data Scentists exclusively"/>
    <m/>
    <x v="3"/>
    <x v="2"/>
    <x v="127"/>
    <s v="Some collaboration"/>
    <s v="Maybe"/>
    <s v="No, we are not using Git for data science"/>
    <s v="No"/>
    <s v="No"/>
    <s v="Averagely"/>
    <s v="I've heard of Dask, but I don't use it"/>
    <s v="N/A - I'm not familiar with Spark"/>
    <s v="Null"/>
    <s v="We are strongly concerned with compute costs"/>
    <x v="3"/>
  </r>
  <r>
    <s v="AWS"/>
    <s v="We use Python more than other programming languages"/>
    <s v="Terminal"/>
    <s v="Agree"/>
    <s v="yes"/>
    <x v="31"/>
    <s v="Object store"/>
    <s v="IT/DevOps exclusively"/>
    <s v="No"/>
    <x v="8"/>
    <x v="2"/>
    <x v="128"/>
    <s v="Some collaboration"/>
    <s v="Yes"/>
    <s v="Yes, our data scientists are proficient with Git"/>
    <s v="No"/>
    <s v="Yes"/>
    <s v="spark clusters"/>
    <s v="I've heard of Dask, but I don't use it, I've heard of RAPIDS, but I don't use it"/>
    <n v="10"/>
    <s v="data processing"/>
    <s v="We are not very concerned with compute costs"/>
    <x v="2"/>
  </r>
  <r>
    <s v="AWS, Google Cloud, On-premises"/>
    <s v="We use Python more than other programming languages"/>
    <s v="RStudio, VSCode, scikit-learn, keras, tensorflow "/>
    <s v="Neutral"/>
    <s v="It'd be great to have access to a sage maker instance "/>
    <x v="9"/>
    <s v="Flat files, Object store, Relational database, Data Warehouse"/>
    <s v="A combination of IT/DevOps &amp; Data Science"/>
    <m/>
    <x v="4"/>
    <x v="1"/>
    <x v="129"/>
    <s v="Some collaboration"/>
    <s v="Yes"/>
    <s v="Yes, our data scientists are proficient with Git"/>
    <s v="No"/>
    <s v="No"/>
    <s v="Automatically"/>
    <s v="I've heard of Dask, but I don't use it, I've heard of RAPIDS, but I don't use it"/>
    <n v="4"/>
    <s v="Only through courses"/>
    <s v="We are somewhat concerned with compute costs"/>
    <x v="5"/>
  </r>
  <r>
    <s v="Azure, On-premises"/>
    <s v="We use Python more than other programming languages"/>
    <s v="Google Colab, Jupyter, Azure ML"/>
    <s v="Neutral"/>
    <s v="Learn and implement on the job."/>
    <x v="9"/>
    <s v="Flat files, Relational database"/>
    <s v="Data Scentists exclusively"/>
    <s v="Not sure of it's usage."/>
    <x v="7"/>
    <x v="1"/>
    <x v="130"/>
    <s v="Some collaboration"/>
    <s v="Maybe"/>
    <s v="No, we are not using Git for data science"/>
    <s v="No"/>
    <s v="No"/>
    <m/>
    <s v="I've heard of Dask, but I don't use it, I've heard of RAPIDS, but I don't use it"/>
    <n v="7"/>
    <s v="We use it for data processing pipelines but not for ML as of now."/>
    <s v="We are not very concerned with compute costs"/>
    <x v="3"/>
  </r>
  <r>
    <s v="AWS, On-premises, Other"/>
    <s v="We use Python more than other programming languages"/>
    <s v="Jupyter, scikit-learn, matrixprofile-ts, numpy, scipy, pandas, plotly "/>
    <s v="Neutral"/>
    <s v="No"/>
    <x v="5"/>
    <s v="Flat files, Object store, Relational database, NoSQL database, Data Warehouse"/>
    <s v="A combination of IT/DevOps &amp; Data Science"/>
    <s v="Yes, already use it. "/>
    <x v="7"/>
    <x v="2"/>
    <x v="131"/>
    <s v="Some collaboration"/>
    <s v="Maybe"/>
    <s v="Yes, our data scientists are proficient with Git"/>
    <s v="Sometimes"/>
    <s v="Maybe"/>
    <s v="Redundant microservices"/>
    <s v="Dask"/>
    <n v="8"/>
    <s v="Data transformation and model building when appropriate"/>
    <s v="We are not very concerned with compute costs"/>
    <x v="2"/>
  </r>
  <r>
    <s v="On-premises"/>
    <s v="Using R"/>
    <s v="None I use R"/>
    <s v="Strongly agree"/>
    <m/>
    <x v="4"/>
    <s v="Flat files"/>
    <s v="Data Scentists exclusively"/>
    <m/>
    <x v="2"/>
    <x v="2"/>
    <x v="0"/>
    <s v="No other members on the unit"/>
    <s v="Maybe"/>
    <s v="Yes, but our data scientists aren't that comfortable using Git"/>
    <s v="No"/>
    <s v="No"/>
    <m/>
    <s v="I've heard of Dask, but I don't use it, I've heard of RAPIDS, but I don't use it"/>
    <s v="N/A - I'm not familiar with Spark"/>
    <m/>
    <s v="We are not at all concerned with compute costs"/>
    <x v="1"/>
  </r>
  <r>
    <s v="Other"/>
    <s v="Currently not using python, but plan to integrate in the near future"/>
    <m/>
    <s v="Neutral"/>
    <m/>
    <x v="4"/>
    <s v="Data Warehouse"/>
    <s v="A combination of IT/DevOps &amp; Data Science"/>
    <s v="No"/>
    <x v="7"/>
    <x v="1"/>
    <x v="132"/>
    <s v="We collaborate but there are pain points"/>
    <s v="Yes"/>
    <s v="No, we are not using Git for data science"/>
    <s v="Yes"/>
    <s v="No"/>
    <m/>
    <m/>
    <s v="N/A - I'm not familiar with Spark"/>
    <m/>
    <s v="We are not very concerned with compute costs"/>
    <x v="1"/>
  </r>
  <r>
    <s v="On-premises"/>
    <s v="We use Python more than other programming languages"/>
    <m/>
    <s v="Neutral"/>
    <s v="Need help "/>
    <x v="4"/>
    <s v="Flat files"/>
    <s v="A combination of IT/DevOps &amp; Data Science"/>
    <m/>
    <x v="5"/>
    <x v="2"/>
    <x v="0"/>
    <s v="Some collaboration"/>
    <s v="Yes"/>
    <s v="No, we are not using Git for data science"/>
    <s v="No"/>
    <s v="No"/>
    <m/>
    <s v="I've heard of Dask, but I don't use it, I've heard of RAPIDS, but I don't use it"/>
    <n v="0"/>
    <m/>
    <s v="We are not at all concerned with compute costs"/>
    <x v="1"/>
  </r>
  <r>
    <s v="AWS, Azure"/>
    <s v="We use Python more than other programming languages"/>
    <s v="Jupyter"/>
    <s v="Agree"/>
    <s v="Packages update, getting up to date, cutting down runtime"/>
    <x v="4"/>
    <s v="Flat files, Relational database"/>
    <s v="A combination of IT/DevOps &amp; Data Science"/>
    <s v="Anything that can beat Alteryx "/>
    <x v="7"/>
    <x v="2"/>
    <x v="133"/>
    <s v="We collaborate but there are pain points"/>
    <s v="Yes"/>
    <s v="Yes, our data scientists are proficient with Git"/>
    <s v="Yes"/>
    <s v="No"/>
    <s v="Automation"/>
    <s v="I've heard of Dask, but I don't use it"/>
    <n v="8"/>
    <s v="Limited use cases"/>
    <s v="We are strongly concerned with compute costs"/>
    <x v="4"/>
  </r>
  <r>
    <s v="AWS, Azure, Google Cloud"/>
    <s v="We use Python more than other programming languages"/>
    <s v="Pycharm and jupyter. "/>
    <s v="Neutral"/>
    <m/>
    <x v="8"/>
    <s v="NoSQL database, Data Warehouse"/>
    <s v="A combination of IT/DevOps &amp; Data Science"/>
    <m/>
    <x v="2"/>
    <x v="1"/>
    <x v="0"/>
    <s v="Some collaboration"/>
    <s v="Maybe"/>
    <s v="Yes, our data scientists are proficient with Git"/>
    <s v="Mostly not but some time yes"/>
    <s v="Maybe"/>
    <m/>
    <s v="I've heard of Dask, but I don't use it"/>
    <s v="N/A - I'm not familiar with Spark"/>
    <m/>
    <s v="We are somewhat concerned with compute costs"/>
    <x v="4"/>
  </r>
  <r>
    <s v="Google Cloud, Other"/>
    <s v="We use Python more than other programming languages"/>
    <s v="Jupyter, Anaconda, Tensorflow, scikit learn, pandas, numpy, etc."/>
    <s v="Disagree"/>
    <s v="no"/>
    <x v="32"/>
    <s v="Object store, Relational database, NoSQL database, Data Warehouse"/>
    <s v="Data Scentists exclusively, A combination of IT/DevOps &amp; Data Science"/>
    <s v="Yes, he is a solution to manage the company's increasing complex workflows. Creating Airflow allowed Airbnb to programmatically author and schedule their workflows and monitor them via the built-in Airflow user interface."/>
    <x v="10"/>
    <x v="1"/>
    <x v="134"/>
    <s v="Work solo and / or work locally"/>
    <s v="Yes"/>
    <s v="Yes, our data scientists are proficient with Git"/>
    <s v="No"/>
    <s v="Yes"/>
    <s v="using the evaluation methods for example conflix matrix or others"/>
    <s v="I've heard of Dask, but I don't use it"/>
    <s v="N/A - I'm not familiar with Spark"/>
    <s v="I don't use spark"/>
    <s v="We are not very concerned with compute costs"/>
    <x v="1"/>
  </r>
  <r>
    <s v="Google Cloud"/>
    <s v="We use Python more than other programming languages"/>
    <s v="Jupiter notebook "/>
    <s v="Neutral"/>
    <s v="Team is very comfortable with the packages if and only if they have good DOCUMENTATION"/>
    <x v="33"/>
    <s v="Object store, Relational database"/>
    <s v="Data Scentists exclusively"/>
    <s v="I don't  have any idea about this question"/>
    <x v="4"/>
    <x v="2"/>
    <x v="135"/>
    <s v="We collaborate but there are pain points"/>
    <s v="Yes"/>
    <s v="Yes, our data scientists are proficient with Git"/>
    <s v="No"/>
    <s v="No"/>
    <s v="On  existing data and training as we get more data"/>
    <s v="I've heard of Dask, but I don't use it, I've heard of RAPIDS, but I don't use it"/>
    <n v="10"/>
    <s v="Used it in cloud services"/>
    <s v="We are somewhat concerned with compute costs"/>
    <x v="5"/>
  </r>
  <r>
    <s v="On-premises"/>
    <s v="We use Python more than other programming languages"/>
    <s v="Jupyter"/>
    <s v="Agree"/>
    <s v="We are small team of 4 looking for new packages and our time is mostly spent on understanding on that packages."/>
    <x v="4"/>
    <s v="Data Warehouse"/>
    <s v="IT/DevOps exclusively"/>
    <s v="Yes"/>
    <x v="4"/>
    <x v="2"/>
    <x v="136"/>
    <s v="We collaborate but there are pain points"/>
    <s v="Yes"/>
    <s v="No, we are not using Git for data science"/>
    <s v="No"/>
    <s v="Yes"/>
    <m/>
    <s v="I've heard of Dask, but I don't use it"/>
    <n v="5"/>
    <m/>
    <s v="We are strongly concerned with compute costs"/>
    <x v="1"/>
  </r>
  <r>
    <s v="AWS, Azure"/>
    <s v="We use Python more than other programming languages"/>
    <s v="Jupyter, Spyder"/>
    <s v="Neutral"/>
    <s v="Sklearn, tensor flow, numpy, pandas, keras, matplotlib, seebron, nltk."/>
    <x v="9"/>
    <s v="Flat files"/>
    <s v="Data Scentists exclusively"/>
    <s v="Yes"/>
    <x v="4"/>
    <x v="1"/>
    <x v="137"/>
    <s v="Work solo and / or work locally"/>
    <s v="Maybe"/>
    <s v="Yes, but our data scientists aren't that comfortable using Git"/>
    <s v="No"/>
    <s v="Yes"/>
    <s v="Using Data analysis"/>
    <s v="I've heard of Dask, but I don't use it"/>
    <n v="4"/>
    <s v="Using very rarely"/>
    <s v="We are somewhat concerned with compute costs"/>
    <x v="4"/>
  </r>
  <r>
    <s v="Other"/>
    <s v="R"/>
    <s v="R studio"/>
    <s v="Agree"/>
    <s v="yes"/>
    <x v="4"/>
    <s v="Relational database, Data Warehouse"/>
    <s v="Data Scentists exclusively"/>
    <s v="Not sure"/>
    <x v="1"/>
    <x v="1"/>
    <x v="13"/>
    <s v="Seamless collaboration"/>
    <s v="Yes"/>
    <s v="Yes, our data scientists are proficient with Git"/>
    <s v="Yes"/>
    <s v="No"/>
    <m/>
    <s v="I've heard of RAPIDS, but I don't use it"/>
    <n v="10"/>
    <s v="n/a"/>
    <s v="We are somewhat concerned with compute costs"/>
    <x v="1"/>
  </r>
  <r>
    <s v="AWS, Azure, Google Cloud, On-premises"/>
    <s v="We use Python more than other programming languages"/>
    <s v="IDEs "/>
    <s v="Neutral"/>
    <m/>
    <x v="9"/>
    <s v="Relational database, NoSQL database"/>
    <s v="A combination of IT/DevOps &amp; Data Science"/>
    <m/>
    <x v="0"/>
    <x v="2"/>
    <x v="0"/>
    <s v="We collaborate but there are pain points"/>
    <s v="Yes"/>
    <s v="Yes, our data scientists are proficient with Git"/>
    <s v="No"/>
    <s v="Yes"/>
    <m/>
    <s v="Dask, I've heard of RAPIDS, but I don't use it"/>
    <n v="10"/>
    <m/>
    <m/>
    <x v="4"/>
  </r>
  <r>
    <s v="Other"/>
    <m/>
    <s v="Jupyter"/>
    <s v="Disagree"/>
    <s v="Team is getting full support"/>
    <x v="2"/>
    <s v="Flat files, Data Warehouse"/>
    <s v="Data Scentists exclusively"/>
    <m/>
    <x v="7"/>
    <x v="2"/>
    <x v="63"/>
    <s v="Seamless collaboration"/>
    <s v="Yes"/>
    <s v="No, we are not using Git for data science"/>
    <s v="Yes"/>
    <s v="Yes"/>
    <m/>
    <s v="I've heard of Dask, but I don't use it"/>
    <s v="N/A - I'm not familiar with Spark"/>
    <s v="NA"/>
    <s v="We are strongly concerned with compute costs"/>
    <x v="2"/>
  </r>
  <r>
    <s v="On-premises, Other"/>
    <s v="We use Python more than other programming languages"/>
    <s v="PyCharm, Jupyter Notebooks_x000a_tox flake8 black pylint bandit gitlab ci_x000a_Airflow_x000a_Sklearn Tf (keras) statsmodel"/>
    <s v="Disagree"/>
    <s v="Different profiles are more or less confortable but anyone can use the packages above."/>
    <x v="2"/>
    <s v="Flat files, Object store, Relational database, NoSQL database, Data Warehouse"/>
    <s v="A combination of IT/DevOps &amp; Data Science"/>
    <s v="It is, we are using it. Some jobs depend on new data, or other data jobs"/>
    <x v="4"/>
    <x v="2"/>
    <x v="138"/>
    <s v="We collaborate but there are pain points"/>
    <s v="No"/>
    <s v="Yes, our data scientists are proficient with Git"/>
    <s v="No"/>
    <s v="Yes"/>
    <s v="Docker &amp; Kuberbetes"/>
    <s v="I've heard of Dask, but I don't use it, I've heard of RAPIDS, but I don't use it"/>
    <n v="5"/>
    <m/>
    <s v="We are not very concerned with compute costs"/>
    <x v="1"/>
  </r>
  <r>
    <s v="Google Cloud"/>
    <s v="We use Python more than other programming languages"/>
    <s v="IDE: Jupyter and spyder, ML packages: scikit-learn, numpy, panda, seaborn "/>
    <s v="Neutral"/>
    <m/>
    <x v="4"/>
    <s v="Flat files, Object store, Relational database"/>
    <s v="Data Scentists exclusively"/>
    <m/>
    <x v="7"/>
    <x v="2"/>
    <x v="0"/>
    <s v="We collaborate but there are pain points"/>
    <s v="Yes"/>
    <s v="Yes, our data scientists are proficient with Git"/>
    <s v="If needed, yes they rewrite "/>
    <s v="Maybe"/>
    <m/>
    <m/>
    <s v="N/A - I'm not familiar with Spark"/>
    <m/>
    <s v="We are not at all concerned with compute costs"/>
    <x v="1"/>
  </r>
  <r>
    <s v="Azure, On-premises"/>
    <s v="We don't plan on using Python"/>
    <m/>
    <s v="Agree"/>
    <m/>
    <x v="7"/>
    <s v="Relational database"/>
    <s v="A combination of IT/DevOps &amp; Data Science"/>
    <m/>
    <x v="3"/>
    <x v="2"/>
    <x v="139"/>
    <s v="Some collaboration"/>
    <s v="Yes"/>
    <s v="No, we are not using Git for data science"/>
    <s v="Yes"/>
    <s v="Maybe"/>
    <m/>
    <s v="I've heard of RAPIDS, but I don't use it"/>
    <n v="3"/>
    <m/>
    <s v="We are somewhat concerned with compute costs"/>
    <x v="3"/>
  </r>
  <r>
    <s v="Azure, On-premises"/>
    <s v="We use Python more than other programming languages"/>
    <s v="Jupyter and supervised algorithm"/>
    <s v="Agree"/>
    <s v="Jupyter and pytorch and tableau"/>
    <x v="2"/>
    <s v="Flat files, Relational database, Data Warehouse"/>
    <s v="A combination of IT/DevOps &amp; Data Science"/>
    <s v="No"/>
    <x v="2"/>
    <x v="2"/>
    <x v="140"/>
    <s v="We collaborate but there are pain points"/>
    <s v="Maybe"/>
    <s v="No, we are not using Git for data science"/>
    <s v="No"/>
    <s v="Yes"/>
    <m/>
    <s v="I've heard of Dask, but I don't use it"/>
    <n v="10"/>
    <s v="Inorder to access the data in faster in hadoop framework we used spark."/>
    <s v="We are somewhat concerned with compute costs"/>
    <x v="4"/>
  </r>
  <r>
    <s v="On-premises"/>
    <s v="We use Python but it isn't dominant or core to our approach"/>
    <s v="h2o. Pytorch. tensorflow 2.0"/>
    <s v="Disagree"/>
    <s v="All packages are available"/>
    <x v="4"/>
    <s v="Relational database"/>
    <s v="Data Scentists exclusively"/>
    <s v="Yes for Automation"/>
    <x v="7"/>
    <x v="2"/>
    <x v="141"/>
    <s v="Some collaboration"/>
    <s v="Yes"/>
    <s v="Yes, but our data scientists aren't that comfortable using Git"/>
    <s v="No"/>
    <s v="Yes"/>
    <s v="Dashboard"/>
    <s v="I've heard of Dask, but I don't use it, I've heard of RAPIDS, but I don't use it"/>
    <n v="5"/>
    <s v="Map-Reduce Operation"/>
    <s v="We are strongly concerned with compute costs"/>
    <x v="1"/>
  </r>
  <r>
    <s v="On-premises"/>
    <s v="We use Python more than other programming languages"/>
    <s v="Spyder, anaconda, Scipy, Numpy, Scikit learn, matplotlib, tensorflow, Keras, Pandas"/>
    <s v="Disagree"/>
    <s v="Satisfactory "/>
    <x v="5"/>
    <s v="Flat files, Relational database"/>
    <s v="Data Scentists exclusively"/>
    <s v="Not used, no comments "/>
    <x v="7"/>
    <x v="1"/>
    <x v="142"/>
    <s v="Some collaboration"/>
    <s v="Maybe"/>
    <s v="Yes, our data scientists are proficient with Git"/>
    <s v="No"/>
    <s v="Yes"/>
    <s v="By adding additional resources "/>
    <s v="I've heard of Dask, but I don't use it, I've heard of RAPIDS, but I don't use it"/>
    <n v="6"/>
    <s v="Good"/>
    <s v="We are strongly concerned with compute costs"/>
    <x v="1"/>
  </r>
  <r>
    <s v="AWS"/>
    <s v="We use Python more than other programming languages"/>
    <s v="Jupyter"/>
    <s v="Agree"/>
    <s v="Sometimes "/>
    <x v="4"/>
    <s v="Data Warehouse"/>
    <s v="A combination of IT/DevOps &amp; Data Science"/>
    <s v="It might in certain cases "/>
    <x v="7"/>
    <x v="2"/>
    <x v="143"/>
    <s v="We collaborate but there are pain points"/>
    <s v="Yes"/>
    <s v="Yes, our data scientists are proficient with Git"/>
    <s v="No"/>
    <s v="No"/>
    <s v="Tuning and better feature engineering technique "/>
    <s v="I've heard of Dask, but I don't use it"/>
    <s v="N/A - I'm not familiar with Spark"/>
    <s v="No experience "/>
    <s v="We are strongly concerned with compute costs"/>
    <x v="1"/>
  </r>
  <r>
    <s v="On-premises, Other"/>
    <s v="We use Python more than other programming languages"/>
    <s v="Jupyter within Watson Studio; PyCharm"/>
    <s v="Agree"/>
    <s v="Deployment of insights, models, etc. can be challenging. Stringing it all together."/>
    <x v="9"/>
    <s v="Flat files, Object store, Relational database, Data Warehouse"/>
    <s v="A combination of IT/DevOps &amp; Data Science"/>
    <s v="Possibly, more helpful might be better end-to-end practices/patterns"/>
    <x v="3"/>
    <x v="1"/>
    <x v="144"/>
    <s v="We collaborate but there are pain points"/>
    <s v="Yes"/>
    <s v="Yes, but our data scientists aren't that comfortable using Git"/>
    <s v="Yes"/>
    <s v="Maybe"/>
    <s v="IBM Cloud/Docker/Kubernetes"/>
    <s v="I've heard of Dask, but I don't use it, I've heard of RAPIDS, but I don't use it"/>
    <n v="7"/>
    <s v="We use PySpark for processing large (LARGE) volumes of data for specific tasks. Haven't done much SparkML"/>
    <s v="We are not at all concerned with compute costs"/>
    <x v="13"/>
  </r>
  <r>
    <s v="On-premises"/>
    <s v="We use Python but it isn't dominant or core to our approach"/>
    <s v="Python"/>
    <s v="Neutral"/>
    <m/>
    <x v="2"/>
    <s v="Flat files, Relational database, Data Warehouse"/>
    <s v="IT/DevOps exclusively"/>
    <m/>
    <x v="1"/>
    <x v="1"/>
    <x v="0"/>
    <s v="We collaborate but there are pain points"/>
    <s v="Yes"/>
    <s v="No, we are not using Git for data science"/>
    <s v="No"/>
    <s v="No"/>
    <m/>
    <s v="I've heard of Dask, but I don't use it, I've heard of RAPIDS, but I don't use it"/>
    <n v="9"/>
    <m/>
    <s v="We are somewhat concerned with compute costs"/>
    <x v="1"/>
  </r>
  <r>
    <s v="Azure"/>
    <s v="We use Python more than other programming languages"/>
    <s v="Pycharm_x000a_"/>
    <s v="Disagree"/>
    <s v="It's good"/>
    <x v="1"/>
    <s v="Flat files"/>
    <s v="A combination of IT/DevOps &amp; Data Science"/>
    <s v="No"/>
    <x v="1"/>
    <x v="3"/>
    <x v="145"/>
    <s v="Some collaboration"/>
    <s v="Yes"/>
    <s v="Yes, but our data scientists aren't that comfortable using Git"/>
    <s v="No"/>
    <s v="Yes"/>
    <d v="2020-08-10T00:00:00"/>
    <s v="I've heard of Dask, but I don't use it"/>
    <s v="N/A - I'm not familiar with Spark"/>
    <m/>
    <s v="We are somewhat concerned with compute costs"/>
    <x v="3"/>
  </r>
  <r>
    <s v="AWS, Google Cloud"/>
    <s v="We use Python more than other programming languages"/>
    <s v="PyCharm, Jupyter, TensorFlow, Spark"/>
    <s v="Disagree"/>
    <m/>
    <x v="2"/>
    <s v="Flat files, Object store, Relational database, NoSQL database, Data Warehouse, APIs"/>
    <s v="A combination of IT/DevOps &amp; Data Science"/>
    <s v="Yes currently I use Airflow."/>
    <x v="1"/>
    <x v="1"/>
    <x v="146"/>
    <s v="Some collaboration"/>
    <s v="Yes"/>
    <s v="Yes, our data scientists are proficient with Git"/>
    <s v="No"/>
    <s v="Yes"/>
    <s v="Spark"/>
    <s v="I've heard of Dask, but I don't use it"/>
    <n v="8"/>
    <s v="Very familiar and fluent with Spark.  But optimizing jobs and troubleshooting errors are painful and its integration with existing data systems is limited.or difficult to setup."/>
    <s v="We are not very concerned with compute costs"/>
    <x v="1"/>
  </r>
  <r>
    <s v="On-premises"/>
    <s v="We use Python more than other programming languages"/>
    <s v="PyCharm; Scikit Learn; PyTorch"/>
    <s v="Agree"/>
    <s v="Need a customized solution/ packsgr but very cumbersome with the current libraries."/>
    <x v="2"/>
    <s v="Flat files, Relational database"/>
    <s v="Data Scentists exclusively"/>
    <s v="Yes, it would. But being a small setup, we cannot afford the licensing costs."/>
    <x v="7"/>
    <x v="2"/>
    <x v="147"/>
    <s v="We collaborate but there are pain points"/>
    <s v="Yes"/>
    <s v="Yes, but our data scientists aren't that comfortable using Git"/>
    <s v="We don't have this differentiation. Everyone is a data scientist."/>
    <s v="No"/>
    <s v="We have not reached that stage yet"/>
    <s v="I've heard of Dask, but I don't use it"/>
    <s v="N/A - I'm not familiar with Spark"/>
    <s v="Not applicable"/>
    <s v="We are strongly concerned with compute costs"/>
    <x v="1"/>
  </r>
  <r>
    <s v="Google Cloud"/>
    <s v="We use Python but it isn't dominant or core to our approach"/>
    <m/>
    <s v="Agree"/>
    <m/>
    <x v="3"/>
    <s v="NoSQL database"/>
    <s v="A combination of IT/DevOps &amp; Data Science"/>
    <m/>
    <x v="1"/>
    <x v="3"/>
    <x v="0"/>
    <s v="We collaborate but there are pain points"/>
    <s v="No"/>
    <s v="Yes, our data scientists are proficient with Git"/>
    <s v="No"/>
    <s v="Yes"/>
    <m/>
    <s v="I've heard of Dask, but I don't use it"/>
    <n v="2"/>
    <m/>
    <s v="We are somewhat concerned with compute costs"/>
    <x v="12"/>
  </r>
  <r>
    <s v="Azure, On-premises, Other"/>
    <s v="We use Python more than other programming languages"/>
    <s v="Pycharm, spyder"/>
    <s v="Agree"/>
    <s v="Much is new to the team. Tools are learned as they are needed."/>
    <x v="4"/>
    <s v="Relational database, Time series database"/>
    <s v="Data Scentists exclusively"/>
    <s v="?"/>
    <x v="7"/>
    <x v="2"/>
    <x v="148"/>
    <s v="Same people"/>
    <s v="Maybe"/>
    <s v="Yes, our data scientists are proficient with Git"/>
    <s v="No"/>
    <s v="Maybe"/>
    <s v="We are not"/>
    <m/>
    <n v="9"/>
    <s v="Course level"/>
    <s v="We are strongly concerned with compute costs"/>
    <x v="1"/>
  </r>
  <r>
    <s v="AWS"/>
    <s v="We use Python but it isn't dominant or core to our approach"/>
    <s v="None of them "/>
    <s v="Neutral"/>
    <m/>
    <x v="4"/>
    <s v="Relational database"/>
    <s v="Data Scentists exclusively, Data Engineer and Business Intelligence Engineer"/>
    <s v="Not sure "/>
    <x v="7"/>
    <x v="2"/>
    <x v="5"/>
    <s v="Some collaboration"/>
    <s v="Yes"/>
    <s v="No, we are not using Git for data science"/>
    <s v="Not sure "/>
    <s v="Maybe"/>
    <s v="Itâ€™s complicated "/>
    <s v="I've heard of Dask, but I don't use it"/>
    <s v="N/A - I'm not familiar with Spark"/>
    <s v="None"/>
    <s v="We are not very concerned with compute costs"/>
    <x v="2"/>
  </r>
</pivotCacheRecords>
</file>

<file path=xl/pivotCache/pivotCacheRecords3.xml><?xml version="1.0" encoding="utf-8"?>
<pivotCacheRecords xmlns="http://schemas.openxmlformats.org/spreadsheetml/2006/main" xmlns:r="http://schemas.openxmlformats.org/officeDocument/2006/relationships" count="217">
  <r>
    <x v="0"/>
    <x v="0"/>
    <x v="0"/>
    <s v="Strongly agree"/>
    <m/>
    <s v="How are you putting models into production today: _x000a__Dashboards_x000a__REST APIs_x000a__batch jobs_x000a__Other_________________________x000a_(multi-select) "/>
    <m/>
    <m/>
    <s v="Would airflow or another orchestration tool be useful to you? IF so, how?"/>
    <m/>
    <m/>
    <m/>
    <m/>
    <m/>
    <m/>
    <m/>
    <m/>
    <m/>
    <m/>
    <m/>
    <m/>
    <m/>
    <m/>
    <s v="216 responses"/>
  </r>
  <r>
    <x v="0"/>
    <x v="1"/>
    <x v="1"/>
    <s v="Disagree"/>
    <m/>
    <s v="Batch jobs"/>
    <s v="Flat files, Relational database"/>
    <s v="Data Scentists exclusively"/>
    <s v="Not sure"/>
    <n v="8"/>
    <s v="Maybe"/>
    <s v="Could be doing more // Using Testim"/>
    <s v="Some collaboration"/>
    <s v="Yes"/>
    <s v="Yes, but our data scientists aren't that comfortable using Git"/>
    <s v="Python to Scala"/>
    <s v="Maybe"/>
    <s v="Spark"/>
    <s v="I've heard of Dask, but I don't use it"/>
    <s v="N/A - I'm not familiar with Spark"/>
    <s v="Never got around to using PySpark but was looking into it"/>
    <m/>
    <m/>
    <m/>
  </r>
  <r>
    <x v="1"/>
    <x v="1"/>
    <x v="2"/>
    <s v="Disagree"/>
    <m/>
    <s v="Dashboards, Batch jobs"/>
    <s v="Relational database, Data Warehouse"/>
    <s v="IT/DevOps exclusively"/>
    <s v="Maybe"/>
    <n v="5"/>
    <s v="Yes"/>
    <s v="-"/>
    <s v="Some collaboration"/>
    <s v="Yes"/>
    <s v="Yes, our data scientists are proficient with Git"/>
    <s v="No"/>
    <s v="No"/>
    <s v="By using better models"/>
    <s v="Dask"/>
    <n v="8"/>
    <s v="Used Spark within Databricks"/>
    <s v="We are not very concerned with compute costs"/>
    <s v="No, I do not purchase through the cloud marketplaces"/>
    <m/>
  </r>
  <r>
    <x v="0"/>
    <x v="1"/>
    <x v="3"/>
    <s v="Disagree"/>
    <m/>
    <s v="REST APIs"/>
    <s v="Flat files"/>
    <s v="Data Scentists exclusively"/>
    <s v="Not aware of AirFlow"/>
    <n v="6"/>
    <s v="Yes"/>
    <s v="GIT"/>
    <s v="Some collaboration"/>
    <s v="Yes"/>
    <s v="Yes, our data scientists are proficient with Git"/>
    <s v="No"/>
    <s v="No"/>
    <m/>
    <s v="I've heard of Dask, but I don't use it, I've heard of RAPIDS, but I don't use it"/>
    <s v="N/A - I'm not familiar with Spark"/>
    <m/>
    <s v="We are strongly concerned with compute costs"/>
    <s v="No, I do not purchase through the cloud marketplaces"/>
    <m/>
  </r>
  <r>
    <x v="2"/>
    <x v="1"/>
    <x v="4"/>
    <s v="Neutral"/>
    <m/>
    <s v="Dashboards"/>
    <m/>
    <m/>
    <m/>
    <n v="5"/>
    <s v="Maybe"/>
    <m/>
    <s v="Some collaboration"/>
    <m/>
    <m/>
    <m/>
    <m/>
    <m/>
    <m/>
    <m/>
    <m/>
    <m/>
    <m/>
    <m/>
  </r>
  <r>
    <x v="3"/>
    <x v="1"/>
    <x v="5"/>
    <s v="Neutral"/>
    <m/>
    <s v="Batch jobs"/>
    <s v="Flat files, Relational database"/>
    <s v="Data Scentists exclusively"/>
    <s v="unsure"/>
    <n v="5"/>
    <s v="Maybe"/>
    <m/>
    <s v="Some collaboration"/>
    <s v="Maybe"/>
    <s v="Yes, our data scientists are proficient with Git"/>
    <s v="No"/>
    <s v="Maybe"/>
    <m/>
    <m/>
    <s v="N/A - I'm not familiar with Spark"/>
    <m/>
    <s v="We are somewhat concerned with compute costs"/>
    <s v="No, I do not purchase through the cloud marketplaces"/>
    <m/>
  </r>
  <r>
    <x v="1"/>
    <x v="2"/>
    <x v="6"/>
    <s v="Agree"/>
    <m/>
    <s v="Dashboards, Batch jobs"/>
    <s v="Flat files, Relational database, Data Warehouse"/>
    <s v="Data Scentists exclusively"/>
    <s v="Not yet but possible"/>
    <n v="8"/>
    <s v="Maybe"/>
    <s v="Manually"/>
    <s v="Some collaboration"/>
    <s v="Yes"/>
    <s v="Yes, but our data scientists aren't that comfortable using Git"/>
    <s v="No"/>
    <s v="Maybe"/>
    <s v="Databricks"/>
    <m/>
    <n v="6"/>
    <s v="Spark is missing many machine learning algorithms"/>
    <s v="We are not very concerned with compute costs"/>
    <s v="No, I do not purchase through the cloud marketplaces"/>
    <m/>
  </r>
  <r>
    <x v="4"/>
    <x v="1"/>
    <x v="7"/>
    <s v="Strongly Disagree"/>
    <m/>
    <s v="Batch jobs"/>
    <s v="Flat files, Relational database"/>
    <s v="A combination of IT/DevOps &amp; Data Science"/>
    <s v="Not sure"/>
    <n v="4"/>
    <s v="Yes"/>
    <s v="Dashboards"/>
    <s v="Work solo and / or work locally"/>
    <s v="Yes"/>
    <s v="Yes, but our data scientists aren't that comfortable using Git"/>
    <s v="No"/>
    <s v="Maybe"/>
    <s v="GKE"/>
    <s v="I've heard of Dask, but I don't use it"/>
    <s v="N/A - I'm not familiar with Spark"/>
    <m/>
    <s v="We are somewhat concerned with compute costs"/>
    <s v="No, I do not purchase through the cloud marketplaces"/>
    <m/>
  </r>
  <r>
    <x v="3"/>
    <x v="1"/>
    <x v="8"/>
    <s v="Neutral"/>
    <m/>
    <s v="REST APIs"/>
    <s v="Flat files, Relational database"/>
    <s v="IT/DevOps exclusively"/>
    <s v="Yes. We don't use Airflow today."/>
    <n v="8"/>
    <s v="Yes"/>
    <m/>
    <s v="Some collaboration"/>
    <s v="Yes"/>
    <s v="Yes, our data scientists are proficient with Git"/>
    <s v="No"/>
    <s v="Maybe"/>
    <s v="Dealing with smaller datasets. Using Tensorflow."/>
    <m/>
    <s v="N/A - I'm not familiar with Spark"/>
    <s v="Someone from another group uses Spark. I don't use it."/>
    <s v="We are not at all concerned with compute costs"/>
    <s v="No, I do not purchase through the cloud marketplaces"/>
    <m/>
  </r>
  <r>
    <x v="3"/>
    <x v="3"/>
    <x v="9"/>
    <s v="Disagree"/>
    <s v="Comfortable with current"/>
    <s v="Dashboards, Batch jobs"/>
    <s v="Relational database, NoSQL database"/>
    <s v="A combination of IT/DevOps &amp; Data Science"/>
    <s v="Yes - scheduled/triggered tasks"/>
    <n v="4"/>
    <s v="Yes"/>
    <m/>
    <s v="Seamless collaboration"/>
    <s v="Yes"/>
    <s v="Yes, but our data scientists aren't that comfortable using Git"/>
    <s v="No"/>
    <s v="Maybe"/>
    <s v="Still working on rolling out deployments at scale"/>
    <s v="I've heard of RAPIDS, but I don't use it"/>
    <n v="5"/>
    <s v="Limited experience, but understand it to be a solid product"/>
    <s v="We are somewhat concerned with compute costs"/>
    <s v="No, I do not purchase through the cloud marketplaces"/>
    <m/>
  </r>
  <r>
    <x v="5"/>
    <x v="1"/>
    <x v="10"/>
    <s v="Neutral"/>
    <s v="Teams are more struggling with moving trained models into production in a controlled manner"/>
    <s v="REST APIs"/>
    <s v="Object store"/>
    <s v="A combination of IT/DevOps &amp; Data Science"/>
    <s v="yes"/>
    <n v="6"/>
    <s v="Yes"/>
    <s v="spreadsheets"/>
    <s v="We collaborate but there are pain points"/>
    <s v="Yes"/>
    <s v="Yes, our data scientists are proficient with Git"/>
    <s v="Yes"/>
    <s v="Yes"/>
    <m/>
    <s v="I've heard of Dask, but I don't use it"/>
    <n v="7"/>
    <m/>
    <s v="We are somewhat concerned with compute costs"/>
    <s v="AWS Marketplace"/>
    <m/>
  </r>
  <r>
    <x v="6"/>
    <x v="1"/>
    <x v="11"/>
    <s v="Agree"/>
    <s v="Documentation is  improving in latest versions, but still in need of work.  "/>
    <s v="Dashboards, REST APIs, Batch jobs"/>
    <s v="Flat files"/>
    <s v="Data Scentists exclusively"/>
    <s v="We already use Airflow"/>
    <n v="6"/>
    <s v="Maybe"/>
    <s v="custom dashboards; tensorboard"/>
    <s v="Seamless collaboration"/>
    <s v="No"/>
    <s v="Yes, our data scientists are proficient with Git"/>
    <s v="No"/>
    <s v="No"/>
    <s v="We have an autoscaling production pipeline"/>
    <s v="Dask"/>
    <n v="1"/>
    <s v="We don't use spark"/>
    <s v="We are not very concerned with compute costs"/>
    <s v="No, I do not purchase through the cloud marketplaces"/>
    <m/>
  </r>
  <r>
    <x v="0"/>
    <x v="1"/>
    <x v="12"/>
    <s v="Strongly agree"/>
    <s v="We do everything in Tensorflow and we're comfortable with it."/>
    <s v="We're still in R&amp;D, so not deploying anything yet."/>
    <s v="Flat files"/>
    <s v="N/A - we're not deploying anything yet."/>
    <s v="Yes."/>
    <n v="5"/>
    <s v="Yes"/>
    <m/>
    <s v="Some collaboration"/>
    <s v="No"/>
    <s v="Yes, our data scientists are proficient with Git"/>
    <s v="N/A"/>
    <s v="Yes"/>
    <s v="We're not scaling yet."/>
    <m/>
    <s v="N/A - I'm not familiar with Spark"/>
    <s v="I've never used it."/>
    <s v="We are strongly concerned with compute costs"/>
    <s v="No, I do not purchase through the cloud marketplaces"/>
    <m/>
  </r>
  <r>
    <x v="0"/>
    <x v="1"/>
    <x v="13"/>
    <s v="Neutral"/>
    <m/>
    <s v="Dashboards"/>
    <s v="S3"/>
    <s v="Databricks"/>
    <s v="Yes. Scheduling is problematic."/>
    <n v="5"/>
    <m/>
    <s v="Prometheus grafana"/>
    <s v="We collaborate but there are pain points"/>
    <s v="Maybe"/>
    <s v="Yes, our data scientists are proficient with Git"/>
    <s v="No"/>
    <s v="Yes"/>
    <s v="Databricks"/>
    <s v="Dask, I've heard of RAPIDS, but I don't use it"/>
    <n v="5"/>
    <s v="On local machine in Jupiter notebooks and databricks"/>
    <s v="We are strongly concerned with compute costs"/>
    <s v="No, I do not purchase through the cloud marketplaces"/>
    <m/>
  </r>
  <r>
    <x v="7"/>
    <x v="1"/>
    <x v="14"/>
    <s v="Strongly agree"/>
    <m/>
    <m/>
    <s v="Relational database"/>
    <s v="A combination of IT/DevOps &amp; Data Science"/>
    <s v="Yes."/>
    <n v="4"/>
    <s v="Maybe"/>
    <m/>
    <s v="Some collaboration"/>
    <s v="Yes"/>
    <s v="No, we are not using Git for data science"/>
    <s v="No"/>
    <s v="Maybe"/>
    <m/>
    <m/>
    <s v="N/A - I'm not familiar with Spark"/>
    <m/>
    <s v="We are not very concerned with compute costs"/>
    <s v="No, I do not purchase through the cloud marketplaces"/>
    <m/>
  </r>
  <r>
    <x v="0"/>
    <x v="1"/>
    <x v="15"/>
    <s v="Agree"/>
    <m/>
    <s v="Dashboards, REST APIs, Batch jobs"/>
    <s v="Flat files, Object store, Data Warehouse, Snowflake, really likes"/>
    <s v="IT/DevOps exclusively"/>
    <s v="We use airflow but moving to stepfunction? Data engineers advocate of micro services"/>
    <n v="3"/>
    <s v="No"/>
    <s v="Production is being managed by data engineer. Recently started using Sagemaker. In a sense is promising because it is nothing but containers. "/>
    <m/>
    <m/>
    <s v="Yes, our data scientists are proficient with Git"/>
    <s v="No"/>
    <s v="Yes"/>
    <s v="Python packages"/>
    <m/>
    <m/>
    <m/>
    <s v="We are somewhat concerned with compute costs"/>
    <s v="AWS Marketplace"/>
    <m/>
  </r>
  <r>
    <x v="0"/>
    <x v="1"/>
    <x v="16"/>
    <s v="Agree"/>
    <s v="not easy to make them work together"/>
    <s v="Batch jobs"/>
    <s v="Flat files"/>
    <s v="Data Scentists exclusively, A combination of IT/DevOps &amp; Data Science"/>
    <m/>
    <n v="3"/>
    <s v="Maybe"/>
    <s v="simple web pages "/>
    <s v="Some collaboration"/>
    <s v="Yes"/>
    <s v="Yes, our data scientists are proficient with Git"/>
    <s v="never ever"/>
    <s v="Yes"/>
    <m/>
    <s v="Dask, I've heard of Dask, but I don't use it"/>
    <n v="5"/>
    <s v="not really, too complicated"/>
    <s v="We are strongly concerned with compute costs"/>
    <s v="No, I do not purchase through the cloud marketplaces"/>
    <m/>
  </r>
  <r>
    <x v="0"/>
    <x v="1"/>
    <x v="17"/>
    <s v="Agree"/>
    <s v="They're the best tools available today. It could always be better."/>
    <s v="Dashboards, REST APIs, Batch jobs"/>
    <s v="Data Warehouse, Redshift, but I would prefer to have S3 be the central data store because it's cheap, not schema on write. AWS makes it easy to centralize permissions"/>
    <s v="Data Scentists exclusively"/>
    <s v="Use Airflow for orchestration, all ETL, reporting and alerting jobs. Airflow is not easy to use. Quite a pain to setup yourself. And I've heard it's better to sa"/>
    <m/>
    <s v="Yes"/>
    <m/>
    <s v="Some collaboration"/>
    <s v="Yes"/>
    <s v="Yes, our data scientists are proficient with Git"/>
    <s v="No"/>
    <s v="Yes"/>
    <m/>
    <s v="I've heard of Dask, but I don't use it"/>
    <m/>
    <m/>
    <s v="We are somewhat concerned with compute costs"/>
    <s v="AWS Marketplace"/>
    <m/>
  </r>
  <r>
    <x v="1"/>
    <x v="1"/>
    <x v="18"/>
    <s v="Neutral"/>
    <s v="Efficiently and better tools "/>
    <s v="REST APIs, Batch jobs"/>
    <s v="NoSQL database, Data Warehouse"/>
    <s v="Data Scentists exclusively"/>
    <s v="Use Azure ML and Ml studio "/>
    <n v="8"/>
    <s v="Yes"/>
    <s v="Nothing for now "/>
    <s v="Some collaboration"/>
    <s v="Yes"/>
    <s v="Yes, our data scientists are proficient with Git"/>
    <s v="Yes"/>
    <s v="Yes"/>
    <m/>
    <s v="I've heard of Dask, but I don't use it, RAPIDS"/>
    <n v="3"/>
    <m/>
    <s v="We are somewhat concerned with compute costs"/>
    <s v="Azure Marketplace"/>
    <m/>
  </r>
  <r>
    <x v="8"/>
    <x v="1"/>
    <x v="19"/>
    <s v="Neutral"/>
    <s v="Deployment and putting code into production"/>
    <s v="Dashboards, REST APIs, Batch jobs"/>
    <s v="Flat files, Relational database, Data Warehouse"/>
    <s v="A combination of IT/DevOps &amp; Data Science"/>
    <s v="Job monitoring"/>
    <n v="4"/>
    <s v="Yes"/>
    <s v="Data factory"/>
    <s v="We collaborate but there are pain points"/>
    <s v="Yes"/>
    <s v="Yes, our data scientists are proficient with Git"/>
    <s v="No"/>
    <s v="Yes"/>
    <s v="Cloud"/>
    <s v="I've heard of Dask, but I don't use it"/>
    <n v="7"/>
    <s v="Scaling computing"/>
    <s v="We are not very concerned with compute costs"/>
    <s v="No, I do not purchase through the cloud marketplaces"/>
    <m/>
  </r>
  <r>
    <x v="3"/>
    <x v="1"/>
    <x v="20"/>
    <s v="Neutral"/>
    <s v="Deployment and operationalization processes are still being developed"/>
    <s v="REST APIs"/>
    <s v="Flat files, NoSQL database"/>
    <s v="A combination of IT/DevOps &amp; Data Science"/>
    <s v="Yes, it would greatly help by providing a simple process for managing resources"/>
    <n v="8"/>
    <s v="Yes"/>
    <s v="N/A"/>
    <s v="We collaborate but there are pain points"/>
    <s v="Yes"/>
    <s v="Yes, but our data scientists aren't that comfortable using Git"/>
    <s v="No"/>
    <s v="Yes"/>
    <s v="N/A"/>
    <s v="I've heard of Dask, but I don't use it"/>
    <n v="2"/>
    <s v="Don't use it currently but have experience with it from previous roles."/>
    <s v="We are somewhat concerned with compute costs"/>
    <s v="No, I do not purchase through the cloud marketplaces"/>
    <m/>
  </r>
  <r>
    <x v="9"/>
    <x v="1"/>
    <x v="21"/>
    <s v="Neutral"/>
    <m/>
    <s v="Dashboards, REST APIs"/>
    <s v="Object store, Relational database, NoSQL database, Data Warehouse"/>
    <s v="Data Scentists exclusively"/>
    <m/>
    <n v="6"/>
    <s v="Yes"/>
    <s v="Datadog"/>
    <s v="Some collaboration"/>
    <s v="Yes"/>
    <s v="Yes, our data scientists are proficient with Git"/>
    <s v="Sometimes"/>
    <s v="No"/>
    <s v="Ec2 instances"/>
    <s v="I've heard of Dask, but I don't use it"/>
    <n v="8"/>
    <s v="Works great in EMR with parquet data from s3"/>
    <s v="We are strongly concerned with compute costs"/>
    <s v="No, I do not purchase through the cloud marketplaces"/>
    <m/>
  </r>
  <r>
    <x v="3"/>
    <x v="1"/>
    <x v="22"/>
    <s v="Agree"/>
    <s v="It takes some time to get updates to packages implanted "/>
    <s v="Batch jobs"/>
    <s v="Flat files, Relational database, Data Warehouse"/>
    <s v="IT/DevOps exclusively"/>
    <s v="Yes for data engineering pipelines "/>
    <n v="2"/>
    <s v="Yes"/>
    <s v="Devops manually and excel reports"/>
    <s v="We collaborate but there are pain points"/>
    <s v="Yes"/>
    <s v="Yes, our data scientists are proficient with Git"/>
    <s v="Yes"/>
    <s v="Yes"/>
    <s v="More servers"/>
    <s v="Dask"/>
    <n v="10"/>
    <s v="Extensive "/>
    <s v="We are not very concerned with compute costs"/>
    <s v="AWS Marketplace"/>
    <m/>
  </r>
  <r>
    <x v="5"/>
    <x v="1"/>
    <x v="23"/>
    <s v="Neutral"/>
    <m/>
    <s v="Dashboards, REST APIs, Batch jobs"/>
    <s v="Flat files, Relational database, NoSQL database, Data Warehouse"/>
    <s v="A combination of IT/DevOps &amp; Data Science"/>
    <s v="Already in use"/>
    <n v="5"/>
    <s v="Yes"/>
    <m/>
    <s v="Some collaboration"/>
    <s v="Yes"/>
    <s v="Yes, our data scientists are proficient with Git"/>
    <s v="Yes"/>
    <s v="Yes"/>
    <m/>
    <s v="Dask, I've heard of RAPIDS, but I don't use it"/>
    <n v="7"/>
    <m/>
    <s v="We are somewhat concerned with compute costs"/>
    <s v="AWS Marketplace"/>
    <m/>
  </r>
  <r>
    <x v="4"/>
    <x v="1"/>
    <x v="24"/>
    <s v="Agree"/>
    <s v="With some of them such as TSfres"/>
    <s v="REST APIs, Batch jobs"/>
    <s v="Flat files, Object store"/>
    <s v="Data Scentists exclusively"/>
    <m/>
    <n v="7"/>
    <s v="Yes"/>
    <m/>
    <s v="Some collaboration"/>
    <s v="Yes"/>
    <s v="Yes, but our data scientists aren't that comfortable using Git"/>
    <s v="No"/>
    <s v="Yes"/>
    <m/>
    <s v="I've heard of Dask, but I don't use it, I've heard of RAPIDS, but I don't use it"/>
    <n v="5"/>
    <s v="beginner"/>
    <s v="We are somewhat concerned with compute costs"/>
    <s v="No, I do not purchase through the cloud marketplaces"/>
    <m/>
  </r>
  <r>
    <x v="10"/>
    <x v="1"/>
    <x v="19"/>
    <s v="Neutral"/>
    <s v="Pretty comfortable with current open source tools in Python"/>
    <s v="Batch jobs"/>
    <s v="Flat files, Relational database"/>
    <s v="A combination of IT/DevOps &amp; Data Science"/>
    <m/>
    <n v="9"/>
    <s v="Yes"/>
    <s v="Manually"/>
    <s v="We collaborate but there are pain points"/>
    <s v="Yes"/>
    <s v="Yes, but our data scientists aren't that comfortable using Git"/>
    <s v="No"/>
    <s v="Yes"/>
    <s v="Through Data Platform"/>
    <s v="I've heard of Dask, but I don't use it, I've heard of RAPIDS, but I don't use it"/>
    <n v="8"/>
    <s v="Partially used"/>
    <s v="We are not very concerned with compute costs"/>
    <s v="AWS Marketplace, Azure Marketplace"/>
    <m/>
  </r>
  <r>
    <x v="0"/>
    <x v="1"/>
    <x v="25"/>
    <s v="Disagree"/>
    <s v="We have it good we have access to fast.ai, keras, sklearn, bs4..."/>
    <s v="Dashboards, REST APIs"/>
    <s v="Relational database"/>
    <s v="A combination of IT/DevOps &amp; Data Science"/>
    <s v="Have no idea what is Airflow."/>
    <n v="5"/>
    <s v="Yes"/>
    <s v="Unsure of the answer"/>
    <s v="We collaborate but there are pain points"/>
    <s v="Yes"/>
    <s v="Yes, our data scientists are proficient with Git"/>
    <s v="No"/>
    <s v="Yes"/>
    <s v="Yes"/>
    <m/>
    <n v="7"/>
    <s v="I know it tends to be used for very large dataset."/>
    <s v="We are not very concerned with compute costs"/>
    <s v="AWS Marketplace"/>
    <m/>
  </r>
  <r>
    <x v="10"/>
    <x v="1"/>
    <x v="26"/>
    <s v="Neutral"/>
    <s v="We are comfortable with the latest tools"/>
    <s v="Dashboards, REST APIs"/>
    <s v="Flat files, Relational database, NoSQL database"/>
    <s v="A combination of IT/DevOps &amp; Data Science"/>
    <s v="Possibly, not currently but could be going forward "/>
    <n v="8"/>
    <s v="Yes"/>
    <s v="Log files, mostly "/>
    <s v="We collaborate but there are pain points"/>
    <s v="Yes"/>
    <s v="Yes, but our data scientists aren't that comfortable using Git"/>
    <s v="Yes"/>
    <s v="No"/>
    <s v="Deploying environments using github"/>
    <s v="I've heard of Dask, but I don't use it"/>
    <n v="5"/>
    <s v="Have used it in the past but not recently "/>
    <s v="We are not very concerned with compute costs"/>
    <s v="No, I do not purchase through the cloud marketplaces"/>
    <m/>
  </r>
  <r>
    <x v="6"/>
    <x v="1"/>
    <x v="27"/>
    <s v="Agree"/>
    <s v="setting up VMs on GCP with GPU has been a challenge"/>
    <s v="REST APIs"/>
    <s v="Flat files, Relational database, Data Warehouse"/>
    <s v="A combination of IT/DevOps &amp; Data Science"/>
    <m/>
    <n v="4"/>
    <s v="Maybe"/>
    <m/>
    <s v="Some collaboration"/>
    <s v="Yes"/>
    <s v="Yes, our data scientists are proficient with Git"/>
    <s v="Yes"/>
    <s v="Maybe"/>
    <m/>
    <m/>
    <n v="9"/>
    <s v="Love it"/>
    <s v="We are somewhat concerned with compute costs"/>
    <s v="No, I do not purchase through the cloud marketplaces"/>
    <m/>
  </r>
  <r>
    <x v="11"/>
    <x v="1"/>
    <x v="28"/>
    <s v="Agree"/>
    <s v="Front end development on our team is not super strong (for internally used apps)"/>
    <s v="Dashboards, REST APIs, Batch jobs"/>
    <s v="Flat files, Relational database, NoSQL database, Data Warehouse"/>
    <s v="Data Scentists exclusively, A combination of IT/DevOps &amp; Data Science"/>
    <s v="N/a"/>
    <n v="8"/>
    <s v="Maybe"/>
    <s v="Comet"/>
    <s v="Some collaboration"/>
    <s v="Yes"/>
    <s v="Yes, our data scientists are proficient with Git"/>
    <s v="No"/>
    <s v="Yes"/>
    <m/>
    <s v="Dask"/>
    <n v="10"/>
    <s v="God tier tool"/>
    <s v="We are strongly concerned with compute costs"/>
    <s v="No, I do not purchase through the cloud marketplaces"/>
    <m/>
  </r>
  <r>
    <x v="0"/>
    <x v="1"/>
    <x v="29"/>
    <s v="Agree"/>
    <s v="Our largest challenge is balancing DS workflows, where progress in the OSS world is fast enough that there's an incentive to be on the bleeding edge, with devops and production infrastructure, where there's an incentive toward moving slowly and stability"/>
    <s v="Dashboards, REST APIs, Batch jobs"/>
    <s v="Flat files, Object store, Relational database, NoSQL database, Data Warehouse, parquet files in S3"/>
    <s v="A combination of IT/DevOps &amp; Data Science"/>
    <s v="Yes, we use an in-house written competitor to Airflow to manage ETL pipelines and other similar tasks."/>
    <n v="4"/>
    <s v="Yes"/>
    <s v="I'm not sure I understand the question, but metrics are sent to TSDB and monitored using Nagios."/>
    <s v="Some collaboration"/>
    <s v="Yes"/>
    <s v="Yes, our data scientists are proficient with Git"/>
    <s v="rarely"/>
    <s v="No"/>
    <s v="Most of our problems parallelize well. We run a very large Mesos cluster where jobs are deployed, so parallel jobs scale easily."/>
    <s v="I've heard of Dask, but I don't use it"/>
    <n v="5"/>
    <s v="We have found Spark to be a bit of a pain to manage, and less performant than we'd like."/>
    <s v="We are strongly concerned with compute costs"/>
    <s v="No, I do not purchase through the cloud marketplaces"/>
    <m/>
  </r>
  <r>
    <x v="5"/>
    <x v="1"/>
    <x v="30"/>
    <s v="Disagree"/>
    <s v="We are all pretty good at devops."/>
    <s v="Dashboards, REST APIs, Batch jobs"/>
    <s v="Flat files, Relational database, Data Warehouse"/>
    <s v="A combination of IT/DevOps &amp; Data Science"/>
    <s v="We use Airflow."/>
    <n v="8"/>
    <s v="Yes"/>
    <s v="dashboards, circlci, airflow, gcp &amp; aws cloud monitoring"/>
    <s v="We collaborate but there are pain points"/>
    <s v="Yes"/>
    <s v="Yes, our data scientists are proficient with Git"/>
    <s v="No"/>
    <s v="No"/>
    <s v="GCP and their APIs"/>
    <s v="I've heard of Dask, but I don't use it"/>
    <n v="0"/>
    <s v="I think it is outdated."/>
    <s v="We are not at all concerned with compute costs"/>
    <s v="AWS Marketplace, GCP Marketplace"/>
    <m/>
  </r>
  <r>
    <x v="9"/>
    <x v="1"/>
    <x v="31"/>
    <s v="Neutral"/>
    <s v="We have a strong team that is self-sufficient. H2O has been our biggest problem but we have it mostly resolved.. deployment is a topic we are not experts at which is something we might need help with.. "/>
    <s v="Dashboards, REST APIs, Batch jobs"/>
    <s v="Flat files, Relational database, NoSQL database, Data Warehouse"/>
    <s v="A combination of IT/DevOps &amp; Data Science"/>
    <s v="Sure. We have a lot of jobs that have some dependencies on other jobs. It is also important to remember the state and reinstate the failed jobs ... "/>
    <n v="7"/>
    <s v="Yes"/>
    <s v="Not very well"/>
    <s v="We collaborate but there are pain points"/>
    <s v="Yes"/>
    <s v="Yes, but our data scientists aren't that comfortable using Git"/>
    <s v="No"/>
    <s v="Yes"/>
    <s v="Add elastic cloud and Replicate our software "/>
    <s v="I've heard of Dask, but I don't use it"/>
    <n v="10"/>
    <s v="It is the single most stable and reliable platform that we have used"/>
    <s v="We are not very concerned with compute costs"/>
    <s v="No, I do not purchase through the cloud marketplaces"/>
    <m/>
  </r>
  <r>
    <x v="3"/>
    <x v="1"/>
    <x v="32"/>
    <s v="Disagree"/>
    <s v="They have choice of tools"/>
    <s v="Dashboards, REST APIs, Batch jobs"/>
    <s v="Relational database"/>
    <s v="A combination of IT/DevOps &amp; Data Science"/>
    <s v="yes"/>
    <n v="6"/>
    <s v="Maybe"/>
    <s v="Log files"/>
    <s v="We collaborate but there are pain points"/>
    <s v="Yes"/>
    <s v="Yes, our data scientists are proficient with Git"/>
    <s v="No"/>
    <s v="Yes"/>
    <s v="Data platform Dataiku"/>
    <s v="I've heard of Dask, but I don't use it, I've heard of RAPIDS, but I don't use it"/>
    <n v="7"/>
    <s v="Use for distributed computing"/>
    <s v="We are strongly concerned with compute costs"/>
    <s v="No, I do not purchase through the cloud marketplaces"/>
    <m/>
  </r>
  <r>
    <x v="0"/>
    <x v="1"/>
    <x v="33"/>
    <s v="Disagree"/>
    <s v="No, we already use anaconda package manager. "/>
    <s v="Dashboards, Batch jobs"/>
    <s v="Flat files, Data Warehouse"/>
    <s v="Data Scentists exclusively"/>
    <s v="yes"/>
    <n v="7"/>
    <s v="Yes"/>
    <s v="Email Reports"/>
    <s v="Some collaboration"/>
    <s v="Yes"/>
    <s v="Yes, but our data scientists aren't that comfortable using Git"/>
    <s v="No"/>
    <s v="No"/>
    <m/>
    <s v="I've heard of Dask, but I don't use it, I've heard of RAPIDS, but I don't use it"/>
    <s v="N/A - I'm not familiar with Spark"/>
    <m/>
    <s v="We are somewhat concerned with compute costs"/>
    <s v="AWS Marketplace"/>
    <m/>
  </r>
  <r>
    <x v="3"/>
    <x v="1"/>
    <x v="34"/>
    <s v="Neutral"/>
    <m/>
    <s v="Batch jobs"/>
    <s v="Flat files, Object store, Relational database"/>
    <s v="A combination of IT/DevOps &amp; Data Science"/>
    <s v="We already use an in-house workflow automation toolset."/>
    <n v="8"/>
    <s v="No"/>
    <s v="Dashboards and testing suites."/>
    <s v="Some collaboration"/>
    <s v="No"/>
    <s v="Yes, our data scientists are proficient with Git"/>
    <s v="Often but not always."/>
    <s v="No"/>
    <s v="Spark"/>
    <s v="I've heard of Dask, but I don't use it, I've heard of RAPIDS, but I don't use it"/>
    <n v="9"/>
    <s v="We use spark for pretty much all of our data access."/>
    <s v="We are not very concerned with compute costs"/>
    <s v="No, I do not purchase through the cloud marketplaces"/>
    <m/>
  </r>
  <r>
    <x v="3"/>
    <x v="1"/>
    <x v="35"/>
    <s v="Neutral"/>
    <s v="it depends on personnel. some might need it, some might not"/>
    <s v="Batch jobs"/>
    <s v="Flat files, NoSQL database"/>
    <s v="IT/DevOps exclusively, A combination of IT/DevOps &amp; Data Science"/>
    <s v="N/a"/>
    <n v="3"/>
    <s v="Maybe"/>
    <s v="normally, stat which are reorganised from text log files."/>
    <s v="Some collaboration"/>
    <s v="Maybe"/>
    <s v="Yes, our data scientists are proficient with Git"/>
    <s v="Yes"/>
    <s v="Maybe"/>
    <s v="with small amount data, the scratch is built and perform analysis. then the scale-up is followed"/>
    <s v="I've heard of RAPIDS, but I don't use it"/>
    <s v="N/A - I'm not familiar with Spark"/>
    <m/>
    <s v="We are somewhat concerned with compute costs"/>
    <s v="No, I do not purchase through the cloud marketplaces"/>
    <m/>
  </r>
  <r>
    <x v="0"/>
    <x v="1"/>
    <x v="13"/>
    <s v="Agree"/>
    <m/>
    <s v="Dashboards"/>
    <s v="Flat files, Object store, Relational database"/>
    <s v="A combination of IT/DevOps &amp; Data Science"/>
    <s v="we are using Airflow."/>
    <n v="4"/>
    <s v="Yes"/>
    <m/>
    <s v="Some collaboration"/>
    <s v="Yes"/>
    <s v="Yes, our data scientists are proficient with Git"/>
    <s v="No"/>
    <s v="Yes"/>
    <m/>
    <s v="I've heard of Dask, but I don't use it"/>
    <n v="7"/>
    <m/>
    <s v="We are not very concerned with compute costs"/>
    <s v="No, I do not purchase through the cloud marketplaces"/>
    <m/>
  </r>
  <r>
    <x v="0"/>
    <x v="1"/>
    <x v="36"/>
    <s v="Agree"/>
    <s v="Pretty comfortable "/>
    <s v="Dashboards, REST APIs, Batch jobs"/>
    <s v="Flat files, NoSQL database"/>
    <s v="A combination of IT/DevOps &amp; Data Science"/>
    <s v="Yes. With a simple UI"/>
    <n v="5"/>
    <s v="Yes"/>
    <s v="AWS Cloud watch, Datadog"/>
    <s v="Some collaboration"/>
    <s v="Yes"/>
    <s v="Yes, but our data scientists aren't that comfortable using Git"/>
    <s v="No"/>
    <s v="Yes"/>
    <s v="Python Multiprocessing "/>
    <s v="I've heard of Dask, but I don't use it, I've heard of RAPIDS, but I don't use it"/>
    <n v="10"/>
    <s v="Worked with Sparknin the past "/>
    <s v="We are strongly concerned with compute costs"/>
    <s v="No, I do not purchase through the cloud marketplaces"/>
    <m/>
  </r>
  <r>
    <x v="6"/>
    <x v="1"/>
    <x v="37"/>
    <s v="Agree"/>
    <s v="Need more depth around some packages like PySpark."/>
    <s v="Queue based Async service running in docker container"/>
    <s v="Relational database, We are testing out GraphDB and MatrixDB (for storing co-occurrence matrix) for our usecase."/>
    <s v="Data Scentists exclusively"/>
    <s v="Yes."/>
    <n v="6"/>
    <s v="Yes"/>
    <s v="DevOps do that."/>
    <s v="Some collaboration"/>
    <s v="Yes"/>
    <s v="Yes, our data scientists are proficient with Git"/>
    <s v="No"/>
    <s v="Maybe"/>
    <s v="Pretrained models deployed using docker and service called using queue messages"/>
    <s v="I've heard of Dask, but I don't use it"/>
    <n v="10"/>
    <s v="We use some libraries (Graph and MLLib) for our usecases, but our core is not heavily dependent on spark yet."/>
    <s v="We are not very concerned with compute costs"/>
    <s v="No, I do not purchase through the cloud marketplaces"/>
    <m/>
  </r>
  <r>
    <x v="0"/>
    <x v="1"/>
    <x v="38"/>
    <s v="Agree"/>
    <s v="Most everyone I work with is comfortable either with their current tools or picking up new tools as long as they are useful."/>
    <s v="Dashboards, REST APIs, Batch jobs"/>
    <s v="NoSQL database, Data Warehouse"/>
    <s v="IT/DevOps exclusively"/>
    <s v="Yes. Especially when it comes to setting up models that use batch jobs you could essentially deploy your model you developed in saturncloud.io using airflow."/>
    <n v="9"/>
    <s v="Yes"/>
    <s v="Through other pipelines"/>
    <s v="Some collaboration"/>
    <s v="Yes"/>
    <s v="Yes, our data scientists are proficient with Git"/>
    <s v="Yes"/>
    <s v="Yes"/>
    <s v="NA"/>
    <s v="I've heard of Dask, but I don't use it"/>
    <n v="8"/>
    <s v="Most of my experience is abstracted away from spark itself e.g. pyspark and other libraries."/>
    <s v="We are somewhat concerned with compute costs"/>
    <s v="No, I do not purchase through the cloud marketplaces"/>
    <m/>
  </r>
  <r>
    <x v="0"/>
    <x v="3"/>
    <x v="39"/>
    <s v="Neutral"/>
    <m/>
    <m/>
    <s v="Flat files, Relational database, Data Warehouse"/>
    <s v="A combination of IT/DevOps &amp; Data Science"/>
    <m/>
    <m/>
    <s v="Maybe"/>
    <m/>
    <s v="Work solo and / or work locally"/>
    <s v="Yes"/>
    <s v="Yes, our data scientists are proficient with Git"/>
    <s v="No"/>
    <s v="Yes"/>
    <m/>
    <m/>
    <m/>
    <m/>
    <m/>
    <s v="AWS Marketplace"/>
    <m/>
  </r>
  <r>
    <x v="10"/>
    <x v="3"/>
    <x v="40"/>
    <s v="Agree"/>
    <m/>
    <s v="Dashboards, Batch jobs"/>
    <s v="Flat files, Object store, Relational database, NoSQL database"/>
    <s v="A combination of IT/DevOps &amp; Data Science"/>
    <s v="Possibly, but a more comprehensive platform might be better"/>
    <n v="3"/>
    <s v="Yes"/>
    <m/>
    <s v="Some collaboration"/>
    <s v="Yes"/>
    <s v="No, we are not using Git for data science"/>
    <s v="Yes"/>
    <s v="Yes"/>
    <s v="scripting"/>
    <s v="Dask, I've heard of RAPIDS, but I don't use it"/>
    <n v="6"/>
    <s v="great, till we run out of memory"/>
    <s v="We are somewhat concerned with compute costs"/>
    <s v="AWS Marketplace, Azure Marketplace"/>
    <m/>
  </r>
  <r>
    <x v="0"/>
    <x v="3"/>
    <x v="41"/>
    <s v="Disagree"/>
    <s v="-"/>
    <s v="REST APIs, Batch jobs"/>
    <s v="NoSQL database, Data Warehouse"/>
    <s v="A combination of IT/DevOps &amp; Data Science"/>
    <s v="-"/>
    <n v="10"/>
    <s v="Maybe"/>
    <s v="-"/>
    <s v="Some collaboration"/>
    <s v="Maybe"/>
    <s v="Yes, our data scientists are proficient with Git"/>
    <s v="Yes"/>
    <s v="Yes"/>
    <s v="-"/>
    <s v="I've heard of Dask, but I don't use it, I've heard of RAPIDS, but I don't use it"/>
    <n v="6"/>
    <m/>
    <s v="We are not at all concerned with compute costs"/>
    <s v="No, I do not purchase through the cloud marketplaces"/>
    <m/>
  </r>
  <r>
    <x v="9"/>
    <x v="3"/>
    <x v="42"/>
    <s v="Neutral"/>
    <s v="Access to Jupyter and tensorflow is tough"/>
    <s v="Dashboards, Batch jobs"/>
    <s v="Relational database, Data Warehouse"/>
    <s v="Data Scentists exclusively"/>
    <s v="Currently use it"/>
    <n v="7"/>
    <s v="Yes"/>
    <s v="Logs"/>
    <s v="We collaborate but there are pain points"/>
    <s v="Yes"/>
    <s v="Yes, but our data scientists aren't that comfortable using Git"/>
    <s v="No"/>
    <s v="Maybe"/>
    <s v="Depends "/>
    <m/>
    <m/>
    <m/>
    <s v="We are somewhat concerned with compute costs"/>
    <s v="AWS Marketplace"/>
    <m/>
  </r>
  <r>
    <x v="4"/>
    <x v="1"/>
    <x v="43"/>
    <s v="Neutral"/>
    <m/>
    <s v="REST APIs"/>
    <s v="Relational database"/>
    <s v="Data Scentists exclusively"/>
    <m/>
    <n v="7"/>
    <s v="Yes"/>
    <m/>
    <m/>
    <m/>
    <m/>
    <m/>
    <m/>
    <m/>
    <m/>
    <m/>
    <m/>
    <m/>
    <m/>
    <m/>
  </r>
  <r>
    <x v="0"/>
    <x v="1"/>
    <x v="44"/>
    <s v="Agree"/>
    <m/>
    <s v="REST APIs, Batch jobs"/>
    <s v="Flat files, Relational database, NoSQL database, Data Warehouse"/>
    <s v="A combination of IT/DevOps &amp; Data Science"/>
    <m/>
    <n v="7"/>
    <s v="Maybe"/>
    <m/>
    <s v="Small company, data scientists are the analyst"/>
    <s v="Maybe"/>
    <s v="Yes, our data scientists are proficient with Git"/>
    <s v="No"/>
    <s v="No"/>
    <m/>
    <m/>
    <n v="8"/>
    <m/>
    <s v="We are somewhat concerned with compute costs"/>
    <s v="AWS Marketplace"/>
    <m/>
  </r>
  <r>
    <x v="6"/>
    <x v="3"/>
    <x v="45"/>
    <s v="Strongly agree"/>
    <s v="There's always a continuum - some tools are bleeding edge for a particular individual and that same tool might be old hat for another person and vice versa"/>
    <s v="Dashboards, REST APIs, Batch jobs"/>
    <s v="Flat files, Object store, Relational database, Data Warehouse"/>
    <s v="A combination of IT/DevOps &amp; Data Science"/>
    <s v="Yes, we used it. Also dbt with cron. Or dbt with dbt cloud. Or dbt with airflow."/>
    <n v="2"/>
    <s v="Yes"/>
    <s v="All in the cloud, so their monitoring systems. Manage by committee, we're too small to dedicate people to it. Whoever finds a problem solves it or brings it to the attention of someone who can."/>
    <s v="Seamless collaboration"/>
    <s v="No"/>
    <s v="Yes, but our data scientists aren't that comfortable using Git"/>
    <s v="Yes"/>
    <s v="Maybe"/>
    <s v="Our tech works for our scale."/>
    <m/>
    <s v="N/A - I'm not familiar with Spark"/>
    <s v="Heard of it, hello world once, but never found a burning problem it solved above and beyond hadoop nor, mpp datawarehouses."/>
    <s v="We are not at all concerned with compute costs"/>
    <s v="No, I do not purchase through the cloud marketplaces"/>
    <m/>
  </r>
  <r>
    <x v="3"/>
    <x v="2"/>
    <x v="46"/>
    <s v="Neutral"/>
    <s v="The team uses SQL; they are comfortable with it but we realise that we need advanced tools"/>
    <s v="Batch jobs"/>
    <s v="Flat files, Object store, Relational database, Data Warehouse"/>
    <s v="A combination of IT/DevOps &amp; Data Science"/>
    <s v="Not aware"/>
    <n v="8"/>
    <s v="Yes"/>
    <s v="The batch jobs are monitored automatically"/>
    <s v="Some collaboration"/>
    <s v="Yes"/>
    <s v="No, we are not using Git for data science"/>
    <s v="Yes"/>
    <s v="Yes"/>
    <s v="Not required "/>
    <s v="I've heard of Dask, but I don't use it, I've heard of RAPIDS, but I don't use it"/>
    <s v="N/A - I'm not familiar with Spark"/>
    <s v="No experience"/>
    <s v="We are strongly concerned with compute costs"/>
    <s v="No, I do not purchase through the cloud marketplaces"/>
    <m/>
  </r>
  <r>
    <x v="0"/>
    <x v="1"/>
    <x v="47"/>
    <s v="Agree"/>
    <m/>
    <s v="Dashboards, Batch jobs"/>
    <s v="Flat files, Object store, Relational database"/>
    <s v="Data Scentists exclusively"/>
    <s v="Yes we use airflow but would like more flexibility "/>
    <n v="8"/>
    <s v="Maybe"/>
    <s v="Airflow, Slack"/>
    <s v="Some collaboration"/>
    <s v="Yes"/>
    <s v="Yes, but our data scientists aren't that comfortable using Git"/>
    <s v="No"/>
    <s v="No"/>
    <s v="No need"/>
    <s v="I've heard of Dask, but I don't use it, I've heard of RAPIDS, but I don't use it"/>
    <n v="9"/>
    <s v="Extensive experience at a prior job"/>
    <s v="We are somewhat concerned with compute costs"/>
    <s v="No, I do not purchase through the cloud marketplaces"/>
    <m/>
  </r>
  <r>
    <x v="0"/>
    <x v="1"/>
    <x v="48"/>
    <s v="Neutral"/>
    <s v="Team is fairly comfortable getting and installing packages locally"/>
    <s v="Like deploying code as part of our deployment system"/>
    <s v="Flat files, Relational database"/>
    <s v="A combination of IT/DevOps &amp; Data Science"/>
    <s v="Airflow is overkill for the kind of work we do today"/>
    <n v="6"/>
    <s v="Maybe"/>
    <s v="We don't use any formal analytics system today."/>
    <s v="We do not have dedicated analysts"/>
    <s v="No"/>
    <s v="Yes, our data scientists are proficient with Git"/>
    <s v="Depends. But typically their is collaboration between DS/Eng to update code for production"/>
    <s v="Maybe"/>
    <s v="We do not have a specific scaling strategy"/>
    <m/>
    <n v="5"/>
    <s v="We don't use Spark, but I am familiar with what it is for and why you might want to use it."/>
    <s v="We are not very concerned with compute costs"/>
    <s v="No, I do not purchase through the cloud marketplaces"/>
    <m/>
  </r>
  <r>
    <x v="9"/>
    <x v="1"/>
    <x v="49"/>
    <s v="Agree"/>
    <s v="The Dev ops of deployments and scalable computing are our greatest challenges."/>
    <s v="Dashboards, REST APIs, Batch jobs"/>
    <s v="Object store, Relational database, Data Warehouse"/>
    <s v="A combination of IT/DevOps &amp; Data Science"/>
    <s v="Yes, scheduled model re-training, data pulls, etl, likely other uses as well "/>
    <n v="1"/>
    <s v="Yes"/>
    <s v="there is no extant system for monitoring."/>
    <s v="Some collaboration"/>
    <m/>
    <s v="it's team by team within the company"/>
    <s v="the ds' code is generally bad enough it needs to be rewritten but isnt generally."/>
    <m/>
    <s v="it isn't scalable today, we are trying to expand our capabilities."/>
    <s v="Dask"/>
    <n v="9"/>
    <s v="we've used it for out of core data tasks, market basket analysis, model training, data prep."/>
    <s v="We are somewhat concerned with compute costs"/>
    <s v="No, I do not purchase through the cloud marketplaces"/>
    <m/>
  </r>
  <r>
    <x v="6"/>
    <x v="4"/>
    <x v="50"/>
    <s v="Neutral"/>
    <s v="So for our junior members, there is a level of discomfort with python, particularly because there is a steep learning curve on its use, particularly in the automatic deployment setting. They do not fully understand how the interpreter works. If we had junior people working in R, we would have had similar issues around R. We have 2 or 3 senior people. One person is R, the other 2 are primarily python (all came from C/java). The biggest learning curves are around the deployment: circleci, docker/k8s, how credentials are shared, what network resources are available at what stage (things like can the circleci build env access s3/ our database). This is primarily because we are at the stage where we are migrating our automatic fitting and deployment to use properly secured &quot;infra as code&quot; type scripts."/>
    <s v="Dashboards, REST APIs"/>
    <s v="Object store, Relational database, Data Warehouse"/>
    <s v="IT/DevOps exclusively, Data Scentists exclusively"/>
    <s v="I am unsure what the infra for batch jobs/ cron jobs is. For the ML side, we are trying to figure out what the process should be and haven't converged on anything, though it will be tied around circleci, most probably"/>
    <n v="7"/>
    <s v="Maybe"/>
    <s v="I am unaware of the details of the batch run system. Deployment and monitoring is through circleci. Analytics is through Looker. There is some need to make the data-access to partner data a little bit more rational"/>
    <s v="We collaborate but there are pain points"/>
    <s v="Yes"/>
    <s v="Yes, our data scientists are proficient with Git"/>
    <s v="It's a mix. We collaborate with DevOPs in the shape of managing of endpoints, and using Dockerfile base images they have created. They do checks of the services we write to ensure these can be used seamlessly. But otherwise we write the algorithms and choose the systems so our code can run in prod. Language differences exist; Go vs Python/R"/>
    <s v="Maybe"/>
    <s v="Model building is not very scalable yet; primarily because the data quality and inconsistencies require more human intervention. Systems scaling wise, we are searching for better infrastructure for our services (not use flask for production, eg) We do a mix of unit testing and detailed code review to ensure that code written by data science will scale; eschew python loops, and so on."/>
    <s v="I've heard of Dask, but I don't use it"/>
    <n v="6"/>
    <s v="We do not use flask in this company, but I have used it in the past. We will need to use some system for distributed model fitting once our datasets get too large to fit into memory; but we are nowhere near there yet. At that point we will assess the best course of action, whether it is spark, dask or something else. There are pros and cons to consider at that point"/>
    <s v="We are somewhat concerned with compute costs"/>
    <s v="No, I do not purchase through the cloud marketplaces"/>
    <m/>
  </r>
  <r>
    <x v="0"/>
    <x v="1"/>
    <x v="51"/>
    <s v="Neutral"/>
    <s v="Usually, the data scientists are hired for proficiency in a particular area, and they have usually settled on a series of packages/languages by that point, so they bring in familiarity and knowledge with a toolset. "/>
    <s v="Data scientists don't deploy anything at my company. "/>
    <s v="Flat files, Relational database, Data Warehouse"/>
    <s v="Applied Science exclusively"/>
    <s v="Yes, for training and scoring."/>
    <n v="2"/>
    <s v="Yes"/>
    <s v="Right now, we have no monitoring. "/>
    <s v="Work solo and / or work locally"/>
    <s v="Maybe"/>
    <s v="Yes, our data scientists are proficient with Git"/>
    <s v="N/A. Data scientists do not write code that touches production. "/>
    <s v="No"/>
    <m/>
    <s v="I've heard of Dask, but I don't use it"/>
    <n v="5"/>
    <s v="We evaluated Spark for our experiment analysis platform. It is great for many applications, but there is a steep learning cost."/>
    <s v="We are somewhat concerned with compute costs"/>
    <s v="No, I do not purchase through the cloud marketplaces"/>
    <m/>
  </r>
  <r>
    <x v="7"/>
    <x v="3"/>
    <x v="52"/>
    <s v="Neutral"/>
    <s v="growing pain"/>
    <s v="Dashboards"/>
    <s v="Data Warehouse"/>
    <s v="A combination of IT/DevOps &amp; Data Science"/>
    <s v="probably not"/>
    <n v="6"/>
    <s v="Yes"/>
    <s v="tracking, monitoring constantly"/>
    <s v="We collaborate but there are pain points"/>
    <s v="Maybe"/>
    <s v="No, we are not using Git for data science"/>
    <s v="Yes"/>
    <s v="Maybe"/>
    <s v="cloud computing"/>
    <s v="I've heard of Dask, but I don't use it, I've heard of RAPIDS, but I don't use it"/>
    <n v="5"/>
    <s v="only testing"/>
    <s v="We are somewhat concerned with compute costs"/>
    <s v="No, I do not purchase through the cloud marketplaces"/>
    <m/>
  </r>
  <r>
    <x v="0"/>
    <x v="3"/>
    <x v="53"/>
    <s v="Agree"/>
    <s v="They do a lot of Terraform"/>
    <s v="Dashboards, REST APIs"/>
    <s v="Flat files, Relational database, NoSQL database, Data Warehouse"/>
    <s v="Data Scentists exclusively"/>
    <s v="yes, but my concern is a slow UI with considerable number of jobs"/>
    <n v="8"/>
    <s v="Maybe"/>
    <s v="Datadog"/>
    <s v="Some collaboration"/>
    <s v="Maybe"/>
    <s v="Yes, our data scientists are proficient with Git"/>
    <s v="No"/>
    <s v="Yes"/>
    <s v="ECS"/>
    <s v="I've heard of Dask, but I don't use it"/>
    <n v="6"/>
    <s v="In order to fully utilize Spark you need to use Scala"/>
    <s v="We are somewhat concerned with compute costs"/>
    <s v="No, I do not purchase through the cloud marketplaces"/>
    <m/>
  </r>
  <r>
    <x v="0"/>
    <x v="1"/>
    <x v="54"/>
    <s v="Disagree"/>
    <s v="Most solutions utilize what AWS is preconfigured with"/>
    <s v="REST APIs"/>
    <s v="Flat files, Object store, Data Warehouse"/>
    <s v="A combination of IT/DevOps &amp; Data Science"/>
    <s v="Some of our teams are using Airflow"/>
    <n v="6"/>
    <s v="Maybe"/>
    <s v="Create metadata off the jobs being run / execute analytics jobs in parallel with the jobs being run"/>
    <s v="Some collaboration"/>
    <s v="Yes"/>
    <s v="Yes, but our team does not commit frequently"/>
    <s v="Rarely, but it happens from time to time"/>
    <s v="Yes"/>
    <s v="We compute from a hourly/daily standpoint so we use an iterative approach on historicals (compute hourly/daily then scale it out)"/>
    <s v="I've heard of Dask, but I don't use it, I've heard of RAPIDS, but I don't use it"/>
    <n v="9"/>
    <s v="Extremely useful / powerful tool with some pain points (from an ETL standpoint), but vital for scaling out large-sized ML-related problems"/>
    <s v="We are not very concerned with compute costs"/>
    <s v="AWS Marketplace"/>
    <m/>
  </r>
  <r>
    <x v="3"/>
    <x v="1"/>
    <x v="55"/>
    <s v="Agree"/>
    <s v="Docker hosted sessions make it hard for not engineering heavy DS to make the environment custom to their needs"/>
    <s v="Dashboards, REST APIs"/>
    <s v="Relational database, NoSQL database, Data Warehouse"/>
    <s v="A combination of IT/DevOps &amp; Data Science"/>
    <s v="Yes we already use a custom solution based on top of Airflow"/>
    <n v="7"/>
    <s v="Yes"/>
    <s v="Custom dashboard on top our ETL tool"/>
    <s v="We collaborate but there are pain points"/>
    <s v="Yes"/>
    <s v="Yes, but our data scientists aren't that comfortable using Git"/>
    <s v="Yes"/>
    <s v="Yes"/>
    <m/>
    <s v="I've heard of Dask, but I don't use it"/>
    <n v="7"/>
    <m/>
    <s v="We are somewhat concerned with compute costs"/>
    <s v="No, I do not purchase through the cloud marketplaces"/>
    <m/>
  </r>
  <r>
    <x v="9"/>
    <x v="1"/>
    <x v="56"/>
    <s v="Disagree"/>
    <s v="Happy with Domino Data Lab"/>
    <s v="Dashboards, REST APIs, Batch jobs"/>
    <s v="Flat files, Object store, Relational database, NoSQL database, Data Warehouse"/>
    <s v="A combination of IT/DevOps &amp; Data Science"/>
    <s v="Yes. Complex ml pipeline"/>
    <n v="9"/>
    <s v="Yes"/>
    <s v="Domino Data Lab"/>
    <s v="Some collaboration"/>
    <s v="Yes"/>
    <s v="Yes, our data scientists are proficient with Git"/>
    <s v="No"/>
    <s v="Yes"/>
    <m/>
    <s v="Dask, RAPIDS"/>
    <n v="2"/>
    <s v="hard to sustain, complex"/>
    <s v="We are somewhat concerned with compute costs"/>
    <m/>
    <m/>
  </r>
  <r>
    <x v="0"/>
    <x v="1"/>
    <x v="57"/>
    <s v="Neutral"/>
    <s v="None"/>
    <s v="REST APIs, Batch jobs"/>
    <s v="Data Warehouse"/>
    <s v="A combination of IT/DevOps &amp; Data Science"/>
    <s v="I donâ€™t know"/>
    <n v="6"/>
    <s v="Maybe"/>
    <s v="Manual check"/>
    <s v="We collaborate but there are pain points"/>
    <s v="Maybe"/>
    <m/>
    <s v="No"/>
    <s v="Maybe"/>
    <s v="batch transfer"/>
    <s v="I've heard of Dask, but I don't use it, I've heard of RAPIDS, but I don't use it"/>
    <n v="9"/>
    <s v="ML and ETL"/>
    <s v="We are somewhat concerned with compute costs"/>
    <s v="No, I do not purchase through the cloud marketplaces"/>
    <m/>
  </r>
  <r>
    <x v="0"/>
    <x v="1"/>
    <x v="58"/>
    <s v="Disagree"/>
    <s v="Very comfortable with current tools"/>
    <s v="Batch jobs, Jupyter Notebooks"/>
    <s v="Data Warehouse"/>
    <s v="Data Scentists exclusively"/>
    <s v="No idea about Airflow"/>
    <n v="7"/>
    <s v="Maybe"/>
    <s v="Just began at new job. Have to see how the monitoring/management works here."/>
    <s v="Some collaboration"/>
    <s v="Yes"/>
    <s v="Yes, our data scientists are proficient with Git"/>
    <s v="No"/>
    <s v="Maybe"/>
    <s v="AWS Tools"/>
    <s v="I've heard of Dask, but I don't use it, I've heard of RAPIDS, but I don't use it"/>
    <n v="9"/>
    <s v="Data Engineers used to run jobs on Spark"/>
    <s v="We are not at all concerned with compute costs"/>
    <s v="No, I do not purchase through the cloud marketplaces"/>
    <m/>
  </r>
  <r>
    <x v="0"/>
    <x v="1"/>
    <x v="59"/>
    <s v="Disagree"/>
    <s v="Need help with deployment, packaging, remote resource access "/>
    <s v="REST APIs, Batch jobs"/>
    <s v="Data Warehouse"/>
    <s v="A combination of IT/DevOps &amp; Data Science, Dedicated ML engineers"/>
    <s v="Yea, for tracking training and production deployments"/>
    <n v="9"/>
    <s v="Yes"/>
    <s v="AWS infra, datadog, loggly "/>
    <s v="We collaborate but there are pain points"/>
    <s v="Yes"/>
    <s v="Yes, our data scientists are proficient with Git"/>
    <s v="No"/>
    <s v="Yes"/>
    <s v="Pyspark"/>
    <s v="I've heard of Dask, but I don't use it, I've heard of RAPIDS, but I don't use it"/>
    <n v="3"/>
    <s v="Spark is good for scaleable ETL, potentially feature generation. Not a great fit for my primary ml use cases (nlp, deep learning)"/>
    <s v="We are strongly concerned with compute costs"/>
    <s v="No, I do not purchase through the cloud marketplaces"/>
    <m/>
  </r>
  <r>
    <x v="8"/>
    <x v="1"/>
    <x v="60"/>
    <s v="Agree"/>
    <m/>
    <s v="Dashboards, Batch jobs"/>
    <s v="Flat files, Relational database"/>
    <s v="Data Scentists exclusively, A combination of IT/DevOps &amp; Data Science"/>
    <s v="We have liked snakemake, luigi, and cromwell more than airflow"/>
    <n v="3"/>
    <s v="No"/>
    <s v="logs and dashboards"/>
    <s v="Some collaboration"/>
    <s v="Yes"/>
    <s v="Some are very comfortable with git, others do not use it at all"/>
    <s v="No"/>
    <s v="Yes"/>
    <s v="automated workflows using snakemake/luigi/cromwell"/>
    <s v="I've heard of Dask, but I don't use it"/>
    <n v="0"/>
    <s v="Very little experience"/>
    <s v="We are somewhat concerned with compute costs"/>
    <s v="AWS Marketplace, Azure Marketplace, GCP Marketplace"/>
    <m/>
  </r>
  <r>
    <x v="4"/>
    <x v="1"/>
    <x v="61"/>
    <s v="Disagree"/>
    <m/>
    <s v="Dashboards"/>
    <s v="Flat files, Relational database, Data Warehouse"/>
    <s v="A combination of IT/DevOps &amp; Data Science"/>
    <s v="we use Airflow"/>
    <n v="7"/>
    <s v="No"/>
    <m/>
    <s v="Work solo and / or work locally"/>
    <s v="Maybe"/>
    <s v="Yes, our data scientists are proficient with Git"/>
    <s v="No"/>
    <s v="No"/>
    <m/>
    <s v="I've heard of Dask, but I don't use it"/>
    <n v="8"/>
    <s v="I like the lazy evaluation aspect of it."/>
    <s v="We are not very concerned with compute costs"/>
    <s v="No, I do not purchase through the cloud marketplaces"/>
    <m/>
  </r>
  <r>
    <x v="10"/>
    <x v="1"/>
    <x v="62"/>
    <s v="Neutral"/>
    <m/>
    <s v="Dashboards, REST APIs, Batch jobs"/>
    <s v="Flat files, Relational database"/>
    <s v="A combination of IT/DevOps &amp; Data Science"/>
    <s v="yes"/>
    <n v="8"/>
    <s v="Yes"/>
    <m/>
    <s v="We collaborate but there are pain points"/>
    <s v="Yes"/>
    <s v="Yes, but our data scientists aren't that comfortable using Git"/>
    <s v="No"/>
    <s v="Yes"/>
    <m/>
    <s v="I've heard of Dask, but I don't use it"/>
    <n v="7"/>
    <m/>
    <s v="We are somewhat concerned with compute costs"/>
    <s v="AWS Marketplace, Azure Marketplace"/>
    <m/>
  </r>
  <r>
    <x v="8"/>
    <x v="1"/>
    <x v="63"/>
    <s v="Neutral"/>
    <s v="I thiink there are always new things / packages / configuration issues to work through, but seems more like a minor issue vs. huge issue"/>
    <s v="Dashboards, REST APIs, Batch jobs"/>
    <s v="Flat files, Relational database, NoSQL database, Data Warehouse"/>
    <s v="A combination of IT/DevOps &amp; Data Science"/>
    <s v="yes, although interested for how it would be different than airflow"/>
    <n v="8"/>
    <s v="Yes"/>
    <s v="Mix of Grafana / logs / alerts"/>
    <s v="Some collaboration"/>
    <s v="Maybe"/>
    <s v="Yes, our data scientists are proficient with Git"/>
    <s v="occasionally"/>
    <s v="Maybe"/>
    <s v="scaling can mean a number of things, not sure how to answer"/>
    <s v="I've heard of Dask, but I don't use it, I've heard of RAPIDS, but I don't use it"/>
    <n v="8"/>
    <s v="We use it and are generally happy"/>
    <s v="We are somewhat concerned with compute costs"/>
    <s v="AWS Marketplace, Azure Marketplace"/>
    <m/>
  </r>
  <r>
    <x v="9"/>
    <x v="3"/>
    <x v="64"/>
    <s v="Agree"/>
    <s v="Versioning, pipelining, deploying within current tech stack._x000a_"/>
    <s v="REST APIs, Batch jobs"/>
    <s v="Flat files, Relational database"/>
    <s v="A combination of IT/DevOps &amp; Data Science"/>
    <s v="Not sure."/>
    <n v="7"/>
    <s v="Yes"/>
    <s v="Not really?  Check to see if it performs its job and is not breaking.  Not a lot of emphasis on quality of results or retraining models for improvements.  Yet..."/>
    <s v="Same person..."/>
    <s v="Yes"/>
    <s v="No, we are not using Git for data science"/>
    <s v="Haven't even gotten that far."/>
    <s v="No"/>
    <s v="Not"/>
    <m/>
    <s v="N/A - I'm not familiar with Spark"/>
    <m/>
    <s v="We are not very concerned with compute costs"/>
    <s v="No, I do not purchase through the cloud marketplaces"/>
    <m/>
  </r>
  <r>
    <x v="0"/>
    <x v="1"/>
    <x v="65"/>
    <s v="Disagree"/>
    <s v="good"/>
    <s v="Batch jobs"/>
    <s v="Flat files"/>
    <s v="Data Scentists exclusively"/>
    <s v="it might help a bit but it is not the main bottleneck"/>
    <n v="5"/>
    <s v="Maybe"/>
    <s v="s3, git, md"/>
    <s v="Some collaboration"/>
    <s v="No"/>
    <s v="Yes, our data scientists are proficient with Git"/>
    <s v="No"/>
    <s v="Maybe"/>
    <s v="not"/>
    <s v="I've heard of Dask, but I don't use it, I've heard of RAPIDS, but I don't use it"/>
    <n v="0"/>
    <s v="minimal"/>
    <s v="We are not very concerned with compute costs"/>
    <s v="No, I do not purchase through the cloud marketplaces"/>
    <m/>
  </r>
  <r>
    <x v="0"/>
    <x v="1"/>
    <x v="66"/>
    <s v="Disagree"/>
    <s v="Usually very comfortable when they join, or at least after having been here for a while"/>
    <s v="REST APIs, Batch jobs"/>
    <s v="Object store"/>
    <s v="Data Scentists exclusively"/>
    <s v="We tried airflow. But moved on to serverless solutions (aws step functions and cw rules)"/>
    <n v="6"/>
    <s v="No"/>
    <s v="Cloudwatch filters, metrics and dashboards"/>
    <s v="Some collaboration"/>
    <s v="No"/>
    <s v="Yes, our data scientists are proficient with Git"/>
    <s v="No"/>
    <s v="No"/>
    <m/>
    <s v="I've heard of Dask, but I don't use it"/>
    <n v="5"/>
    <s v="Its good, if used with serverless clusters but not if it has to be self managed 24x7 cluster"/>
    <s v="We are not very concerned with compute costs"/>
    <s v="No, I do not purchase through the cloud marketplaces"/>
    <m/>
  </r>
  <r>
    <x v="12"/>
    <x v="1"/>
    <x v="67"/>
    <s v="Agree"/>
    <s v="Currently able to use python, most are  not at the ability to use ml packages "/>
    <s v="Dashboards, Batch jobs"/>
    <s v="Object store, Relational database, NoSQL database, Data Warehouse"/>
    <s v="IT/DevOps exclusively"/>
    <s v="Yes, specifically surrounding streaming solutions. I know that Airflow lacks when it comes to stream management. Great for batch etl/ single run models. Not so great for long running real time models/streaming etl. I believe their is a gap in the market for an effective scheduler in this space. "/>
    <n v="7"/>
    <s v="Yes"/>
    <s v="Depends on the client and the solution they require, could be docker/kubernetes or using sidecars"/>
    <s v="Some collaboration"/>
    <s v="Yes"/>
    <s v="Yes, but our data scientists aren't that comfortable using Git"/>
    <s v="Yes"/>
    <s v="Yes"/>
    <s v="depends on the client, for smaller shops usually a stand alone vm they can monitor will suffice, if they are more mature will use serverless offerings. "/>
    <s v="Dask, I've heard of RAPIDS, but I don't use it"/>
    <n v="7"/>
    <s v="Data Engineer with extensive Spark experience in a managed service (Databricks) and managing myself (MapR Spark) Found it very frustrating from a user perspective until I moved to the managed service. However, pain points around deploying ML models with Spark still remained as trying to use python ml libraries becomes tedious and usually required either extreme downsampling or pyarrow. pyarrow often had type conversion issues. While I could figure these problems out as a DE, a DS detested trying to figure this out. "/>
    <s v="We are not at all concerned with compute costs"/>
    <s v="AWS Marketplace, Azure Marketplace, GCP Marketplace"/>
    <m/>
  </r>
  <r>
    <x v="0"/>
    <x v="1"/>
    <x v="68"/>
    <s v="Neutral"/>
    <s v="Data science is pretty comfortable with the set of tools that it uses."/>
    <s v="Batch jobs, Jupyter notebooks served to users."/>
    <s v="Object store, Relational database, Data Warehouse"/>
    <s v="A combination of IT/DevOps &amp; Data Science"/>
    <s v="We already actively use Airflow."/>
    <n v="4"/>
    <s v="Yes"/>
    <s v="We don't really monitor..."/>
    <s v="Some collaboration"/>
    <s v="Yes"/>
    <s v="Yes, our data scientists are proficient with Git"/>
    <s v="No"/>
    <s v="No"/>
    <s v="We fortunately have not had to scale too much. Our engineers recently moved our Airflow workers to kubernetes, which has helped our scalability."/>
    <m/>
    <s v="N/A - I'm not familiar with Spark"/>
    <s v="I played around with it at a previous company but have not used it since."/>
    <s v="We are somewhat concerned with compute costs"/>
    <s v="No, I do not purchase through the cloud marketplaces"/>
    <m/>
  </r>
  <r>
    <x v="9"/>
    <x v="1"/>
    <x v="69"/>
    <s v="Agree"/>
    <s v="The main challenge it's learning curve,  training on the libraries, and every once in a while incompatible setup if libraries that cannot be reproduced because they were installed in a particular order"/>
    <s v="Dashboards, REST APIs, Batch jobs"/>
    <s v="Flat files, Object store, Relational database"/>
    <s v="A combination of IT/DevOps &amp; Data Science"/>
    <s v="We use taskflow for our pipelines. Needed to keep track of what runs and when"/>
    <n v="10"/>
    <s v="Yes"/>
    <s v="Taskflow runs and store results in db; we have slack hooks to get a summary of execution process health on demand and at certain times. "/>
    <s v="Work solo and / or work locally"/>
    <s v="Yes"/>
    <s v="Yes, but our data scientists aren't that comfortable using Git"/>
    <s v="Sometimes,  when code is really messy"/>
    <s v="Yes"/>
    <s v="Dask and cloud"/>
    <s v="Dask"/>
    <n v="2"/>
    <s v="Hate the interaction between java and python; super complicated to use and debug for custom analytics"/>
    <s v="We are strongly concerned with compute costs"/>
    <s v="AWS Marketplace"/>
    <m/>
  </r>
  <r>
    <x v="8"/>
    <x v="1"/>
    <x v="70"/>
    <s v="Neutral"/>
    <s v="Very comfortable. Mostly coders."/>
    <s v="Dashboards, REST APIs, Batch jobs"/>
    <s v="Flat files, Object store, Relational database, NoSQL database, Data Warehouse"/>
    <s v="A combination of IT/DevOps &amp; Data Science"/>
    <s v="Already using it."/>
    <n v="7"/>
    <s v="Maybe"/>
    <s v="Automated over cloud"/>
    <s v="Seamless collaboration"/>
    <s v="Maybe"/>
    <s v="Yes, our data scientists are proficient with Git"/>
    <s v="No"/>
    <s v="Maybe"/>
    <s v="Multiple ways"/>
    <s v="I've heard of Dask, but I don't use it, I've heard of RAPIDS, but I don't use it"/>
    <n v="10"/>
    <s v="Multiple solutions built around it."/>
    <s v="We are somewhat concerned with compute costs"/>
    <s v="AWS Marketplace, Azure Marketplace, GCP Marketplace, Other Cloud Marketplace"/>
    <m/>
  </r>
  <r>
    <x v="2"/>
    <x v="2"/>
    <x v="19"/>
    <s v="Neutral"/>
    <m/>
    <s v="Batch jobs"/>
    <s v="Data Warehouse"/>
    <s v="IT/DevOps exclusively"/>
    <m/>
    <n v="6"/>
    <s v="Maybe"/>
    <m/>
    <s v="Some collaboration"/>
    <s v="Maybe"/>
    <s v="No, we are not using Git for data science"/>
    <s v="Yes"/>
    <s v="Maybe"/>
    <m/>
    <s v="Dask"/>
    <n v="6"/>
    <m/>
    <s v="We are not very concerned with compute costs"/>
    <s v="No, I do not purchase through the cloud marketplaces"/>
    <m/>
  </r>
  <r>
    <x v="9"/>
    <x v="1"/>
    <x v="71"/>
    <s v="Agree"/>
    <s v="Help making virtual environments, installing packages, creating jupyter tunnels to other VMs"/>
    <s v="REST APIs, Batch jobs"/>
    <s v="Flat files, Relational database, NoSQL database, Data Warehouse"/>
    <s v="A combination of IT/DevOps &amp; Data Science"/>
    <s v="Possibly; we deploy to our customers using docker, but if we could automate the steps to turn a Python model into a spark model and then put it into the docker, that would be ideal"/>
    <n v="8"/>
    <s v="Yes"/>
    <s v="Batch jobs run analyses and send aggregate for reporting as well as create alerts as necessary"/>
    <s v="We collaborate but there are pain points"/>
    <s v="Yes"/>
    <s v="No, we are not using Git for data science"/>
    <s v="No"/>
    <s v="Maybe"/>
    <s v="Spark running on Cassandra"/>
    <s v="I've heard of Dask, but I don't use it"/>
    <n v="5"/>
    <s v="So far, someone else writes the skeleton code for data scientists."/>
    <s v="We are strongly concerned with compute costs"/>
    <s v="No, I do not purchase through the cloud marketplaces"/>
    <m/>
  </r>
  <r>
    <x v="9"/>
    <x v="3"/>
    <x v="72"/>
    <s v="Neutral"/>
    <s v="Not much help needed"/>
    <s v="REST APIs, Batch jobs, Amazon Sagemaker (in the future)"/>
    <s v="Relational database, NoSQL database, Data Warehouse"/>
    <s v="A combination of IT/DevOps &amp; Data Science"/>
    <s v="Sure. The Data Engineering team is planning on Airflow"/>
    <n v="6"/>
    <s v="Yes"/>
    <s v="putty for EC2 instances and SageMaker in the future"/>
    <s v="We collaborate but there are pain points"/>
    <s v="Yes"/>
    <s v="No, we are not using Git for data science"/>
    <s v="No"/>
    <s v="Maybe"/>
    <s v="bigger machines and spinning clusters"/>
    <s v="I've heard of Dask, but I don't use it"/>
    <s v="N/A - I'm not familiar with Spark"/>
    <s v="I have not used it thus far as there was not much need for it"/>
    <s v="We are strongly concerned with compute costs"/>
    <s v="AWS Marketplace"/>
    <m/>
  </r>
  <r>
    <x v="2"/>
    <x v="1"/>
    <x v="73"/>
    <s v="Strongly agree"/>
    <s v="Not much help. Yes. It is difficult "/>
    <s v="Dashboards, REST APIs, Batch jobs"/>
    <s v="Data Warehouse"/>
    <s v="IT/DevOps exclusively, Data Scentists exclusively, A combination of IT/DevOps &amp; Data Science"/>
    <s v="Yes. Very much. That will give a better control over so many data science components together. "/>
    <n v="10"/>
    <s v="Yes"/>
    <s v="Absolutely I would love to manage and oversee my tasks. "/>
    <s v="Seamless collaboration"/>
    <s v="Yes"/>
    <s v="Yes, our data scientists are proficient with Git"/>
    <s v="No"/>
    <s v="Maybe"/>
    <s v="Actually none. "/>
    <s v="I've heard of Dask, but I don't use it"/>
    <n v="9"/>
    <s v="Itâ€™s gonna be very useful "/>
    <s v="We are strongly concerned with compute costs"/>
    <s v="Azure Marketplace, Other Cloud Marketplace"/>
    <m/>
  </r>
  <r>
    <x v="1"/>
    <x v="1"/>
    <x v="74"/>
    <s v="Neutral"/>
    <s v="no, references from web helps"/>
    <s v="Dashboards, REST APIs"/>
    <s v="Flat files, Relational database, Data Warehouse"/>
    <s v="A combination of IT/DevOps &amp; Data Science"/>
    <s v="no idea on these products"/>
    <n v="7"/>
    <s v="Maybe"/>
    <s v="alert mechanisms "/>
    <s v="Some collaboration"/>
    <s v="Maybe"/>
    <s v="Yes, but our data scientists aren't that comfortable using Git"/>
    <s v="No"/>
    <s v="No"/>
    <s v="using Databricks"/>
    <s v="I've heard of RAPIDS, but I don't use it"/>
    <n v="7"/>
    <s v="not much experience in using it"/>
    <s v="We are not very concerned with compute costs"/>
    <s v="Azure Marketplace, No, I do not purchase through the cloud marketplaces"/>
    <m/>
  </r>
  <r>
    <x v="6"/>
    <x v="1"/>
    <x v="75"/>
    <s v="Strongly agree"/>
    <m/>
    <s v="Batch jobs"/>
    <s v="Object store, NoSQL database"/>
    <s v="A combination of IT/DevOps &amp; Data Science"/>
    <m/>
    <n v="9"/>
    <s v="Maybe"/>
    <m/>
    <s v="We collaborate but there are pain points"/>
    <s v="Maybe"/>
    <s v="Yes, but our data scientists aren't that comfortable using Git"/>
    <s v="Yes"/>
    <m/>
    <m/>
    <s v="I've heard of RAPIDS, but I don't use it"/>
    <n v="9"/>
    <m/>
    <s v="We are somewhat concerned with compute costs"/>
    <m/>
    <m/>
  </r>
  <r>
    <x v="0"/>
    <x v="1"/>
    <x v="76"/>
    <s v="Disagree"/>
    <m/>
    <s v="Dashboards, Batch jobs, Google Sheets, Emails, Write-Ups"/>
    <s v="Flat files, Relational database"/>
    <s v="Data Scentists exclusively"/>
    <s v="A cheap managed Airflow would be useful. Other solutions are too expensive for a small team like ours so we manage our own."/>
    <n v="5"/>
    <s v="Yes"/>
    <s v="Cron + Email during errors"/>
    <s v="Some collaboration"/>
    <s v="Yes"/>
    <s v="Yes, our data scientists are proficient with Git"/>
    <s v="No DevOps team"/>
    <s v="Yes"/>
    <s v="No"/>
    <s v="Dask"/>
    <n v="7"/>
    <s v="Spark is great for experience users, but too intimidating for Junior Data Scientists and Analysts who are not experienced engineers."/>
    <s v="We are strongly concerned with compute costs"/>
    <s v="No, I do not purchase through the cloud marketplaces"/>
    <m/>
  </r>
  <r>
    <x v="2"/>
    <x v="1"/>
    <x v="19"/>
    <s v="Neutral"/>
    <s v="No, we are experienced data scientists "/>
    <s v="Dashboards"/>
    <s v="NoSQL database"/>
    <s v="Data Scentists exclusively"/>
    <s v="N/A"/>
    <n v="5"/>
    <s v="Yes"/>
    <s v="Yes"/>
    <s v="Some collaboration"/>
    <s v="Yes"/>
    <s v="Yes, our data scientists are proficient with Git"/>
    <s v="Yes"/>
    <s v="No"/>
    <s v="No"/>
    <m/>
    <n v="10"/>
    <s v="My used in existing projects"/>
    <s v="We are strongly concerned with compute costs"/>
    <s v="No, I do not purchase through the cloud marketplaces"/>
    <m/>
  </r>
  <r>
    <x v="0"/>
    <x v="1"/>
    <x v="77"/>
    <s v="Neutral"/>
    <s v="no help needed"/>
    <s v="REST APIs, Batch jobs"/>
    <s v="Flat files, Object store, Relational database, Data Warehouse"/>
    <s v="A combination of IT/DevOps &amp; Data Science"/>
    <s v="yes"/>
    <n v="7"/>
    <s v="Maybe"/>
    <m/>
    <s v="Some collaboration"/>
    <s v="Maybe"/>
    <s v="Yes, but our data scientists aren't that comfortable using Git"/>
    <s v="No"/>
    <s v="Yes"/>
    <s v="using Sagemaker"/>
    <s v="I've heard of Dask, but I don't use it"/>
    <n v="3"/>
    <m/>
    <s v="We are not at all concerned with compute costs"/>
    <s v="No, I do not purchase through the cloud marketplaces"/>
    <m/>
  </r>
  <r>
    <x v="1"/>
    <x v="1"/>
    <x v="78"/>
    <s v="Agree"/>
    <m/>
    <s v="Dashboards, REST APIs, Batch jobs"/>
    <s v="Relational database, Data Warehouse"/>
    <s v="IT/DevOps exclusively"/>
    <s v="Maybe"/>
    <n v="6"/>
    <s v="Yes"/>
    <s v="We have dashboards to see which jobs failed "/>
    <s v="Some collaboration"/>
    <s v="Yes"/>
    <s v="Yes, our data scientists are proficient with Git"/>
    <s v="Yes"/>
    <s v="Yes"/>
    <s v="Scaling on azure cloud"/>
    <s v="Dask"/>
    <n v="7"/>
    <s v="We have a distributed database environment setup for multinodal processing"/>
    <s v="We are somewhat concerned with compute costs"/>
    <s v="No, I do not purchase through the cloud marketplaces"/>
    <m/>
  </r>
  <r>
    <x v="7"/>
    <x v="3"/>
    <x v="75"/>
    <s v="Strongly agree"/>
    <m/>
    <s v="REST APIs, Batch jobs"/>
    <s v="Object store, NoSQL database"/>
    <s v="IT/DevOps exclusively, Data Scentists exclusively"/>
    <m/>
    <n v="8"/>
    <s v="No"/>
    <m/>
    <s v="Some collaboration"/>
    <s v="Yes"/>
    <s v="Yes, our data scientists are proficient with Git"/>
    <s v="No"/>
    <s v="No"/>
    <m/>
    <s v="Dask, I've heard of Dask, but I don't use it"/>
    <n v="4"/>
    <m/>
    <s v="We are somewhat concerned with compute costs"/>
    <s v="Azure Marketplace, GCP Marketplace"/>
    <m/>
  </r>
  <r>
    <x v="13"/>
    <x v="3"/>
    <x v="79"/>
    <s v="Disagree"/>
    <s v="We have administrator rights to our local machines and can deploy Dockerized apps to production subject to a quite strict firewall once deployed (if Flask API is not an option, or tool has an interactive presentation layer built on RShiny or so that executes Python code/scripts). This makes maintenance/update a bit tedious, but no issues other than that."/>
    <s v="REST APIs, Docker containers"/>
    <s v="Flat files, Relational database, Data Warehouse"/>
    <s v="A combination of IT/DevOps &amp; Data Science"/>
    <s v="Never had a scaling use case on our end. "/>
    <n v="8"/>
    <s v="Maybe"/>
    <s v="Version control (Git), Local Python and R package repositories, Kafka monitoring topics in deployment piped through Storm"/>
    <s v="We collaborate but there are pain points"/>
    <s v="Yes"/>
    <s v="Yes, our data scientists are proficient with Git"/>
    <s v="No"/>
    <s v="Yes"/>
    <s v="Data warehouse (HBase), EMR instance on AWS, BQ and Datatable instances om GCP, Vertica instance on-prem and GCP, data warehouse (HBase/Couchbase on prem)"/>
    <m/>
    <n v="7"/>
    <s v="SQL contexting and running MR jobs on LLD files"/>
    <s v="We are somewhat concerned with compute costs"/>
    <s v="No, I do not purchase through the cloud marketplaces"/>
    <m/>
  </r>
  <r>
    <x v="9"/>
    <x v="1"/>
    <x v="80"/>
    <s v="Agree"/>
    <s v="Lack of training"/>
    <s v="Dashboards, REST APIs, Batch jobs"/>
    <s v="Flat files, Data Warehouse"/>
    <s v="A combination of IT/DevOps &amp; Data Science"/>
    <s v="Yes, unstandardized deployment is inefficient"/>
    <n v="9"/>
    <s v="Yes"/>
    <s v="External team monitors "/>
    <s v="Some collaboration"/>
    <s v="Yes"/>
    <s v="Yes, but our data scientists aren't that comfortable using Git"/>
    <s v="Yes"/>
    <s v="Yes"/>
    <s v="Increase AWS capacity"/>
    <s v="Dask, I've heard of RAPIDS, but I don't use it"/>
    <n v="10"/>
    <s v="Primarily use Spark"/>
    <s v="We are somewhat concerned with compute costs"/>
    <s v="AWS Marketplace"/>
    <m/>
  </r>
  <r>
    <x v="5"/>
    <x v="1"/>
    <x v="81"/>
    <s v="Agree"/>
    <s v="Need smoother environment reproducibility across machines/users. Currently using .yml files but this isnâ€™t working perfectly for various reasons. "/>
    <s v="Dashboards, REST APIs, Batch jobs"/>
    <s v="Flat files, Object store, Relational database, NoSQL database, Data Warehouse"/>
    <s v="A combination of IT/DevOps &amp; Data Science"/>
    <s v="Possibly, depends on project"/>
    <n v="8"/>
    <s v="Yes"/>
    <s v="Varies by project"/>
    <s v="Some collaboration"/>
    <s v="Maybe"/>
    <s v="Yes, our data scientists are proficient with Git"/>
    <s v="Depends on project"/>
    <s v="Maybe"/>
    <s v="Depends on project "/>
    <s v="I've heard of Dask, but I don't use it"/>
    <n v="5"/>
    <s v="Itâ€™s appropriate for certain circumstances. Really depends. "/>
    <s v="We are strongly concerned with compute costs"/>
    <s v="AWS Marketplace"/>
    <m/>
  </r>
  <r>
    <x v="0"/>
    <x v="1"/>
    <x v="82"/>
    <s v="Disagree"/>
    <m/>
    <s v="Dashboards"/>
    <s v="NoSQL database, Data Warehouse"/>
    <s v="Data Scentists exclusively"/>
    <m/>
    <n v="10"/>
    <s v="Maybe"/>
    <s v="dashboard"/>
    <s v="Some collaboration"/>
    <s v="Yes"/>
    <s v="Yes, our data scientists are proficient with Git"/>
    <s v="No"/>
    <s v="Yes"/>
    <m/>
    <s v="I've heard of Dask, but I don't use it"/>
    <s v="N/A - I'm not familiar with Spark"/>
    <m/>
    <s v="We are not very concerned with compute costs"/>
    <s v="AWS Marketplace"/>
    <m/>
  </r>
  <r>
    <x v="9"/>
    <x v="3"/>
    <x v="83"/>
    <s v="Strongly agree"/>
    <s v="Wide skill spread, many don't know python or sas"/>
    <s v="We don't"/>
    <s v="Flat files, Relational database"/>
    <s v="Data Scentists exclusively"/>
    <s v="Not yet"/>
    <n v="7"/>
    <s v="No"/>
    <s v="We don't"/>
    <s v="Some collaboration"/>
    <s v="Yes"/>
    <s v="Yes, but our data scientists aren't that comfortable using Git"/>
    <s v="No"/>
    <s v="Yes"/>
    <s v="Going to cloud, not there yet"/>
    <s v="Dask"/>
    <s v="N/A - I'm not familiar with Spark"/>
    <s v="Na"/>
    <s v="We are strongly concerned with compute costs"/>
    <s v="No, I do not purchase through the cloud marketplaces"/>
    <m/>
  </r>
  <r>
    <x v="2"/>
    <x v="1"/>
    <x v="84"/>
    <s v="Agree"/>
    <s v="Main struggles in technology like Kafka, Docker, Kubernetes, etc."/>
    <s v="REST APIs, Batch jobs"/>
    <s v="Flat files, Relational database"/>
    <s v="IT/DevOps exclusively, Data Scentists exclusively"/>
    <s v="Yes."/>
    <n v="5"/>
    <s v="Yes"/>
    <s v="Google Analytics, Tableau"/>
    <s v="Some collaboration"/>
    <s v="Maybe"/>
    <s v="Yes, our data scientists are proficient with Git"/>
    <s v="Yes"/>
    <s v="Maybe"/>
    <m/>
    <s v="I've heard of Dask, but I don't use it"/>
    <n v="7"/>
    <s v="Spark as pyspark in a jupyter notebook"/>
    <s v="We are not very concerned with compute costs"/>
    <s v="AWS Marketplace"/>
    <m/>
  </r>
  <r>
    <x v="6"/>
    <x v="1"/>
    <x v="85"/>
    <s v="Disagree"/>
    <s v="Jupyter notebooks are Jupyter notebooks - we love them and have gotten pretty good at using them because we love/use them so often. "/>
    <s v="Dashboards, REST APIs"/>
    <s v="Relational database, Data Warehouse"/>
    <s v="A combination of IT/DevOps &amp; Data Science"/>
    <s v="Unsure - not familiar with Airflow."/>
    <n v="3"/>
    <s v="Yes"/>
    <s v="Reporting and periodic checks."/>
    <s v="I am the only data scientist on staff so I wear the analytics hat too!"/>
    <s v="Maybe"/>
    <s v="Yes, but our data scientists aren't that comfortable using Git"/>
    <s v="No"/>
    <s v="Maybe"/>
    <s v="Upgrading AWS capacity as needed."/>
    <s v="I've heard of Dask, but I don't use it, I've heard of RAPIDS, but I don't use it"/>
    <s v="N/A - I'm not familiar with Spark"/>
    <m/>
    <s v="We are not very concerned with compute costs"/>
    <s v="AWS Marketplace"/>
    <m/>
  </r>
  <r>
    <x v="4"/>
    <x v="1"/>
    <x v="86"/>
    <s v="Agree"/>
    <s v="To be a data scientist is to learn. You are constantly learning new approaches and so that's mainly the issue we face. Lots of cross-training and sharing_x000a_"/>
    <s v="Dashboards, REST APIs, Batch jobs"/>
    <s v="Flat files, Relational database, NoSQL database"/>
    <s v="A combination of IT/DevOps &amp; Data Science"/>
    <s v="We love Kubeflow. So I would recommend them."/>
    <n v="6"/>
    <s v="Yes"/>
    <s v="Oh God that's a nightmare. We probably need to go and preen out some old dashboards. "/>
    <s v="Some collaboration"/>
    <s v="Maybe"/>
    <s v="Yes, our data scientists are proficient with Git"/>
    <s v="If they do, they don't do it well so we're trying to put a stop to that."/>
    <s v="No"/>
    <s v="We work with business so it's easier. We can take a step by step approach. It is extremely incremental and tailored. So scale for us is super easy because our rollouts are so incremented"/>
    <s v="I've heard of RAPIDS, but I don't use it"/>
    <n v="9"/>
    <s v="pyspark pytorch are requises. We can teach a new data scientist them. But those are the gold standard"/>
    <s v="We are somewhat concerned with compute costs"/>
    <s v="No, I do not purchase through the cloud marketplaces"/>
    <m/>
  </r>
  <r>
    <x v="0"/>
    <x v="1"/>
    <x v="19"/>
    <s v="Neutral"/>
    <s v="Good"/>
    <s v="Dashboards, Batch jobs"/>
    <s v="Data Warehouse"/>
    <s v="A combination of IT/DevOps &amp; Data Science"/>
    <m/>
    <n v="8"/>
    <s v="Yes"/>
    <m/>
    <s v="Some collaboration"/>
    <s v="Yes"/>
    <s v="No, we are not using Git for data science"/>
    <s v="Yes"/>
    <s v="Maybe"/>
    <n v="8"/>
    <s v="I've heard of RAPIDS, but I don't use it"/>
    <n v="8"/>
    <m/>
    <s v="We are somewhat concerned with compute costs"/>
    <s v="No, I do not purchase through the cloud marketplaces"/>
    <m/>
  </r>
  <r>
    <x v="0"/>
    <x v="1"/>
    <x v="82"/>
    <s v="Disagree"/>
    <m/>
    <s v="Dashboards"/>
    <s v="NoSQL database, Data Warehouse"/>
    <s v="Data Scentists exclusively"/>
    <m/>
    <n v="10"/>
    <s v="Maybe"/>
    <s v="dashboard"/>
    <s v="Some collaboration"/>
    <s v="Yes"/>
    <s v="Yes, our data scientists are proficient with Git"/>
    <s v="No"/>
    <s v="Yes"/>
    <m/>
    <s v="I've heard of Dask, but I don't use it"/>
    <s v="N/A - I'm not familiar with Spark"/>
    <m/>
    <s v="We are not very concerned with compute costs"/>
    <s v="AWS Marketplace"/>
    <m/>
  </r>
  <r>
    <x v="0"/>
    <x v="1"/>
    <x v="87"/>
    <s v="Disagree"/>
    <s v="Theyâ€™re comfortable, they just donâ€™t like the ide "/>
    <s v="Dashboards, REST APIs"/>
    <s v="Relational database, Data Warehouse"/>
    <s v="A combination of IT/DevOps &amp; Data Science"/>
    <s v="Yes, we use Cron, but airflow could be a good substitute "/>
    <n v="7"/>
    <s v="Maybe"/>
    <s v="Devops "/>
    <s v="We collaborate but there are pain points"/>
    <s v="Yes"/>
    <s v="Yes, but our data scientists aren't that comfortable using Git"/>
    <s v="No"/>
    <s v="No"/>
    <s v="I donâ€™t have further detail on this beyond the deployment tools"/>
    <s v="I've heard of Dask, but I don't use it"/>
    <s v="N/A - I'm not familiar with Spark"/>
    <m/>
    <s v="We are somewhat concerned with compute costs"/>
    <s v="No, I do not purchase through the cloud marketplaces"/>
    <m/>
  </r>
  <r>
    <x v="6"/>
    <x v="1"/>
    <x v="88"/>
    <s v="Neutral"/>
    <m/>
    <s v="REST APIs"/>
    <s v="Data Warehouse"/>
    <s v="Data Scentists exclusively"/>
    <s v="Yes"/>
    <n v="4"/>
    <s v="Yes"/>
    <m/>
    <m/>
    <m/>
    <m/>
    <m/>
    <m/>
    <m/>
    <m/>
    <m/>
    <m/>
    <m/>
    <m/>
    <m/>
  </r>
  <r>
    <x v="0"/>
    <x v="1"/>
    <x v="89"/>
    <s v="Agree"/>
    <s v="I lean heavily on Databricks to manage the heavy lifting (shared hosted notebook environment, easy Spark cluster deployment, job scheduling, REST API).  It's very expensive and sometimes cumbersome.  Generally like their notebooks but sometimes I wish they used Jupyter Lab/etc. "/>
    <s v="Dashboards, Excel"/>
    <s v="Flat files"/>
    <s v="Data Scentists exclusively"/>
    <s v="Yes.  Currently use Databricks + notebooks, cumbersome sometimes. "/>
    <n v="7"/>
    <s v="Yes"/>
    <s v="Slack, Databricks, Cloudwatch.  Some home grown stuff.  Nothing sophisitcated. "/>
    <s v="Seamless collaboration"/>
    <s v="Yes"/>
    <s v="Yes, but our data scientists aren't that comfortable using Git"/>
    <s v="No"/>
    <s v="No"/>
    <s v="Databricks, Spark, AWS"/>
    <s v="I've heard of Dask, but I don't use it, I've heard of RAPIDS, but I don't use it"/>
    <n v="9"/>
    <s v="I use a combination of sklearn/pandas/PySpark extensively.  All of this is done on Databricks. "/>
    <s v="We are not very concerned with compute costs"/>
    <s v="No, I do not purchase through the cloud marketplaces"/>
    <m/>
  </r>
  <r>
    <x v="9"/>
    <x v="1"/>
    <x v="90"/>
    <s v="Disagree"/>
    <s v="Non-data science teams often struggle to handle ML Model file types and libraries across languages when integrating ML models into production systems. Most of the Data science team works very effectively with the tools listed above without much issue."/>
    <s v="REST APIs, Batch jobs"/>
    <s v="Object store, Relational database, NoSQL database"/>
    <s v="A combination of IT/DevOps &amp; Data Science"/>
    <s v="As systems grow within our product , orchestration will be critical to manage both resources and micro service dependencies"/>
    <n v="6"/>
    <s v="Maybe"/>
    <s v="Still in production, but we utilize dashboards to visualize Ml/analytic outputs. this is done either at random or drilled down to individual service, user, etc."/>
    <s v="No analysts/small team"/>
    <s v="Maybe"/>
    <s v="Yes, our data scientists are proficient with Git"/>
    <s v="No"/>
    <s v="Maybe"/>
    <s v="Moving towards &quot;server less&quot; hosting of ML models, performing deep analysis into performance of existing architectures upon retrain with new and growing production data. "/>
    <s v="I've heard of Dask, but I don't use it"/>
    <n v="5"/>
    <s v="I have been through tutorials and reading but have not used Spark in a system"/>
    <s v="We are somewhat concerned with compute costs"/>
    <s v="AWS Marketplace"/>
    <m/>
  </r>
  <r>
    <x v="9"/>
    <x v="1"/>
    <x v="91"/>
    <s v="Neutral"/>
    <s v="our toolset if flexible so everybody tend to use whatever they are comfortable with"/>
    <s v="REST APIs, Batch jobs"/>
    <s v="Flat files, Relational database, Data Warehouse"/>
    <s v="A combination of IT/DevOps &amp; Data Science"/>
    <s v="We have our internal equivalent, but we are evaluating other options"/>
    <n v="8"/>
    <s v="Yes"/>
    <s v="Automatic warnings"/>
    <s v="We collaborate but there are pain points"/>
    <s v="Yes"/>
    <s v="Yes, our data scientists are proficient with Git"/>
    <s v="No"/>
    <s v="Yes"/>
    <s v="AWS + docker"/>
    <s v="Dask"/>
    <n v="6"/>
    <s v="Fairly complicated, we resort to it if we do not have other options. We prefer using the data warehouse (Athena) any time it is possible"/>
    <s v="We are strongly concerned with compute costs"/>
    <s v="AWS Marketplace"/>
    <m/>
  </r>
  <r>
    <x v="9"/>
    <x v="3"/>
    <x v="92"/>
    <s v="Agree"/>
    <s v="help with troubleshooting and developing new skills"/>
    <s v="Dashboards, Batch jobs"/>
    <s v="Data Warehouse"/>
    <s v="Data Scentists exclusively"/>
    <s v="i dont think so, we already have separate clusters and individual workspaces and use docker for parallel processing"/>
    <n v="7"/>
    <s v="Maybe"/>
    <s v="checking cluster load (there are more processes but I do not do much with them)"/>
    <s v="We collaborate but there are pain points"/>
    <s v="Maybe"/>
    <s v="Yes, our data scientists are proficient with Git"/>
    <s v="No"/>
    <s v="Maybe"/>
    <s v="unsure"/>
    <m/>
    <n v="9"/>
    <s v="used for automating and scheduling recurring or more complex jobs"/>
    <s v="We are somewhat concerned with compute costs"/>
    <s v="AWS Marketplace, Other Cloud Marketplace"/>
    <m/>
  </r>
  <r>
    <x v="6"/>
    <x v="3"/>
    <x v="93"/>
    <s v="Disagree"/>
    <s v="pretty comfortable. "/>
    <s v="Dashboards, Batch jobs"/>
    <s v="Relational database"/>
    <s v="IT/DevOps exclusively"/>
    <s v="Our ML engineer is trying it out"/>
    <n v="5"/>
    <s v="No"/>
    <s v="splunk"/>
    <s v="We collaborate but there are pain points"/>
    <s v="Yes"/>
    <s v="Yes, our data scientists are proficient with Git"/>
    <s v="No"/>
    <s v="No"/>
    <s v="GCP "/>
    <s v="I've heard of Dask, but I don't use it"/>
    <n v="5"/>
    <s v="have personal experiences with it but don't use it personally at work. Other teams use it"/>
    <s v="We are somewhat concerned with compute costs"/>
    <s v="GCP Marketplace"/>
    <m/>
  </r>
  <r>
    <x v="6"/>
    <x v="1"/>
    <x v="94"/>
    <s v="Disagree"/>
    <s v="My team is very comfortable with what we are doing. "/>
    <s v="Dashboards, Batch jobs"/>
    <s v="NoSQL database, Data Warehouse"/>
    <s v="A combination of IT/DevOps &amp; Data Science"/>
    <s v="Not sure?"/>
    <n v="6"/>
    <s v="Yes"/>
    <s v="Internal Software we created specifically for tracking our users"/>
    <s v="Seamless collaboration"/>
    <s v="No"/>
    <s v="Yes, but our data scientists aren't that comfortable using Git"/>
    <s v="Yes"/>
    <s v="Yes"/>
    <s v="Build as we go"/>
    <s v="I've heard of Dask, but I don't use it"/>
    <n v="7"/>
    <m/>
    <s v="We are somewhat concerned with compute costs"/>
    <s v="AWS Marketplace, Azure Marketplace, GCP Marketplace"/>
    <m/>
  </r>
  <r>
    <x v="9"/>
    <x v="1"/>
    <x v="95"/>
    <s v="Neutral"/>
    <s v="Various members have different strengths. Where one is uncomfortable in certain tools another is. "/>
    <s v="Batch jobs"/>
    <s v="Flat files, Object store, Relational database, Data Warehouse"/>
    <s v="A combination of IT/DevOps &amp; Data Science, Software engineers "/>
    <s v="Not for what my team does but elsewhere in the company theyâ€™re using Airflow. Iâ€™m not sure what their use case is. "/>
    <n v="4"/>
    <s v="Yes"/>
    <m/>
    <s v="Some collaboration"/>
    <s v="Yes"/>
    <s v="Yes, our data scientists are proficient with Git"/>
    <s v="Sometimes "/>
    <s v="Maybe"/>
    <m/>
    <s v="I've heard of Dask, but I don't use it, I've heard of RAPIDS, but I don't use it"/>
    <s v="N/A - I'm not familiar with Spark"/>
    <m/>
    <s v="We are somewhat concerned with compute costs"/>
    <s v="AWS Marketplace"/>
    <m/>
  </r>
  <r>
    <x v="9"/>
    <x v="5"/>
    <x v="96"/>
    <s v="Agree"/>
    <s v="Newer members of the team use Python while veteran members tend to use older scripting languages or GUI solutions that we have built."/>
    <s v="Dashboards, REST APIs"/>
    <s v="Flat files, Relational database, NoSQL database"/>
    <s v="A combination of IT/DevOps &amp; Data Science, Computational scientists"/>
    <s v="Well, we actually sell an orchestration tool (primary for enterprise chemistry)"/>
    <n v="10"/>
    <s v="Yes"/>
    <s v="An in-house product called Pipeline Pilot"/>
    <s v="Some collaboration"/>
    <s v="Maybe"/>
    <s v="No, we are not using Git for data science"/>
    <s v="It's not necessary with our product"/>
    <s v="Yes"/>
    <s v="In a very manual way (running up more machines)"/>
    <m/>
    <n v="8"/>
    <s v="It's a nice tool."/>
    <s v="We are strongly concerned with compute costs"/>
    <s v="No, I do not purchase through the cloud marketplaces"/>
    <m/>
  </r>
  <r>
    <x v="6"/>
    <x v="1"/>
    <x v="97"/>
    <s v="Disagree"/>
    <m/>
    <s v="Dashboards, REST APIs, Batch jobs, Kubeflow"/>
    <s v="Flat files, Object store"/>
    <s v="A combination of IT/DevOps &amp; Data Science"/>
    <s v="We use kubeflow"/>
    <n v="10"/>
    <s v="Yes"/>
    <s v="Custom build dev tools"/>
    <s v="We collaborate but there are pain points"/>
    <s v="Maybe"/>
    <s v="Yes, our data scientists are proficient with Git"/>
    <s v="No"/>
    <s v="No"/>
    <s v="Painfully:)"/>
    <m/>
    <n v="1"/>
    <s v="Used it in the past. FOr my current needs, havenâ€™t been using it"/>
    <s v="We are not very concerned with compute costs"/>
    <s v="GCP Marketplace"/>
    <m/>
  </r>
  <r>
    <x v="0"/>
    <x v="1"/>
    <x v="82"/>
    <s v="Disagree"/>
    <m/>
    <s v="Dashboards"/>
    <s v="NoSQL database, Data Warehouse"/>
    <s v="Data Scentists exclusively"/>
    <m/>
    <n v="10"/>
    <s v="Maybe"/>
    <s v="dashboard"/>
    <s v="Some collaboration"/>
    <s v="Yes"/>
    <s v="Yes, our data scientists are proficient with Git"/>
    <s v="No"/>
    <s v="Yes"/>
    <m/>
    <s v="I've heard of Dask, but I don't use it"/>
    <s v="N/A - I'm not familiar with Spark"/>
    <m/>
    <s v="We are not very concerned with compute costs"/>
    <s v="AWS Marketplace"/>
    <m/>
  </r>
  <r>
    <x v="14"/>
    <x v="1"/>
    <x v="98"/>
    <s v="Neutral"/>
    <s v="Production deployements require overhead. Otherwise, not much problems here."/>
    <s v="REST APIs"/>
    <s v="Relational database, Data Warehouse"/>
    <s v="A combination of IT/DevOps &amp; Data Science"/>
    <s v="Yes, and we use it (airflow)"/>
    <n v="3"/>
    <s v="Yes"/>
    <s v="We have a team dedicated to it (not science)"/>
    <s v="Seamless collaboration"/>
    <s v="No"/>
    <s v="Yes, our data scientists are proficient with Git"/>
    <s v="No"/>
    <s v="No"/>
    <s v="Varies by product and maturity."/>
    <s v="I've heard of Dask, but I don't use it"/>
    <n v="5"/>
    <s v="Spark is great for the right use case, but comes with overhead thats often not worth it. Also, GCP and Azure tooling is rapidly eclipsing its value. "/>
    <s v="We are somewhat concerned with compute costs"/>
    <s v="No, I do not purchase through the cloud marketplaces"/>
    <m/>
  </r>
  <r>
    <x v="0"/>
    <x v="1"/>
    <x v="99"/>
    <s v="Disagree"/>
    <s v="Easy to develop on Mac / Linux, but a customer that wants deployment on older versions of Windows. A real PITA to do that at times"/>
    <s v="Batch jobs"/>
    <s v="Relational database"/>
    <s v="IT/DevOps exclusively"/>
    <s v="I don't know enough about AirFlow to answer this question"/>
    <n v="7"/>
    <s v="Maybe"/>
    <s v="Don't know - somebody else deploys them"/>
    <s v="Some collaboration"/>
    <s v="Yes"/>
    <s v="Yes, our data scientists are proficient with Git"/>
    <s v="No"/>
    <s v="Maybe"/>
    <s v="Struggling, as the customer insists on MS SQL Server, so using parallel jobs in Python to get more throughput"/>
    <s v="I've heard of RAPIDS, but I don't use it"/>
    <n v="8"/>
    <s v="I've prototyped code for other clients and like Spark a lot. Much better that writing map/reduce code in Java, or using Pig (I've done both)"/>
    <s v="We are not very concerned with compute costs"/>
    <s v="No, I do not purchase through the cloud marketplaces"/>
    <m/>
  </r>
  <r>
    <x v="3"/>
    <x v="1"/>
    <x v="100"/>
    <s v="Disagree"/>
    <s v="The current packages are easy to work and do not need any help"/>
    <s v="Batch jobs"/>
    <s v="Relational database"/>
    <s v="Data Scentists exclusively"/>
    <s v="yes definitely, they will help to keep track of existing work and prevent parallel work"/>
    <n v="6"/>
    <s v="Yes"/>
    <s v="the company has its platform"/>
    <s v="Seamless collaboration"/>
    <s v="No"/>
    <s v="Yes, our data scientists are proficient with Git"/>
    <s v="No"/>
    <s v="Yes"/>
    <m/>
    <s v="I've heard of Dask, but I don't use it, I've heard of RAPIDS, but I don't use it"/>
    <s v="N/A - I'm not familiar with Spark"/>
    <s v="I never used spark"/>
    <s v="We are not very concerned with compute costs"/>
    <s v="No, I do not purchase through the cloud marketplaces"/>
    <m/>
  </r>
  <r>
    <x v="15"/>
    <x v="3"/>
    <x v="101"/>
    <s v="Strongly agree"/>
    <s v="We are still learning how to use cloud platforms"/>
    <s v="Batch jobs"/>
    <s v="Relational database, Data Warehouse"/>
    <s v="A combination of IT/DevOps &amp; Data Science"/>
    <s v="NA"/>
    <n v="8"/>
    <s v="Maybe"/>
    <s v="Dashboards"/>
    <s v="Some collaboration"/>
    <s v="Yes"/>
    <s v="Yes, but our data scientists aren't that comfortable using Git"/>
    <s v="No"/>
    <s v="Yes"/>
    <s v="Not sure"/>
    <s v="I've heard of Dask, but I don't use it"/>
    <s v="N/A - I'm not familiar with Spark"/>
    <s v="NA"/>
    <s v="We are not very concerned with compute costs"/>
    <s v="Azure Marketplace, GCP Marketplace"/>
    <m/>
  </r>
  <r>
    <x v="3"/>
    <x v="1"/>
    <x v="102"/>
    <s v="Neutral"/>
    <s v="Replicability, transparency, tracking of code changes."/>
    <s v="Dashboards, Batch jobs, ONNX scoring engine"/>
    <s v="Object store, Relational database, Data Warehouse"/>
    <s v="A combination of IT/DevOps &amp; Data Science"/>
    <s v="We're already using it."/>
    <n v="8"/>
    <s v="Yes"/>
    <s v="Grafana"/>
    <s v="Some collaboration"/>
    <s v="Yes"/>
    <s v="Yes, our data scientists are proficient with Git"/>
    <s v="No"/>
    <s v="Yes"/>
    <s v="Not frictionless enough."/>
    <s v="Dask, I've heard of RAPIDS, but I don't use it"/>
    <n v="6"/>
    <s v="Use Spark extensively, but not a big fan of it."/>
    <s v="We are not at all concerned with compute costs"/>
    <s v="No, I do not purchase through the cloud marketplaces"/>
    <m/>
  </r>
  <r>
    <x v="0"/>
    <x v="1"/>
    <x v="103"/>
    <s v="Neutral"/>
    <s v="Engineering team usually can help me if I encounter any issue but it will be better if I won't encounter issue."/>
    <s v="Batch jobs"/>
    <s v="Relational database, Data Warehouse, spark parquets"/>
    <s v="A combination of IT/DevOps &amp; Data Science"/>
    <s v="yes, though the problem is usually how you keep track of data versioning together with model and code versions. And, make sure pipeline don't duplicate updating part of the model."/>
    <n v="8"/>
    <s v="Maybe"/>
    <s v="Manually run analysis code and present on Tableau workbook or Grafana"/>
    <s v="Seamless collaboration"/>
    <s v="Maybe"/>
    <s v="No, we are not using Git for data science"/>
    <s v="Yes"/>
    <s v="Maybe"/>
    <s v="Rewrite it to pyspark"/>
    <s v="I've heard of Dask, but I don't use it, I've heard of RAPIDS, but I don't use it"/>
    <n v="2"/>
    <s v="Unfortunately, the only way to handle big data currently. It is hard to understand and the pyspark is really not python at all. It crash all the time. Very inefficient. If there is any possibility to avoid spark, I will avoid it."/>
    <s v="We are somewhat concerned with compute costs"/>
    <s v="No, I do not purchase through the cloud marketplaces"/>
    <m/>
  </r>
  <r>
    <x v="9"/>
    <x v="1"/>
    <x v="104"/>
    <s v="Disagree"/>
    <s v="we arent forced to use certain platforms"/>
    <s v="REST APIs"/>
    <s v="Relational database"/>
    <s v="A combination of IT/DevOps &amp; Data Science"/>
    <s v="it might be!"/>
    <n v="7"/>
    <s v="Yes"/>
    <s v="internal code"/>
    <s v="Work solo and / or work locally"/>
    <s v="Yes"/>
    <s v="Yes, our data scientists are proficient with Git"/>
    <s v="No"/>
    <s v="Yes"/>
    <s v="aws"/>
    <s v="I've heard of Dask, but I don't use it, I've heard of RAPIDS, but I don't use it"/>
    <n v="7"/>
    <s v="little"/>
    <s v="We are somewhat concerned with compute costs"/>
    <s v="AWS Marketplace"/>
    <m/>
  </r>
  <r>
    <x v="16"/>
    <x v="3"/>
    <x v="75"/>
    <s v="Agree"/>
    <m/>
    <s v="Batch jobs"/>
    <s v="Flat files, NoSQL database"/>
    <s v="A combination of IT/DevOps &amp; Data Science"/>
    <m/>
    <n v="9"/>
    <s v="Maybe"/>
    <m/>
    <s v="Some collaboration"/>
    <s v="Yes"/>
    <s v="No, we are not using Git for data science"/>
    <s v="No"/>
    <s v="Maybe"/>
    <m/>
    <s v="I've heard of Dask, but I don't use it"/>
    <n v="8"/>
    <m/>
    <s v="We are not very concerned with compute costs"/>
    <s v="Azure Marketplace"/>
    <m/>
  </r>
  <r>
    <x v="3"/>
    <x v="1"/>
    <x v="105"/>
    <s v="Strongly agree"/>
    <s v="There is a lot of differences in opinions as to what should be used."/>
    <s v="Dashboards, Email alerts"/>
    <s v="Relational database, Data Warehouse"/>
    <s v="A combination of IT/DevOps &amp; Data Science"/>
    <m/>
    <n v="6"/>
    <s v="Yes"/>
    <s v="Store run history in data warehouse"/>
    <s v="Work solo and / or work locally"/>
    <s v="Yes"/>
    <s v="Some are, some are not. "/>
    <s v="No"/>
    <s v="No"/>
    <m/>
    <s v="I've heard of Dask, but I don't use it"/>
    <s v="N/A - I'm not familiar with Spark"/>
    <m/>
    <s v="We are somewhat concerned with compute costs"/>
    <s v="No, I do not purchase through the cloud marketplaces"/>
    <m/>
  </r>
  <r>
    <x v="3"/>
    <x v="1"/>
    <x v="106"/>
    <s v="Disagree"/>
    <s v="help with RAM and processor of the PC we are working on "/>
    <s v="Dashboards"/>
    <s v="Relational database, Data Warehouse"/>
    <s v="Data Scentists exclusively"/>
    <s v="No"/>
    <n v="5"/>
    <s v="Maybe"/>
    <s v="N/A"/>
    <s v="Seamless collaboration"/>
    <s v="Yes"/>
    <s v="No, we are not using Git for data science"/>
    <s v="No"/>
    <s v="No"/>
    <s v="It's kind of hard"/>
    <s v="I've heard of Dask, but I don't use it"/>
    <s v="N/A - I'm not familiar with Spark"/>
    <s v="N/a"/>
    <s v="We are strongly concerned with compute costs"/>
    <s v="No, I do not purchase through the cloud marketplaces"/>
    <m/>
  </r>
  <r>
    <x v="0"/>
    <x v="1"/>
    <x v="107"/>
    <s v="Neutral"/>
    <s v="Package installations, documentation "/>
    <s v="Dashboards, REST APIs"/>
    <s v="Relational database, NoSQL database"/>
    <s v="Data Scentists exclusively, A combination of IT/DevOps &amp; Data Science"/>
    <s v="-"/>
    <n v="8"/>
    <s v="Yes"/>
    <s v="Manual, kpis"/>
    <s v="Some collaboration"/>
    <s v="Yes"/>
    <s v="Yes, but our data scientists aren't that comfortable using Git"/>
    <s v="No"/>
    <s v="No"/>
    <s v="Aws"/>
    <s v="I've heard of Dask, but I don't use it"/>
    <n v="8"/>
    <s v="Big databases"/>
    <s v="We are somewhat concerned with compute costs"/>
    <s v="GCP Marketplace"/>
    <m/>
  </r>
  <r>
    <x v="17"/>
    <x v="1"/>
    <x v="108"/>
    <s v="Neutral"/>
    <m/>
    <s v="Batch jobs"/>
    <s v="NoSQL database"/>
    <s v="Data Scentists exclusively"/>
    <m/>
    <m/>
    <s v="Maybe"/>
    <m/>
    <s v="Work solo and / or work locally"/>
    <s v="Yes"/>
    <s v="Yes, our data scientists are proficient with Git"/>
    <m/>
    <s v="Yes"/>
    <m/>
    <s v="I've heard of Dask, but I don't use it"/>
    <n v="5"/>
    <m/>
    <s v="We are strongly concerned with compute costs"/>
    <s v="Azure Marketplace"/>
    <m/>
  </r>
  <r>
    <x v="3"/>
    <x v="1"/>
    <x v="75"/>
    <s v="Disagree"/>
    <m/>
    <m/>
    <s v="Relational database"/>
    <s v="A combination of IT/DevOps &amp; Data Science"/>
    <m/>
    <n v="5"/>
    <s v="Yes"/>
    <m/>
    <s v="Seamless collaboration"/>
    <s v="No"/>
    <s v="Yes, our data scientists are proficient with Git"/>
    <s v="No"/>
    <s v="No"/>
    <m/>
    <s v="I've heard of Dask, but I don't use it"/>
    <s v="N/A - I'm not familiar with Spark"/>
    <m/>
    <s v="We are strongly concerned with compute costs"/>
    <s v="No, I do not purchase through the cloud marketplaces"/>
    <m/>
  </r>
  <r>
    <x v="2"/>
    <x v="1"/>
    <x v="109"/>
    <s v="Neutral"/>
    <m/>
    <s v="REST APIs, Batch jobs"/>
    <s v="Object store, NoSQL database"/>
    <s v="Data Scentists exclusively"/>
    <s v="Not right now"/>
    <n v="6"/>
    <s v="Yes"/>
    <m/>
    <s v="We collaborate but there are pain points"/>
    <s v="Maybe"/>
    <s v="Yes, our data scientists are proficient with Git"/>
    <s v="No"/>
    <s v="No"/>
    <m/>
    <m/>
    <n v="10"/>
    <s v="Used heavily in previous job"/>
    <s v="We are somewhat concerned with compute costs"/>
    <s v="Other Cloud Marketplace"/>
    <m/>
  </r>
  <r>
    <x v="9"/>
    <x v="1"/>
    <x v="110"/>
    <s v="Agree"/>
    <s v="It's really hard to be comfortable in tensorflow..."/>
    <s v="REST APIs"/>
    <s v="Flat files"/>
    <s v="Colaberation between data science and web dev teams"/>
    <s v="no"/>
    <n v="3"/>
    <s v="Yes"/>
    <m/>
    <s v="We collaborate but there are pain points"/>
    <s v="No"/>
    <s v="Yes, our data scientists are proficient with Git"/>
    <s v="No"/>
    <s v="No"/>
    <s v="No scaling necissary, everything is small scale and internal"/>
    <s v="I've heard of Dask, but I don't use it, I've heard of RAPIDS, but I don't use it"/>
    <s v="N/A - I'm not familiar with Spark"/>
    <m/>
    <s v="We are strongly concerned with compute costs"/>
    <s v="AWS Marketplace"/>
    <m/>
  </r>
  <r>
    <x v="0"/>
    <x v="3"/>
    <x v="111"/>
    <s v="Neutral"/>
    <m/>
    <s v="Dashboards"/>
    <s v="Flat files, Relational database"/>
    <s v="A combination of IT/DevOps &amp; Data Science"/>
    <s v="Not really"/>
    <n v="8"/>
    <s v="No"/>
    <m/>
    <s v="Some collaboration"/>
    <s v="Maybe"/>
    <m/>
    <s v="No"/>
    <s v="No"/>
    <s v="partitioning"/>
    <m/>
    <n v="5"/>
    <s v="Some analysis and script. No day to day work. "/>
    <s v="We are somewhat concerned with compute costs"/>
    <s v="AWS Marketplace"/>
    <m/>
  </r>
  <r>
    <x v="18"/>
    <x v="1"/>
    <x v="112"/>
    <s v="Agree"/>
    <m/>
    <s v="Dashboards, REST APIs, Batch jobs, PDI"/>
    <s v="Flat files, Object store, Relational database, NoSQL database, Data Warehouse"/>
    <s v="IT/DevOps exclusively, Data Scentists exclusively, A combination of IT/DevOps &amp; Data Science"/>
    <m/>
    <n v="6"/>
    <s v="Yes"/>
    <m/>
    <m/>
    <m/>
    <m/>
    <m/>
    <m/>
    <m/>
    <m/>
    <m/>
    <m/>
    <m/>
    <s v="AWS Marketplace, Azure Marketplace, GCP Marketplace, Other Cloud Marketplace, No, I do not purchase through the cloud marketplaces"/>
    <m/>
  </r>
  <r>
    <x v="2"/>
    <x v="1"/>
    <x v="113"/>
    <s v="Agree"/>
    <s v="Team is very comfortable with stack"/>
    <s v="Dashboards"/>
    <s v="Relational database, Data Warehouse"/>
    <s v="A combination of IT/DevOps &amp; Data Science"/>
    <s v="no"/>
    <n v="6"/>
    <s v="No"/>
    <s v="Manually"/>
    <s v="We collaborate but there are pain points"/>
    <s v="Yes"/>
    <s v="Yes, but our data scientists aren't that comfortable using Git"/>
    <s v="No"/>
    <s v="No"/>
    <m/>
    <s v="Dask, I've heard of RAPIDS, but I don't use it"/>
    <n v="5"/>
    <s v="1 year"/>
    <s v="We are somewhat concerned with compute costs"/>
    <s v="No, I do not purchase through the cloud marketplaces"/>
    <m/>
  </r>
  <r>
    <x v="16"/>
    <x v="1"/>
    <x v="114"/>
    <s v="Neutral"/>
    <s v="a sharper &quot;learning curve&quot; than expected, but once learned seems a smooth flow."/>
    <s v="Dashboards, REST APIs"/>
    <s v="Flat files, Object store, Relational database, NoSQL database, Data Warehouse"/>
    <s v="A combination of IT/DevOps &amp; Data Science"/>
    <s v="Food for thought â€¦ Short answer is in some cases yes - where a continual feedback is requested, by consumer, on a dashboard format for example"/>
    <n v="6"/>
    <s v="Yes"/>
    <m/>
    <s v="We collaborate but there are pain points"/>
    <s v="Yes"/>
    <s v="Yes, but our data scientists aren't that comfortable using Git"/>
    <s v="Sometimes"/>
    <s v="Maybe"/>
    <m/>
    <s v="I've heard of Dask, but I don't use it, I've heard of RAPIDS, but I don't use it"/>
    <n v="9"/>
    <s v="Used it, but far from being an expert on it."/>
    <s v="We are somewhat concerned with compute costs"/>
    <s v="AWS Marketplace, Azure Marketplace"/>
    <m/>
  </r>
  <r>
    <x v="3"/>
    <x v="3"/>
    <x v="19"/>
    <s v="Neutral"/>
    <s v="no"/>
    <s v="Dashboards"/>
    <s v="Flat files, Relational database"/>
    <s v="Data Scentists exclusively"/>
    <s v="not sure"/>
    <n v="7"/>
    <s v="Maybe"/>
    <s v="Mostly manually"/>
    <s v="Some collaboration"/>
    <s v="Yes"/>
    <s v="Yes, our data scientists are proficient with Git"/>
    <s v="Yes"/>
    <s v="Yes"/>
    <s v="not really scaling"/>
    <s v="I've heard of Dask, but I don't use it"/>
    <s v="N/A - I'm not familiar with Spark"/>
    <m/>
    <s v="We are strongly concerned with compute costs"/>
    <s v="AWS Marketplace"/>
    <m/>
  </r>
  <r>
    <x v="3"/>
    <x v="1"/>
    <x v="115"/>
    <s v="Neutral"/>
    <s v="These tools could be more user friendly, especially for the less technical people."/>
    <s v="Dashboards"/>
    <s v="NoSQL database"/>
    <s v="A combination of IT/DevOps &amp; Data Science"/>
    <s v="I think it would help to automate the deploy, but we are not currently using it."/>
    <n v="3"/>
    <s v="Yes"/>
    <s v="Datadog"/>
    <s v="Some collaboration"/>
    <s v="Maybe"/>
    <s v="Yes, our data scientists are proficient with Git"/>
    <s v="No"/>
    <s v="No"/>
    <m/>
    <m/>
    <n v="9"/>
    <s v="It is a good tool, to make computations faster."/>
    <s v="We are strongly concerned with compute costs"/>
    <s v="No, I do not purchase through the cloud marketplaces"/>
    <m/>
  </r>
  <r>
    <x v="0"/>
    <x v="1"/>
    <x v="59"/>
    <s v="Strongly agree"/>
    <s v="sometimes needs assistance"/>
    <s v="REST APIs, Batch jobs"/>
    <s v="Flat files, Relational database"/>
    <s v="A combination of IT/DevOps &amp; Data Science"/>
    <s v="Airflow can be used for scheduling."/>
    <n v="8"/>
    <s v="Yes"/>
    <s v="Cloudwatch logs"/>
    <s v="Some collaboration"/>
    <s v="Yes"/>
    <s v="Yes, but our data scientists aren't that comfortable using Git"/>
    <s v="No"/>
    <s v="No"/>
    <m/>
    <s v="RAPIDS"/>
    <n v="8"/>
    <m/>
    <s v="We are somewhat concerned with compute costs"/>
    <s v="AWS Marketplace"/>
    <m/>
  </r>
  <r>
    <x v="9"/>
    <x v="1"/>
    <x v="116"/>
    <s v="Neutral"/>
    <m/>
    <s v="Dashboards"/>
    <s v="Relational database"/>
    <s v="A combination of IT/DevOps &amp; Data Science"/>
    <s v="Already use it."/>
    <n v="6"/>
    <s v="Maybe"/>
    <s v="Email notification"/>
    <s v="We collaborate but there are pain points"/>
    <s v="Yes"/>
    <s v="Yes, but our data scientists aren't that comfortable using Git"/>
    <s v="No"/>
    <s v="No"/>
    <s v="AWS"/>
    <s v="I've heard of Dask, but I don't use it, I've heard of RAPIDS, but I don't use it"/>
    <n v="7"/>
    <s v="Tested PySpark on Azure"/>
    <s v="We are somewhat concerned with compute costs"/>
    <s v="No, I do not purchase through the cloud marketplaces"/>
    <m/>
  </r>
  <r>
    <x v="10"/>
    <x v="3"/>
    <x v="3"/>
    <s v="Agree"/>
    <m/>
    <s v="Dashboards, Batch jobs"/>
    <s v="Relational database"/>
    <s v="Data Scentists exclusively"/>
    <s v="n/a"/>
    <n v="8"/>
    <s v="Maybe"/>
    <m/>
    <s v="Some collaboration"/>
    <s v="Yes"/>
    <s v="Yes, but our data scientists aren't that comfortable using Git"/>
    <s v="No"/>
    <s v="Maybe"/>
    <m/>
    <s v="I've heard of RAPIDS, but I don't use it"/>
    <n v="9"/>
    <m/>
    <s v="We are not very concerned with compute costs"/>
    <s v="Azure Marketplace"/>
    <m/>
  </r>
  <r>
    <x v="4"/>
    <x v="3"/>
    <x v="117"/>
    <s v="Strongly agree"/>
    <m/>
    <s v="Dashboards"/>
    <s v="Relational database"/>
    <s v="Data Scentists exclusively"/>
    <s v="No, not in our line of work. Model usually don't take as long to produce"/>
    <n v="5"/>
    <s v="No"/>
    <s v="We simply create a dashboard at the beginning of the project. Any relative work gets saved in GIT"/>
    <s v="Some collaboration"/>
    <s v="Yes"/>
    <s v="Yes, our data scientists are proficient with Git"/>
    <s v="No"/>
    <s v="No"/>
    <m/>
    <s v="I've heard of Dask, but I don't use it"/>
    <n v="8"/>
    <s v="I've only used Apachi Spark but, its great"/>
    <s v="We are somewhat concerned with compute costs"/>
    <s v="Other Cloud Marketplace"/>
    <m/>
  </r>
  <r>
    <x v="6"/>
    <x v="1"/>
    <x v="118"/>
    <s v="Strongly agree"/>
    <s v="NDA"/>
    <s v="REST APIs, Batch jobs"/>
    <s v="Flat files, Relational database, NoSQL database, Data Warehouse"/>
    <s v="A combination of IT/DevOps &amp; Data Science"/>
    <s v="NDA "/>
    <n v="7"/>
    <s v="Yes"/>
    <s v="NDA "/>
    <s v="We collaborate but there are pain points"/>
    <s v="Yes"/>
    <s v="Yes, our data scientists are proficient with Git"/>
    <s v="Yes"/>
    <s v="Maybe"/>
    <s v="NDA "/>
    <s v="I've heard of Dask, but I don't use it, I've heard of RAPIDS, but I don't use it"/>
    <s v="N/A - I'm not familiar with Spark"/>
    <m/>
    <s v="We are somewhat concerned with compute costs"/>
    <s v="AWS Marketplace"/>
    <m/>
  </r>
  <r>
    <x v="4"/>
    <x v="3"/>
    <x v="119"/>
    <s v="Agree"/>
    <s v="Yes, we could always use some help. "/>
    <s v="Dashboards"/>
    <s v="Flat files, Relational database"/>
    <s v="A combination of IT/DevOps &amp; Data Science"/>
    <s v="No, we have a ton of clinical leaders that need to basically be hand fed data and analytics. "/>
    <n v="7"/>
    <s v="Yes"/>
    <s v="Manually"/>
    <s v="We collaborate but there are pain points"/>
    <s v="Yes"/>
    <s v="No, we are not using Git for data science"/>
    <s v="No"/>
    <s v="Yes"/>
    <m/>
    <s v="I've heard of Dask, but I don't use it, I've heard of RAPIDS, but I don't use it"/>
    <s v="N/A - I'm not familiar with Spark"/>
    <m/>
    <s v="We are somewhat concerned with compute costs"/>
    <s v="Other Cloud Marketplace"/>
    <m/>
  </r>
  <r>
    <x v="3"/>
    <x v="6"/>
    <x v="120"/>
    <s v="Neutral"/>
    <s v="We donâ€™t have a data science team, per we. There are a couple of analysts using DS tools, however."/>
    <s v="We have not deployed any DS models."/>
    <s v="Relational database, Data Warehouse"/>
    <s v="IT/DevOps exclusively"/>
    <s v="Iâ€™m not sure. IT really drives those decisions at our company."/>
    <n v="7"/>
    <s v="Maybe"/>
    <s v="Out BI and IT group have procedures in place to monitor."/>
    <s v="Some collaboration"/>
    <s v="Maybe"/>
    <s v="Yes, but our data scientists aren't that comfortable using Git"/>
    <s v="No"/>
    <s v="Maybe"/>
    <s v="Some analysis and reporting is done through SSRS / Visual Studio, but IT does their own thing."/>
    <m/>
    <s v="N/A - I'm not familiar with Spark"/>
    <s v="Iâ€™ve only been exposed to it on a very cursory basis through Python coursework on Udemy."/>
    <m/>
    <s v="Other Cloud Marketplace, No, I do not purchase through the cloud marketplaces"/>
    <m/>
  </r>
  <r>
    <x v="7"/>
    <x v="1"/>
    <x v="121"/>
    <s v="Disagree"/>
    <s v="Very one is comfort working with existing tools"/>
    <s v="Dashboards, REST APIs"/>
    <s v="Flat files, Relational database, Data Warehouse"/>
    <s v="A combination of IT/DevOps &amp; Data Science"/>
    <s v="No"/>
    <n v="7"/>
    <s v="Yes"/>
    <s v="Everything is in Azure which is easy to manage"/>
    <s v="We collaborate but there are pain points"/>
    <s v="Yes"/>
    <s v="Yes, our data scientists are proficient with Git"/>
    <s v="No"/>
    <s v="Yes"/>
    <s v="Large extend "/>
    <s v="I've heard of Dask, but I don't use it, I've heard of RAPIDS, but I don't use it"/>
    <n v="7"/>
    <s v="Spark is great. We have huge data and sparks makes easy"/>
    <s v="We are somewhat concerned with compute costs"/>
    <s v="Azure Marketplace"/>
    <m/>
  </r>
  <r>
    <x v="16"/>
    <x v="1"/>
    <x v="75"/>
    <s v="Disagree"/>
    <m/>
    <s v="Dashboards, REST APIs, Batch jobs"/>
    <s v="Object store, Relational database, NoSQL database"/>
    <s v="A combination of IT/DevOps &amp; Data Science"/>
    <m/>
    <n v="9"/>
    <s v="Yes"/>
    <m/>
    <s v="Seamless collaboration"/>
    <s v="Yes"/>
    <s v="Yes, but our data scientists aren't that comfortable using Git"/>
    <s v="No"/>
    <s v="Yes"/>
    <m/>
    <s v="I've heard of Dask, but I don't use it"/>
    <s v="N/A - I'm not familiar with Spark"/>
    <m/>
    <s v="We are somewhat concerned with compute costs"/>
    <s v="AWS Marketplace, Azure Marketplace, GCP Marketplace"/>
    <m/>
  </r>
  <r>
    <x v="11"/>
    <x v="1"/>
    <x v="122"/>
    <s v="Agree"/>
    <s v="Integrating various data tools like pyspark, kafka, redis etc. "/>
    <s v="REST APIs"/>
    <s v="Flat files, Object store, NoSQL database, Apache Solr"/>
    <s v="A combination of IT/DevOps &amp; Data Science"/>
    <s v="May be , not sure though"/>
    <n v="8"/>
    <s v="Yes"/>
    <s v="IBM Watson"/>
    <s v="Some collaboration"/>
    <s v="Maybe"/>
    <s v="Yes, but our data scientists aren't that comfortable using Git"/>
    <s v="Yes"/>
    <s v="Yes"/>
    <s v="APIs, Spark, Tensorflow"/>
    <s v="I've heard of Dask, but I don't use it"/>
    <n v="9"/>
    <s v="Worked on it over a year, Databricks Certified Developer : Apache Spark 2.x With Scala"/>
    <s v="We are strongly concerned with compute costs"/>
    <s v="AWS Marketplace"/>
    <m/>
  </r>
  <r>
    <x v="19"/>
    <x v="1"/>
    <x v="123"/>
    <s v="Agree"/>
    <s v="Security and permissions are always a major issue."/>
    <s v="Dashboards, REST APIs"/>
    <s v="Flat files, Object store, Relational database, NoSQL database, Data Warehouse"/>
    <s v="A combination of IT/DevOps &amp; Data Science"/>
    <s v="Not currently."/>
    <n v="5"/>
    <s v="Yes"/>
    <s v="Data lake"/>
    <s v="Work solo and / or work locally"/>
    <s v="Yes"/>
    <s v="Yes, but our data scientists aren't that comfortable using Git"/>
    <s v="No"/>
    <s v="Yes"/>
    <s v="Django"/>
    <s v="I've heard of Dask, but I don't use it"/>
    <n v="9"/>
    <s v="Use it when necessary."/>
    <s v="We are somewhat concerned with compute costs"/>
    <s v="No, I do not purchase through the cloud marketplaces"/>
    <m/>
  </r>
  <r>
    <x v="20"/>
    <x v="1"/>
    <x v="124"/>
    <s v="Disagree"/>
    <m/>
    <s v="REST APIs"/>
    <s v="Relational database"/>
    <s v="IT/DevOps exclusively"/>
    <s v="No"/>
    <n v="7"/>
    <s v="Maybe"/>
    <s v="Data Visualization"/>
    <s v="Some collaboration"/>
    <s v="Yes"/>
    <s v="Yes, our data scientists are proficient with Git"/>
    <s v="Yes"/>
    <s v="Yes"/>
    <s v="Data Visualization"/>
    <s v="I've heard of Dask, but I don't use it"/>
    <n v="6"/>
    <m/>
    <s v="We are strongly concerned with compute costs"/>
    <s v="No, I do not purchase through the cloud marketplaces"/>
    <m/>
  </r>
  <r>
    <x v="4"/>
    <x v="3"/>
    <x v="124"/>
    <s v="Agree"/>
    <m/>
    <s v="REST APIs"/>
    <s v="Relational database"/>
    <s v="Data Scentists exclusively"/>
    <s v="No"/>
    <n v="8"/>
    <s v="No"/>
    <s v="Data Visualization"/>
    <s v="Some collaboration"/>
    <s v="Yes"/>
    <s v="Yes, but our data scientists aren't that comfortable using Git"/>
    <s v="No"/>
    <s v="No"/>
    <m/>
    <s v="Dask"/>
    <n v="9"/>
    <m/>
    <s v="We are strongly concerned with compute costs"/>
    <s v="GCP Marketplace"/>
    <m/>
  </r>
  <r>
    <x v="7"/>
    <x v="3"/>
    <x v="124"/>
    <s v="Strongly agree"/>
    <m/>
    <s v="Dashboards"/>
    <s v="NoSQL database"/>
    <s v="Data Scentists exclusively"/>
    <s v="No"/>
    <n v="9"/>
    <s v="Yes"/>
    <s v="Data Visualization"/>
    <s v="Some collaboration"/>
    <s v="Yes"/>
    <s v="Yes, our data scientists are proficient with Git"/>
    <s v="Yes"/>
    <s v="Yes"/>
    <m/>
    <s v="I've heard of Dask, but I don't use it"/>
    <n v="9"/>
    <m/>
    <s v="We are somewhat concerned with compute costs"/>
    <s v="AWS Marketplace"/>
    <m/>
  </r>
  <r>
    <x v="7"/>
    <x v="3"/>
    <x v="124"/>
    <s v="Agree"/>
    <s v="No"/>
    <s v="Dashboards"/>
    <s v="NoSQL database"/>
    <s v="IT/DevOps exclusively"/>
    <s v="No"/>
    <n v="9"/>
    <s v="Yes"/>
    <s v="Data Visualization"/>
    <s v="Some collaboration"/>
    <s v="Yes"/>
    <s v="Yes, our data scientists are proficient with Git"/>
    <s v="Yes"/>
    <s v="Yes"/>
    <m/>
    <s v="I've heard of Dask, but I don't use it"/>
    <n v="9"/>
    <m/>
    <s v="We are strongly concerned with compute costs"/>
    <s v="AWS Marketplace"/>
    <m/>
  </r>
  <r>
    <x v="0"/>
    <x v="1"/>
    <x v="124"/>
    <s v="Strongly agree"/>
    <s v="No"/>
    <s v="Dashboards"/>
    <s v="Relational database"/>
    <s v="IT/DevOps exclusively"/>
    <s v="No"/>
    <n v="8"/>
    <s v="Yes"/>
    <s v="Data Visualization"/>
    <s v="Work solo and / or work locally"/>
    <s v="Yes"/>
    <s v="Yes, our data scientists are proficient with Git"/>
    <s v="Yes"/>
    <s v="Yes"/>
    <m/>
    <s v="Dask"/>
    <n v="9"/>
    <m/>
    <s v="We are strongly concerned with compute costs"/>
    <s v="AWS Marketplace"/>
    <m/>
  </r>
  <r>
    <x v="6"/>
    <x v="1"/>
    <x v="125"/>
    <s v="Neutral"/>
    <s v="All are good"/>
    <s v="Dashboards, REST APIs"/>
    <s v="NoSQL database"/>
    <s v="A combination of IT/DevOps &amp; Data Science"/>
    <s v="We are using airflow for as piplining the database , movement from warehouse to dashboards, and syncing the database with automation ."/>
    <n v="9"/>
    <s v="Yes"/>
    <s v="Various databases monitor tools"/>
    <s v="Seamless collaboration"/>
    <s v="Maybe"/>
    <s v="Yes, our data scientists are proficient with Git"/>
    <s v="No"/>
    <s v="Maybe"/>
    <s v="By kubernetes and docker "/>
    <s v="I've heard of Dask, but I don't use it"/>
    <n v="9"/>
    <s v="I am not using but familiar with"/>
    <s v="We are somewhat concerned with compute costs"/>
    <s v="AWS Marketplace, GCP Marketplace"/>
    <m/>
  </r>
  <r>
    <x v="4"/>
    <x v="1"/>
    <x v="126"/>
    <s v="Strongly agree"/>
    <m/>
    <s v="Dashboards"/>
    <s v="Flat files, Relational database"/>
    <s v="IT/DevOps exclusively, Data Scentists exclusively, A combination of IT/DevOps &amp; Data Science"/>
    <m/>
    <n v="6"/>
    <s v="Yes"/>
    <s v="using inhouse tools"/>
    <s v="Work solo and / or work locally"/>
    <s v="Yes"/>
    <s v="Yes, but our data scientists aren't that comfortable using Git"/>
    <s v="No"/>
    <s v="Yes"/>
    <s v="expert"/>
    <s v="I've heard of Dask, but I don't use it, I've heard of RAPIDS, but I don't use it"/>
    <n v="10"/>
    <m/>
    <s v="We are strongly concerned with compute costs"/>
    <s v="No, I do not purchase through the cloud marketplaces"/>
    <m/>
  </r>
  <r>
    <x v="0"/>
    <x v="2"/>
    <x v="127"/>
    <s v="Disagree"/>
    <s v="We use R in the cloud. Not everyone has the same settings so sometimes the code doesn't work in a different machine. "/>
    <s v="Dashboards, R markdown "/>
    <s v="Flat files, Object store, Data Warehouse"/>
    <s v="A combination of IT/DevOps &amp; Data Science"/>
    <s v="No"/>
    <n v="9"/>
    <s v="Maybe"/>
    <s v="IT does it for us"/>
    <s v="We collaborate but there are pain points"/>
    <s v="Yes"/>
    <s v="Yes, our data scientists are proficient with Git"/>
    <s v="Sometimes "/>
    <s v="Yes"/>
    <s v="R, git"/>
    <m/>
    <s v="N/A - I'm not familiar with Spark"/>
    <m/>
    <s v="We are strongly concerned with compute costs"/>
    <s v="AWS Marketplace"/>
    <m/>
  </r>
  <r>
    <x v="4"/>
    <x v="7"/>
    <x v="75"/>
    <s v="Strongly agree"/>
    <m/>
    <s v="Batch jobs"/>
    <s v="Relational database"/>
    <s v="Data Scentists exclusively"/>
    <m/>
    <n v="7"/>
    <s v="No"/>
    <m/>
    <s v="Work solo and / or work locally"/>
    <s v="Yes"/>
    <s v="Yes, our data scientists are proficient with Git"/>
    <s v="Yes"/>
    <s v="Yes"/>
    <m/>
    <s v="Dask"/>
    <n v="7"/>
    <m/>
    <s v="We are somewhat concerned with compute costs"/>
    <s v="Azure Marketplace"/>
    <m/>
  </r>
  <r>
    <x v="13"/>
    <x v="1"/>
    <x v="128"/>
    <s v="Neutral"/>
    <s v="Yes, want to access fully supported tools for daily use "/>
    <s v="Dashboards, REST APIs, Batch jobs"/>
    <s v="Flat files, Object store, Relational database, NoSQL database, Data Warehouse"/>
    <s v="A combination of IT/DevOps &amp; Data Science"/>
    <s v="Yes"/>
    <n v="7"/>
    <s v="Yes"/>
    <s v="Using the visualization tools"/>
    <s v="Some collaboration"/>
    <s v="Yes"/>
    <s v="Yes, our data scientists are proficient with Git"/>
    <s v="No"/>
    <s v="Yes"/>
    <s v="Using ML algorithm "/>
    <s v="Dask, RAPIDS"/>
    <n v="7"/>
    <s v="Yes, I am very familiar with spark and using in my freelance projects as required by the client "/>
    <s v="We are somewhat concerned with compute costs"/>
    <s v="AWS Marketplace, GCP Marketplace, Other Cloud Marketplace"/>
    <m/>
  </r>
  <r>
    <x v="9"/>
    <x v="1"/>
    <x v="129"/>
    <s v="Disagree"/>
    <s v="Everyone in the team know how to access to the requied packages or who to ask if they need help with the packages or anything else really"/>
    <s v="Dashboards, REST APIs, Batch jobs"/>
    <s v="Flat files, Relational database, NoSQL database, Data Warehouse"/>
    <s v="A combination of IT/DevOps &amp; Data Science"/>
    <s v="We are currently working on a project with Airflow as our data pipeline tools, so, yes it would be useful."/>
    <n v="7"/>
    <s v="Yes"/>
    <s v="DevOps/DataOps team is in charge "/>
    <s v="Seamless collaboration"/>
    <s v="Yes"/>
    <s v="Yes, our data scientists are proficient with Git"/>
    <s v="No"/>
    <s v="Maybe"/>
    <s v="Using AWS tools and utilities"/>
    <s v="Dask"/>
    <s v="N/A - I'm not familiar with Spark"/>
    <m/>
    <s v="We are somewhat concerned with compute costs"/>
    <s v="No, I do not purchase through the cloud marketplaces"/>
    <m/>
  </r>
  <r>
    <x v="2"/>
    <x v="1"/>
    <x v="130"/>
    <s v="Disagree"/>
    <s v="Yes"/>
    <s v="Dashboards"/>
    <s v="Object store, Relational database"/>
    <s v="A combination of IT/DevOps &amp; Data Science"/>
    <s v="I don't know about it"/>
    <n v="6"/>
    <s v="Maybe"/>
    <s v="By softwares "/>
    <s v="Seamless collaboration"/>
    <s v="Maybe"/>
    <s v="No, we are not using Git for data science"/>
    <s v="No"/>
    <s v="Maybe"/>
    <m/>
    <s v="I've heard of Dask, but I don't use it"/>
    <s v="N/A - I'm not familiar with Spark"/>
    <m/>
    <s v="We are not at all concerned with compute costs"/>
    <s v="No, I do not purchase through the cloud marketplaces"/>
    <m/>
  </r>
  <r>
    <x v="3"/>
    <x v="1"/>
    <x v="131"/>
    <s v="Neutral"/>
    <s v="Online community is all  the help we need."/>
    <s v="Dashboards, REST APIs"/>
    <s v="Relational database"/>
    <s v="A combination of IT/DevOps &amp; Data Science"/>
    <s v="No"/>
    <n v="7"/>
    <s v="Yes"/>
    <s v="Proprietary MLOps pipeline"/>
    <s v="Seamless collaboration"/>
    <s v="No"/>
    <s v="Yes, our data scientists are proficient with Git"/>
    <s v="No"/>
    <s v="Yes"/>
    <m/>
    <m/>
    <s v="N/A - I'm not familiar with Spark"/>
    <m/>
    <s v="We are not at all concerned with compute costs"/>
    <s v="No, I do not purchase through the cloud marketplaces"/>
    <m/>
  </r>
  <r>
    <x v="1"/>
    <x v="3"/>
    <x v="132"/>
    <s v="Agree"/>
    <s v="Help with integration of tool approaches (python / R / SQL) in the ETL space"/>
    <s v="Dashboards, REST APIs"/>
    <s v="Flat files, Object store, Relational database, Data Warehouse"/>
    <s v="A combination of IT/DevOps &amp; Data Science"/>
    <s v="Maybe"/>
    <n v="6"/>
    <s v="Yes"/>
    <s v="Azure cloud tools"/>
    <s v="Some collaboration"/>
    <s v="Yes"/>
    <s v="Yes, but our data scientists aren't that comfortable using Git"/>
    <s v="No"/>
    <s v="Maybe"/>
    <s v="Not yet"/>
    <s v="I've heard of Dask, but I don't use it, I've heard of RAPIDS, but I don't use it"/>
    <n v="8"/>
    <s v="Use it in the Azure cloud for databricks integration "/>
    <s v="We are somewhat concerned with compute costs"/>
    <s v="Azure Marketplace"/>
    <m/>
  </r>
  <r>
    <x v="3"/>
    <x v="1"/>
    <x v="133"/>
    <s v="Disagree"/>
    <s v="Very comfortable and open to new packages"/>
    <s v="Dashboards"/>
    <s v="Relational database, Data Warehouse"/>
    <s v="Data Scentists exclusively"/>
    <m/>
    <n v="5"/>
    <s v="Yes"/>
    <s v="Manually"/>
    <s v="Seamless collaboration"/>
    <s v="No"/>
    <s v="No, we are not using Git for data science"/>
    <s v="No"/>
    <s v="No"/>
    <s v="playing it by the ear"/>
    <s v="Dask, I've heard of RAPIDS, but I don't use it"/>
    <s v="N/A - I'm not familiar with Spark"/>
    <m/>
    <s v="We are somewhat concerned with compute costs"/>
    <s v="Azure Marketplace"/>
    <m/>
  </r>
  <r>
    <x v="2"/>
    <x v="1"/>
    <x v="19"/>
    <s v="Neutral"/>
    <s v="Need help"/>
    <s v="Batch jobs"/>
    <s v="Relational database"/>
    <s v="IT/DevOps exclusively"/>
    <m/>
    <m/>
    <m/>
    <m/>
    <m/>
    <m/>
    <m/>
    <m/>
    <m/>
    <m/>
    <m/>
    <m/>
    <m/>
    <m/>
    <m/>
    <m/>
  </r>
  <r>
    <x v="1"/>
    <x v="3"/>
    <x v="19"/>
    <s v="Agree"/>
    <s v="Yes"/>
    <s v="Batch jobs, Data transfer"/>
    <s v="Flat files, Relational database"/>
    <s v="IT/DevOps exclusively"/>
    <s v="No"/>
    <n v="10"/>
    <s v="Yes"/>
    <s v="Alerts and manual process"/>
    <s v="Work solo and / or work locally"/>
    <s v="Yes"/>
    <s v="No, we are not using Git for data science"/>
    <s v="No"/>
    <s v="Yes"/>
    <s v="Manual"/>
    <s v="I've heard of Dask, but I don't use it, I've heard of RAPIDS, but I don't use it"/>
    <n v="7"/>
    <s v="Minimum"/>
    <s v="We are strongly concerned with compute costs"/>
    <s v="Azure Marketplace"/>
    <m/>
  </r>
  <r>
    <x v="2"/>
    <x v="1"/>
    <x v="134"/>
    <s v="Agree"/>
    <s v="yes. packages like tensorflow and keras' knowledge could be beneficial. "/>
    <s v="Dashboards"/>
    <s v="Flat files, Relational database"/>
    <s v="IT/DevOps exclusively"/>
    <s v="not sure"/>
    <n v="5"/>
    <s v="Yes"/>
    <s v="Google Analytics"/>
    <s v="Seamless collaboration"/>
    <s v="Yes"/>
    <s v="Yes, our data scientists are proficient with Git"/>
    <s v="No"/>
    <s v="Maybe"/>
    <m/>
    <m/>
    <s v="N/A - I'm not familiar with Spark"/>
    <m/>
    <s v="We are strongly concerned with compute costs"/>
    <s v="No, I do not purchase through the cloud marketplaces"/>
    <m/>
  </r>
  <r>
    <x v="0"/>
    <x v="1"/>
    <x v="135"/>
    <s v="Disagree"/>
    <s v="They are comfortable using the current tools"/>
    <s v="Batch jobs"/>
    <s v="NoSQL database"/>
    <s v="A combination of IT/DevOps &amp; Data Science"/>
    <s v="Not really"/>
    <n v="9"/>
    <s v="Yes"/>
    <s v="A team of engineers does that"/>
    <s v="Some collaboration"/>
    <s v="Maybe"/>
    <s v="Yes, our data scientists are proficient with Git"/>
    <s v="No"/>
    <s v="Yes"/>
    <s v="With the use of some tools"/>
    <s v="I've heard of Dask, but I don't use it"/>
    <n v="6"/>
    <s v="I haven't worked much"/>
    <s v="We are somewhat concerned with compute costs"/>
    <s v="No, I do not purchase through the cloud marketplaces"/>
    <m/>
  </r>
  <r>
    <x v="1"/>
    <x v="1"/>
    <x v="136"/>
    <s v="Agree"/>
    <s v="We concentrate on awareness of possibilities around data rather than knowing exactly how to perform a task or use a specific tool.  With awareness and curiosity, sites like Stack Overflow can take care of the 'how'."/>
    <s v="Dashboards, Batch jobs, web hosted and embedded Power BI platforms with dedicated capacity"/>
    <s v="Flat files, Relational database"/>
    <s v="A combination of IT/DevOps &amp; Data Science"/>
    <s v="Probably but I am not familiar enough with it to say.  We use scheduled scripts to do a fair amount of automation, data prep, database load, front-end load, etc."/>
    <n v="6"/>
    <s v="Maybe"/>
    <s v="Automated emails on full logging of all scheduled scripts"/>
    <s v="We collaborate but there are pain points"/>
    <s v="Yes"/>
    <s v="Yes, our data scientists are proficient with Git"/>
    <s v="No"/>
    <s v="Yes"/>
    <s v="Azure services"/>
    <s v="I've heard of Dask, but I don't use it, I've heard of RAPIDS, but I don't use it"/>
    <n v="5"/>
    <s v="I don't use it"/>
    <s v="We are somewhat concerned with compute costs"/>
    <s v="Azure Marketplace"/>
    <m/>
  </r>
  <r>
    <x v="6"/>
    <x v="7"/>
    <x v="137"/>
    <s v="Agree"/>
    <s v="Pretty comfortable, usually find access to packages."/>
    <s v="Dashboards, REST APIs, Batch jobs"/>
    <s v="Flat files, Relational database, NoSQL database"/>
    <s v="A combination of IT/DevOps &amp; Data Science"/>
    <s v="Yes maybe if has high level of support for dependencies."/>
    <n v="7"/>
    <s v="No"/>
    <s v="na"/>
    <s v="Some collaboration"/>
    <s v="No"/>
    <s v="Yes, our data scientists are proficient with Git"/>
    <s v="No"/>
    <s v="Maybe"/>
    <s v="na"/>
    <s v="I've heard of Dask, but I don't use it, I've heard of RAPIDS, but I don't use it"/>
    <n v="8"/>
    <s v="na"/>
    <s v="We are strongly concerned with compute costs"/>
    <s v="AWS Marketplace, GCP Marketplace"/>
    <m/>
  </r>
  <r>
    <x v="6"/>
    <x v="3"/>
    <x v="138"/>
    <s v="Disagree"/>
    <s v="Sometimes help is needed but most of the times its self-explanatory."/>
    <m/>
    <s v="Relational database"/>
    <s v="Data Scentists exclusively"/>
    <m/>
    <n v="7"/>
    <s v="Yes"/>
    <m/>
    <s v="Work solo and / or work locally"/>
    <s v="Yes"/>
    <s v="Yes, our data scientists are proficient with Git"/>
    <s v="No"/>
    <s v="No"/>
    <m/>
    <s v="I've heard of Dask, but I don't use it"/>
    <s v="N/A - I'm not familiar with Spark"/>
    <m/>
    <s v="We are somewhat concerned with compute costs"/>
    <s v="AWS Marketplace"/>
    <m/>
  </r>
  <r>
    <x v="0"/>
    <x v="1"/>
    <x v="139"/>
    <s v="Disagree"/>
    <m/>
    <s v="Openvino"/>
    <s v="Relational database, NoSQL database"/>
    <s v="A combination of IT/DevOps &amp; Data Science"/>
    <s v="Maybe "/>
    <n v="8"/>
    <s v="Yes"/>
    <s v="Monitor on nontly basis"/>
    <s v="Some collaboration"/>
    <s v="Yes"/>
    <s v="Yes, our data scientists are proficient with Git"/>
    <s v="No"/>
    <s v="No"/>
    <s v="Mostly its scalable "/>
    <s v="I've heard of Dask, but I don't use it, I've heard of RAPIDS, but I don't use it"/>
    <n v="3"/>
    <s v="We rarely or never use spark "/>
    <s v="We are strongly concerned with compute costs"/>
    <s v="AWS Marketplace"/>
    <m/>
  </r>
  <r>
    <x v="5"/>
    <x v="3"/>
    <x v="19"/>
    <s v="Disagree"/>
    <s v=" We all good."/>
    <s v="Dashboards, Batch jobs"/>
    <s v="Data Warehouse"/>
    <s v="A combination of IT/DevOps &amp; Data Science"/>
    <s v="No"/>
    <n v="6"/>
    <s v="No"/>
    <s v="Dashboards"/>
    <s v="Seamless collaboration"/>
    <s v="Yes"/>
    <s v="Yes, our data scientists are proficient with Git"/>
    <s v="No"/>
    <s v="Yes"/>
    <s v="NA"/>
    <m/>
    <s v="N/A - I'm not familiar with Spark"/>
    <s v="NA"/>
    <s v="We are not very concerned with compute costs"/>
    <s v="No, I do not purchase through the cloud marketplaces"/>
    <m/>
  </r>
  <r>
    <x v="0"/>
    <x v="1"/>
    <x v="108"/>
    <s v="Neutral"/>
    <s v="CI/CD and self serve tools are hard to find or implement. "/>
    <s v="REST APIs"/>
    <s v="Flat files, Relational database, NoSQL database"/>
    <s v="IT/DevOps exclusively"/>
    <s v="Yes, it will free up my time and possibly make the process more user friendly. "/>
    <n v="5"/>
    <s v="Yes"/>
    <s v="I donâ€™t "/>
    <s v="We collaborate but there are pain points"/>
    <s v="Yes"/>
    <s v="Yes, our data scientists are proficient with Git"/>
    <s v="No"/>
    <s v="Yes"/>
    <m/>
    <m/>
    <s v="N/A - I'm not familiar with Spark"/>
    <m/>
    <s v="We are not very concerned with compute costs"/>
    <s v="AWS Marketplace"/>
    <m/>
  </r>
  <r>
    <x v="8"/>
    <x v="1"/>
    <x v="140"/>
    <s v="Strongly agree"/>
    <s v="Overall, we are very comfortable with the toolsets and environments we use."/>
    <s v="Dashboards, REST APIs, PowerBI, Tableau, Domo"/>
    <s v="Flat files, Relational database, NoSQL database, Data Warehouse"/>
    <s v="A combination of IT/DevOps &amp; Data Science"/>
    <s v="For larger implementations this could be useful, but for our typical projects, it's probably overkill"/>
    <n v="6"/>
    <s v="Maybe"/>
    <s v="Largely through policy and procedure"/>
    <s v="Some collaboration"/>
    <s v="Yes"/>
    <s v="Yes, our data scientists are proficient with Git"/>
    <s v="No"/>
    <s v="Yes"/>
    <s v="Scaling is largely dependent on the specific solution we are building.  Most of our models are purpose-built with minimal need for additional scaling."/>
    <s v="Dask, I've heard of RAPIDS, but I don't use it"/>
    <n v="8"/>
    <s v="It's been extremely useful in dealing with very large datasets "/>
    <s v="We are somewhat concerned with compute costs"/>
    <s v="AWS Marketplace, Azure Marketplace"/>
    <m/>
  </r>
  <r>
    <x v="15"/>
    <x v="3"/>
    <x v="141"/>
    <s v="Agree"/>
    <s v="Need some uniformity in direction as to which tools to use for which use cases.  We are multicloud and it is sometimes hard to know where to turn."/>
    <s v="Dashboards, REST APIs, Batch jobs"/>
    <s v="Flat files, Relational database, NoSQL database, Data Warehouse"/>
    <s v="A combination of IT/DevOps &amp; Data Science"/>
    <s v="yes, we already use"/>
    <n v="8"/>
    <s v="Maybe"/>
    <s v="Unknown right now"/>
    <s v="We collaborate but there are pain points"/>
    <s v="Yes"/>
    <s v="Yes, our data scientists are proficient with Git"/>
    <s v="No"/>
    <s v="Maybe"/>
    <s v="With Dev/Ops"/>
    <s v="Dask, RAPIDS"/>
    <n v="7"/>
    <s v="The team uses it."/>
    <s v="We are somewhat concerned with compute costs"/>
    <s v="No, I do not purchase through the cloud marketplaces"/>
    <m/>
  </r>
  <r>
    <x v="6"/>
    <x v="3"/>
    <x v="142"/>
    <s v="Disagree"/>
    <m/>
    <s v="REST APIs"/>
    <s v="Relational database, NoSQL database, Data Warehouse"/>
    <s v="A combination of IT/DevOps &amp; Data Science"/>
    <s v="Circle CI"/>
    <n v="7"/>
    <s v="Yes"/>
    <s v="Cloud Watch"/>
    <s v="Some collaboration"/>
    <s v="Yes"/>
    <s v="Yes, our data scientists are proficient with Git"/>
    <s v="No"/>
    <s v="No"/>
    <s v="AutoScaling"/>
    <s v="I've heard of Dask, but I don't use it"/>
    <n v="5"/>
    <s v="Only tutorials"/>
    <s v="We are somewhat concerned with compute costs"/>
    <s v="AWS Marketplace, GCP Marketplace"/>
    <m/>
  </r>
  <r>
    <x v="3"/>
    <x v="3"/>
    <x v="143"/>
    <s v="Neutral"/>
    <s v="I think itâ€™s a subjective feeling, and doesnâ€™t affect the objective results. "/>
    <s v="Dashboards"/>
    <s v="Relational database, NoSQL database, Data Warehouse"/>
    <s v="A combination of IT/DevOps &amp; Data Science"/>
    <m/>
    <n v="4"/>
    <s v="Yes"/>
    <s v=" Day to day. "/>
    <s v="We collaborate but there are pain points"/>
    <s v="Maybe"/>
    <s v="No, we are not using Git for data science"/>
    <s v="No"/>
    <s v="Yes"/>
    <s v="Impact and management feedback"/>
    <s v="I've heard of Dask, but I don't use it, I've heard of RAPIDS, but I don't use it"/>
    <n v="7"/>
    <s v="No experience whatsoever. "/>
    <s v="We are somewhat concerned with compute costs"/>
    <s v="AWS Marketplace, Azure Marketplace, Other Cloud Marketplace"/>
    <m/>
  </r>
  <r>
    <x v="19"/>
    <x v="1"/>
    <x v="144"/>
    <s v="Disagree"/>
    <s v="good"/>
    <s v="Dashboards, REST APIs, Batch jobs, elasticsearch+kibana"/>
    <s v="Relational database, NoSQL database, Data Warehouse"/>
    <s v="A combination of IT/DevOps &amp; Data Science"/>
    <s v="Simplify release of new models on demand for the most common use cases"/>
    <n v="5"/>
    <s v="Maybe"/>
    <s v="an online learning solution running in production environment"/>
    <s v="Some collaboration"/>
    <s v="Yes"/>
    <s v="Yes, our data scientists are proficient with Git"/>
    <s v="No"/>
    <s v="Maybe"/>
    <s v="on premise cloud solution"/>
    <s v="I've heard of Dask, but I don't use it, I've heard of RAPIDS, but I don't use it"/>
    <n v="8"/>
    <s v="running Jobs for extraction of heavy amount of json data from Cassandra data lake"/>
    <s v="We are somewhat concerned with compute costs"/>
    <s v="No, I do not purchase through the cloud marketplaces"/>
    <m/>
  </r>
  <r>
    <x v="3"/>
    <x v="1"/>
    <x v="19"/>
    <s v="Agree"/>
    <s v="Yes"/>
    <s v="Dashboards"/>
    <s v="Data Warehouse"/>
    <s v="Data Scentists exclusively, A combination of IT/DevOps &amp; Data Science"/>
    <s v="Yes"/>
    <n v="9"/>
    <s v="Yes"/>
    <s v="With check ans balances. Creating Reports "/>
    <s v="We collaborate but there are pain points"/>
    <s v="Yes"/>
    <s v="Yes, our data scientists are proficient with Git"/>
    <s v="Yes"/>
    <s v="Yes"/>
    <s v="Yes"/>
    <s v="I've heard of Dask, but I don't use it, I've heard of RAPIDS, but I don't use it"/>
    <n v="9"/>
    <s v="We have expert team to work with Spark"/>
    <s v="We are strongly concerned with compute costs"/>
    <s v="Azure Marketplace"/>
    <m/>
  </r>
  <r>
    <x v="21"/>
    <x v="1"/>
    <x v="145"/>
    <s v="Neutral"/>
    <s v="The data scientists in the team are expert"/>
    <s v="REST APIs"/>
    <s v="NoSQL database"/>
    <s v="Data Scentists exclusively"/>
    <s v="No"/>
    <n v="6"/>
    <s v="Yes"/>
    <s v="Agile daily scrum"/>
    <s v="Some collaboration"/>
    <s v="Yes"/>
    <s v="Yes, our data scientists are proficient with Git"/>
    <s v="No"/>
    <s v="Yes"/>
    <m/>
    <s v="I've heard of Dask, but I don't use it, I've heard of RAPIDS, but I don't use it"/>
    <n v="10"/>
    <s v="Used Sparkstreaming for real-time processing from IOT sensors data"/>
    <s v="We are strongly concerned with compute costs"/>
    <s v="No, I do not purchase through the cloud marketplaces"/>
    <m/>
  </r>
  <r>
    <x v="3"/>
    <x v="1"/>
    <x v="146"/>
    <s v="Neutral"/>
    <s v="Pretty comfortable"/>
    <s v="REST APIs"/>
    <s v="Relational database"/>
    <s v="IT/DevOps exclusively, A combination of IT/DevOps &amp; Data Science"/>
    <s v="Yes, but execs won't buy in."/>
    <n v="7"/>
    <s v="Maybe"/>
    <s v="Yes, in some ways."/>
    <s v="Work solo and / or work locally"/>
    <s v="Maybe"/>
    <s v="Yes, but our data scientists aren't that comfortable using Git"/>
    <s v="No"/>
    <s v="No"/>
    <s v="No"/>
    <s v="I've heard of Dask, but I don't use it, I've heard of RAPIDS, but I don't use it"/>
    <n v="0"/>
    <s v="None"/>
    <s v="We are not very concerned with compute costs"/>
    <s v="No, I do not purchase through the cloud marketplaces"/>
    <m/>
  </r>
  <r>
    <x v="6"/>
    <x v="1"/>
    <x v="108"/>
    <s v="Agree"/>
    <s v="Yes"/>
    <s v="Dashboards"/>
    <s v="NoSQL database"/>
    <s v="A combination of IT/DevOps &amp; Data Science"/>
    <s v="Yes"/>
    <n v="6"/>
    <s v="Yes"/>
    <s v="ExternalTools"/>
    <s v="We collaborate but there are pain points"/>
    <m/>
    <s v="Yes, but our data scientists aren't that comfortable using Git"/>
    <s v="Yes"/>
    <s v="Yes"/>
    <s v="inbuild tools"/>
    <s v="I've heard of Dask, but I don't use it"/>
    <n v="10"/>
    <s v="Intermediate "/>
    <s v="We are strongly concerned with compute costs"/>
    <s v="AWS Marketplace, GCP Marketplace"/>
    <m/>
  </r>
  <r>
    <x v="3"/>
    <x v="1"/>
    <x v="75"/>
    <s v="Strongly agree"/>
    <s v="We need tools like dataiku, gcp etc which aim at improvising the efficiency of the team"/>
    <s v="Dashboards, Batch jobs"/>
    <s v="Relational database"/>
    <s v="Data Scentists exclusively"/>
    <s v="yes"/>
    <n v="4"/>
    <s v="Yes"/>
    <s v="Have built monitoring and data quality check modules in the platform that we built in R and Python."/>
    <s v="We collaborate but there are pain points"/>
    <s v="Yes"/>
    <s v="Yes, our data scientists are proficient with Git"/>
    <s v="No"/>
    <s v="Yes"/>
    <s v="Manually using R and Python"/>
    <s v="I've heard of Dask, but I don't use it"/>
    <s v="N/A - I'm not familiar with Spark"/>
    <m/>
    <s v="We are strongly concerned with compute costs"/>
    <s v="Azure Marketplace"/>
    <m/>
  </r>
  <r>
    <x v="3"/>
    <x v="3"/>
    <x v="147"/>
    <s v="Disagree"/>
    <s v="Learn about new features and upgrades of the tool"/>
    <s v="Dashboards"/>
    <s v="Flat files"/>
    <s v="A combination of IT/DevOps &amp; Data Science"/>
    <s v="Na"/>
    <n v="5"/>
    <s v="Yes"/>
    <s v="Manually"/>
    <s v="We collaborate but there are pain points"/>
    <s v="Maybe"/>
    <s v="No, we are not using Git for data science"/>
    <s v="No"/>
    <s v="No"/>
    <s v="Yes"/>
    <s v="I've heard of RAPIDS, but I don't use it"/>
    <n v="7"/>
    <s v="Used to get data from Hadoop"/>
    <s v="We are somewhat concerned with compute costs"/>
    <s v="No, I do not purchase through the cloud marketplaces"/>
    <m/>
  </r>
  <r>
    <x v="2"/>
    <x v="3"/>
    <x v="148"/>
    <s v="Agree"/>
    <s v="Most of the teams are not completely aware of the available libraries"/>
    <s v="Dashboards"/>
    <s v="Relational database, Hadoop"/>
    <s v="Data Scentists exclusively"/>
    <m/>
    <n v="6"/>
    <s v="Yes"/>
    <s v="Update based on changes"/>
    <s v="Some collaboration"/>
    <s v="Yes"/>
    <s v="Yes, but our data scientists aren't that comfortable using Git"/>
    <s v="No"/>
    <s v="No"/>
    <m/>
    <s v="I've heard of RAPIDS, but I don't use it"/>
    <n v="8"/>
    <s v="Have used it as part of my Grad study but haven't had a chance to after that"/>
    <s v="We are somewhat concerned with compute costs"/>
    <s v="Other Cloud Marketplace"/>
    <m/>
  </r>
  <r>
    <x v="3"/>
    <x v="1"/>
    <x v="149"/>
    <s v="Neutral"/>
    <s v="pretty comfortable"/>
    <s v="Dashboards, REST APIs"/>
    <s v="NoSQL database"/>
    <s v="A combination of IT/DevOps &amp; Data Science"/>
    <s v="yes"/>
    <n v="7"/>
    <s v="Yes"/>
    <s v="manually"/>
    <s v="Some collaboration"/>
    <s v="Maybe"/>
    <s v="Yes, but our data scientists aren't that comfortable using Git"/>
    <s v="Yes"/>
    <s v="Maybe"/>
    <s v="we try to build scalable products from the start"/>
    <s v="I've heard of Dask, but I don't use it, I've heard of RAPIDS, but I don't use it"/>
    <s v="N/A - I'm not familiar with Spark"/>
    <s v="no experience"/>
    <s v="We are somewhat concerned with compute costs"/>
    <s v="No, I do not purchase through the cloud marketplaces"/>
    <m/>
  </r>
  <r>
    <x v="2"/>
    <x v="3"/>
    <x v="150"/>
    <s v="Neutral"/>
    <s v="No not all the time but some packages donâ€™t work in the office network"/>
    <s v="Dashboards, REST APIs, Batch jobs"/>
    <s v="Flat files, Relational database, Data Warehouse"/>
    <s v="A combination of IT/DevOps &amp; Data Science"/>
    <s v="Airflow definitely looks very promising, would love to use it"/>
    <n v="8"/>
    <s v="Yes"/>
    <s v="Set up a frequency of monitoring "/>
    <s v="We collaborate but there are pain points"/>
    <s v="Yes"/>
    <s v="Yes, but our data scientists aren't that comfortable using Git"/>
    <s v="Usually itâ€™s reviewed and data scientists revisit the code accordingly "/>
    <s v="Maybe"/>
    <s v="Figuring out data complexity and automation process for analysis and models to scale "/>
    <s v="Dask"/>
    <n v="8"/>
    <s v="I have seen the use case but never used it myself"/>
    <s v="We are somewhat concerned with compute costs"/>
    <s v="No, I do not purchase through the cloud marketplaces"/>
    <m/>
  </r>
  <r>
    <x v="2"/>
    <x v="3"/>
    <x v="151"/>
    <s v="Neutral"/>
    <m/>
    <s v="Dashboards"/>
    <s v="Flat files"/>
    <s v="A combination of IT/DevOps &amp; Data Science"/>
    <m/>
    <n v="6"/>
    <s v="Maybe"/>
    <s v="Inputs from dashboard users"/>
    <s v="Some collaboration"/>
    <s v="Yes"/>
    <s v="Yes, our data scientists are proficient with Git"/>
    <s v="Yes"/>
    <s v="No"/>
    <m/>
    <s v="I've heard of RAPIDS, but I don't use it"/>
    <s v="N/A - I'm not familiar with Spark"/>
    <s v="Limited"/>
    <s v="We are not at all concerned with compute costs"/>
    <s v="No, I do not purchase through the cloud marketplaces"/>
    <m/>
  </r>
  <r>
    <x v="5"/>
    <x v="3"/>
    <x v="3"/>
    <s v="Neutral"/>
    <s v="Sure"/>
    <s v="Batch jobs"/>
    <s v="Flat files, Object store, Relational database, NoSQL database, Data Warehouse"/>
    <s v="IT/DevOps exclusively, A combination of IT/DevOps &amp; Data Science"/>
    <s v="Yes"/>
    <n v="7"/>
    <s v="Yes"/>
    <s v="Cron"/>
    <s v="Some collaboration"/>
    <s v="Yes"/>
    <s v="No, we are not using Git for data science"/>
    <s v="No"/>
    <s v="Yes"/>
    <s v="Manually"/>
    <m/>
    <n v="9"/>
    <m/>
    <s v="We are not very concerned with compute costs"/>
    <s v="GCP Marketplace"/>
    <m/>
  </r>
  <r>
    <x v="10"/>
    <x v="2"/>
    <x v="152"/>
    <s v="Disagree"/>
    <s v="Storing data or access to some cloud providers requires some extra tools."/>
    <s v="Batch jobs"/>
    <s v="Relational database"/>
    <s v="IT/DevOps exclusively"/>
    <s v="Yes it would be but we are a small company, for now we are using hand-noting to plan making :)"/>
    <n v="2"/>
    <s v="Yes"/>
    <s v="server maintenance alert files"/>
    <s v="Some collaboration"/>
    <s v="Maybe"/>
    <s v="Yes, our data scientists are proficient with Git"/>
    <s v="Yes"/>
    <s v="No"/>
    <m/>
    <s v="I've heard of RAPIDS, but I don't use it"/>
    <n v="3"/>
    <m/>
    <s v="We are strongly concerned with compute costs"/>
    <s v="Azure Marketplace"/>
    <m/>
  </r>
  <r>
    <x v="14"/>
    <x v="1"/>
    <x v="153"/>
    <s v="Neutral"/>
    <s v="Occasionally.. use stack overflow and other online resources "/>
    <s v="Dashboards, REST APIs"/>
    <s v="Object store, Data Warehouse, Hive"/>
    <s v="A combination of IT/DevOps &amp; Data Science"/>
    <m/>
    <n v="6"/>
    <s v="Yes"/>
    <m/>
    <s v="Some collaboration"/>
    <s v="Yes"/>
    <s v="Yes, but our data scientists aren't that comfortable using Git"/>
    <s v="Yes"/>
    <s v="Yes"/>
    <s v="Working on server,  cloud"/>
    <s v="I've heard of Dask, but I don't use it"/>
    <n v="8"/>
    <m/>
    <s v="We are somewhat concerned with compute costs"/>
    <s v="GCP Marketplace"/>
    <m/>
  </r>
  <r>
    <x v="6"/>
    <x v="8"/>
    <x v="75"/>
    <m/>
    <m/>
    <m/>
    <s v="Flat files, Relational database, Data Warehouse"/>
    <s v="IT/DevOps exclusively"/>
    <m/>
    <n v="8"/>
    <s v="Yes"/>
    <m/>
    <s v="Work solo and / or work locally"/>
    <s v="Yes"/>
    <s v="Yes, our data scientists are proficient with Git"/>
    <s v="Yes"/>
    <s v="Yes"/>
    <m/>
    <s v="I've heard of Dask, but I don't use it"/>
    <n v="9"/>
    <m/>
    <s v="We are strongly concerned with compute costs"/>
    <s v="AWS Marketplace, GCP Marketplace"/>
    <m/>
  </r>
  <r>
    <x v="9"/>
    <x v="1"/>
    <x v="154"/>
    <s v="Agree"/>
    <s v="Unfortunately I cannot share on this platform "/>
    <s v="Dashboards, REST APIs"/>
    <s v="Flat files, Relational database, Data Warehouse"/>
    <s v="A combination of IT/DevOps &amp; Data Science"/>
    <s v="Not useful "/>
    <n v="5"/>
    <s v="Maybe"/>
    <s v="Through monitoring using dashboards"/>
    <s v="Some collaboration"/>
    <s v="Yes"/>
    <s v="Yes, but our data scientists aren't that comfortable using Git"/>
    <s v="Yes"/>
    <s v="No"/>
    <s v="None"/>
    <s v="I've heard of Dask, but I don't use it, I've heard of RAPIDS, but I don't use it"/>
    <n v="2"/>
    <s v="I really donâ€™t like it"/>
    <s v="We are strongly concerned with compute costs"/>
    <s v="AWS Marketplace"/>
    <m/>
  </r>
  <r>
    <x v="9"/>
    <x v="1"/>
    <x v="155"/>
    <s v="Agree"/>
    <s v="Need stronger IT, DevOps team "/>
    <s v="Dashboards"/>
    <s v="Flat files, Object store, Relational database, Data Warehouse"/>
    <s v="Data Scentists exclusively"/>
    <m/>
    <n v="10"/>
    <s v="Yes"/>
    <s v="Cloudwatch"/>
    <s v="Some collaboration"/>
    <s v="Yes"/>
    <s v="Yes, but our data scientists aren't that comfortable using Git"/>
    <s v="No"/>
    <s v="Yes"/>
    <m/>
    <s v="I've heard of Dask, but I don't use it, I've heard of RAPIDS, but I don't use it"/>
    <n v="8"/>
    <m/>
    <s v="We are not at all concerned with compute costs"/>
    <s v="No, I do not purchase through the cloud marketplaces"/>
    <m/>
  </r>
  <r>
    <x v="22"/>
    <x v="1"/>
    <x v="75"/>
    <s v="Agree"/>
    <m/>
    <s v="Dashboards"/>
    <s v="Flat files, Relational database, NoSQL database"/>
    <s v="Data Scentists exclusively, A combination of IT/DevOps &amp; Data Science"/>
    <m/>
    <n v="6"/>
    <s v="Yes"/>
    <m/>
    <s v="Some collaboration"/>
    <m/>
    <s v="Yes, our data scientists are proficient with Git"/>
    <s v="Yes"/>
    <s v="Yes"/>
    <m/>
    <s v="I've heard of Dask, but I don't use it"/>
    <n v="3"/>
    <m/>
    <s v="We are strongly concerned with compute costs"/>
    <s v="Azure Marketplace, GCP Marketplace"/>
    <m/>
  </r>
  <r>
    <x v="4"/>
    <x v="1"/>
    <x v="156"/>
    <s v="Neutral"/>
    <s v="No we do not need more help"/>
    <s v="REST APIs"/>
    <s v="Flat files, Relational database"/>
    <s v="Data Scentists exclusively"/>
    <m/>
    <n v="6"/>
    <s v="Yes"/>
    <s v="In person, sometimes remotely."/>
    <s v="Some collaboration"/>
    <s v="Maybe"/>
    <s v="No, we are not using Git for data science"/>
    <s v="No"/>
    <s v="No"/>
    <s v="Averagely"/>
    <s v="I've heard of Dask, but I don't use it"/>
    <s v="N/A - I'm not familiar with Spark"/>
    <s v="Null"/>
    <s v="We are strongly concerned with compute costs"/>
    <s v="Azure Marketplace"/>
    <m/>
  </r>
  <r>
    <x v="0"/>
    <x v="1"/>
    <x v="157"/>
    <s v="Agree"/>
    <s v="yes"/>
    <s v="Production Pipelines"/>
    <s v="Object store"/>
    <s v="IT/DevOps exclusively"/>
    <s v="No"/>
    <n v="9"/>
    <s v="Yes"/>
    <s v="internal platforms"/>
    <s v="Some collaboration"/>
    <s v="Yes"/>
    <s v="Yes, our data scientists are proficient with Git"/>
    <s v="No"/>
    <s v="Yes"/>
    <s v="spark clusters"/>
    <s v="I've heard of Dask, but I don't use it, I've heard of RAPIDS, but I don't use it"/>
    <n v="10"/>
    <s v="data processing"/>
    <s v="We are not very concerned with compute costs"/>
    <s v="AWS Marketplace"/>
    <m/>
  </r>
  <r>
    <x v="5"/>
    <x v="1"/>
    <x v="158"/>
    <s v="Neutral"/>
    <s v="It'd be great to have access to a sage maker instance "/>
    <s v="Dashboards, REST APIs"/>
    <s v="Flat files, Object store, Relational database, Data Warehouse"/>
    <s v="A combination of IT/DevOps &amp; Data Science"/>
    <m/>
    <n v="4"/>
    <s v="Maybe"/>
    <s v="Through Jenkins "/>
    <s v="Some collaboration"/>
    <s v="Yes"/>
    <s v="Yes, our data scientists are proficient with Git"/>
    <s v="No"/>
    <s v="No"/>
    <s v="Automatically"/>
    <s v="I've heard of Dask, but I don't use it, I've heard of RAPIDS, but I don't use it"/>
    <n v="4"/>
    <s v="Only through courses"/>
    <s v="We are somewhat concerned with compute costs"/>
    <s v="AWS Marketplace, GCP Marketplace"/>
    <m/>
  </r>
  <r>
    <x v="1"/>
    <x v="1"/>
    <x v="159"/>
    <s v="Neutral"/>
    <s v="Learn and implement on the job."/>
    <s v="Dashboards, REST APIs"/>
    <s v="Flat files, Relational database"/>
    <s v="Data Scentists exclusively"/>
    <s v="Not sure of it's usage."/>
    <n v="7"/>
    <s v="Maybe"/>
    <s v="Manual Checks and Logging"/>
    <s v="Some collaboration"/>
    <s v="Maybe"/>
    <s v="No, we are not using Git for data science"/>
    <s v="No"/>
    <s v="No"/>
    <m/>
    <s v="I've heard of Dask, but I don't use it, I've heard of RAPIDS, but I don't use it"/>
    <n v="7"/>
    <s v="We use it for data processing pipelines but not for ML as of now."/>
    <s v="We are not very concerned with compute costs"/>
    <s v="Azure Marketplace"/>
    <m/>
  </r>
  <r>
    <x v="11"/>
    <x v="1"/>
    <x v="160"/>
    <s v="Neutral"/>
    <s v="No"/>
    <s v="Dashboards, REST APIs, Batch jobs"/>
    <s v="Flat files, Object store, Relational database, NoSQL database, Data Warehouse"/>
    <s v="A combination of IT/DevOps &amp; Data Science"/>
    <s v="Yes, already use it. "/>
    <n v="7"/>
    <s v="Yes"/>
    <s v="Metric monitoring and automated alerts "/>
    <s v="Some collaboration"/>
    <s v="Maybe"/>
    <s v="Yes, our data scientists are proficient with Git"/>
    <s v="Sometimes"/>
    <s v="Maybe"/>
    <s v="Redundant microservices"/>
    <s v="Dask"/>
    <n v="8"/>
    <s v="Data transformation and model building when appropriate"/>
    <s v="We are not very concerned with compute costs"/>
    <s v="AWS Marketplace"/>
    <m/>
  </r>
  <r>
    <x v="3"/>
    <x v="9"/>
    <x v="161"/>
    <s v="Strongly agree"/>
    <m/>
    <s v="Dashboards"/>
    <s v="Flat files"/>
    <s v="Data Scentists exclusively"/>
    <m/>
    <n v="5"/>
    <s v="Yes"/>
    <m/>
    <s v="No other members on the unit"/>
    <s v="Maybe"/>
    <s v="Yes, but our data scientists aren't that comfortable using Git"/>
    <s v="No"/>
    <s v="No"/>
    <m/>
    <s v="I've heard of Dask, but I don't use it, I've heard of RAPIDS, but I don't use it"/>
    <s v="N/A - I'm not familiar with Spark"/>
    <m/>
    <s v="We are not at all concerned with compute costs"/>
    <s v="No, I do not purchase through the cloud marketplaces"/>
    <m/>
  </r>
  <r>
    <x v="2"/>
    <x v="10"/>
    <x v="75"/>
    <s v="Neutral"/>
    <m/>
    <s v="Dashboards"/>
    <s v="Data Warehouse"/>
    <s v="A combination of IT/DevOps &amp; Data Science"/>
    <s v="No"/>
    <n v="7"/>
    <s v="Maybe"/>
    <s v="Self"/>
    <s v="We collaborate but there are pain points"/>
    <s v="Yes"/>
    <s v="No, we are not using Git for data science"/>
    <s v="Yes"/>
    <s v="No"/>
    <m/>
    <m/>
    <s v="N/A - I'm not familiar with Spark"/>
    <m/>
    <s v="We are not very concerned with compute costs"/>
    <s v="No, I do not purchase through the cloud marketplaces"/>
    <m/>
  </r>
  <r>
    <x v="3"/>
    <x v="1"/>
    <x v="75"/>
    <s v="Neutral"/>
    <s v="Need help "/>
    <s v="Dashboards"/>
    <s v="Flat files"/>
    <s v="A combination of IT/DevOps &amp; Data Science"/>
    <m/>
    <n v="3"/>
    <s v="Yes"/>
    <m/>
    <s v="Some collaboration"/>
    <s v="Yes"/>
    <s v="No, we are not using Git for data science"/>
    <s v="No"/>
    <s v="No"/>
    <m/>
    <s v="I've heard of Dask, but I don't use it, I've heard of RAPIDS, but I don't use it"/>
    <n v="0"/>
    <m/>
    <s v="We are not at all concerned with compute costs"/>
    <s v="No, I do not purchase through the cloud marketplaces"/>
    <m/>
  </r>
  <r>
    <x v="10"/>
    <x v="1"/>
    <x v="19"/>
    <s v="Agree"/>
    <s v="Packages update, getting up to date, cutting down runtime"/>
    <s v="Dashboards"/>
    <s v="Flat files, Relational database"/>
    <s v="A combination of IT/DevOps &amp; Data Science"/>
    <s v="Anything that can beat Alteryx "/>
    <n v="7"/>
    <s v="Yes"/>
    <s v="Performance"/>
    <s v="We collaborate but there are pain points"/>
    <s v="Yes"/>
    <s v="Yes, our data scientists are proficient with Git"/>
    <s v="Yes"/>
    <s v="No"/>
    <s v="Automation"/>
    <s v="I've heard of Dask, but I don't use it"/>
    <n v="8"/>
    <s v="Limited use cases"/>
    <s v="We are strongly concerned with compute costs"/>
    <s v="AWS Marketplace, Azure Marketplace"/>
    <m/>
  </r>
  <r>
    <x v="12"/>
    <x v="1"/>
    <x v="162"/>
    <s v="Neutral"/>
    <m/>
    <s v="REST APIs, Batch jobs"/>
    <s v="NoSQL database, Data Warehouse"/>
    <s v="A combination of IT/DevOps &amp; Data Science"/>
    <m/>
    <n v="5"/>
    <s v="Maybe"/>
    <m/>
    <s v="Some collaboration"/>
    <s v="Maybe"/>
    <s v="Yes, our data scientists are proficient with Git"/>
    <s v="Mostly not but some time yes"/>
    <s v="Maybe"/>
    <m/>
    <s v="I've heard of Dask, but I don't use it"/>
    <s v="N/A - I'm not familiar with Spark"/>
    <m/>
    <s v="We are somewhat concerned with compute costs"/>
    <s v="AWS Marketplace, Azure Marketplace"/>
    <m/>
  </r>
  <r>
    <x v="23"/>
    <x v="1"/>
    <x v="163"/>
    <s v="Disagree"/>
    <s v="no"/>
    <s v="Dashboards, classification, detection, predection"/>
    <s v="Object store, Relational database, NoSQL database, Data Warehouse"/>
    <s v="Data Scentists exclusively, A combination of IT/DevOps &amp; Data Science"/>
    <s v="Yes, he is a solution to manage the company's increasing complex workflows. Creating Airflow allowed Airbnb to programmatically author and schedule their workflows and monitor them via the built-in Airflow user interface."/>
    <n v="1"/>
    <s v="Maybe"/>
    <s v="using dashboard"/>
    <s v="Work solo and / or work locally"/>
    <s v="Yes"/>
    <s v="Yes, our data scientists are proficient with Git"/>
    <s v="No"/>
    <s v="Yes"/>
    <s v="using the evaluation methods for example conflix matrix or others"/>
    <s v="I've heard of Dask, but I don't use it"/>
    <s v="N/A - I'm not familiar with Spark"/>
    <s v="I don't use spark"/>
    <s v="We are not very concerned with compute costs"/>
    <s v="No, I do not purchase through the cloud marketplaces"/>
    <m/>
  </r>
  <r>
    <x v="4"/>
    <x v="1"/>
    <x v="164"/>
    <s v="Neutral"/>
    <s v="Team is very comfortable with the packages if and only if they have good DOCUMENTATION"/>
    <s v="Dashboards, FLASK"/>
    <s v="Object store, Relational database"/>
    <s v="Data Scentists exclusively"/>
    <s v="I don't  have any idea about this question"/>
    <n v="4"/>
    <s v="Yes"/>
    <s v="Still in developemet"/>
    <s v="We collaborate but there are pain points"/>
    <s v="Yes"/>
    <s v="Yes, our data scientists are proficient with Git"/>
    <s v="No"/>
    <s v="No"/>
    <s v="On  existing data and training as we get more data"/>
    <s v="I've heard of Dask, but I don't use it, I've heard of RAPIDS, but I don't use it"/>
    <n v="10"/>
    <s v="Used it in cloud services"/>
    <s v="We are somewhat concerned with compute costs"/>
    <s v="AWS Marketplace, GCP Marketplace"/>
    <m/>
  </r>
  <r>
    <x v="3"/>
    <x v="1"/>
    <x v="19"/>
    <s v="Agree"/>
    <s v="We are small team of 4 looking for new packages and our time is mostly spent on understanding on that packages."/>
    <s v="Dashboards"/>
    <s v="Data Warehouse"/>
    <s v="IT/DevOps exclusively"/>
    <s v="Yes"/>
    <n v="4"/>
    <s v="Yes"/>
    <s v="IT Operations"/>
    <s v="We collaborate but there are pain points"/>
    <s v="Yes"/>
    <s v="No, we are not using Git for data science"/>
    <s v="No"/>
    <s v="Yes"/>
    <m/>
    <s v="I've heard of Dask, but I don't use it"/>
    <n v="5"/>
    <m/>
    <s v="We are strongly concerned with compute costs"/>
    <s v="No, I do not purchase through the cloud marketplaces"/>
    <m/>
  </r>
  <r>
    <x v="10"/>
    <x v="1"/>
    <x v="165"/>
    <s v="Neutral"/>
    <s v="Sklearn, tensor flow, numpy, pandas, keras, matplotlib, seebron, nltk."/>
    <s v="Dashboards, REST APIs"/>
    <s v="Flat files"/>
    <s v="Data Scentists exclusively"/>
    <s v="Yes"/>
    <n v="4"/>
    <s v="Maybe"/>
    <s v="Visually"/>
    <s v="Work solo and / or work locally"/>
    <s v="Maybe"/>
    <s v="Yes, but our data scientists aren't that comfortable using Git"/>
    <s v="No"/>
    <s v="Yes"/>
    <s v="Using Data analysis"/>
    <s v="I've heard of Dask, but I don't use it"/>
    <n v="4"/>
    <s v="Using very rarely"/>
    <s v="We are somewhat concerned with compute costs"/>
    <s v="AWS Marketplace, Azure Marketplace"/>
    <m/>
  </r>
  <r>
    <x v="2"/>
    <x v="7"/>
    <x v="166"/>
    <s v="Agree"/>
    <s v="yes"/>
    <s v="Dashboards"/>
    <s v="Relational database, Data Warehouse"/>
    <s v="Data Scentists exclusively"/>
    <s v="Not sure"/>
    <n v="8"/>
    <s v="Maybe"/>
    <s v="N/A"/>
    <s v="Seamless collaboration"/>
    <s v="Yes"/>
    <s v="Yes, our data scientists are proficient with Git"/>
    <s v="Yes"/>
    <s v="No"/>
    <m/>
    <s v="I've heard of RAPIDS, but I don't use it"/>
    <n v="10"/>
    <s v="n/a"/>
    <s v="We are somewhat concerned with compute costs"/>
    <s v="No, I do not purchase through the cloud marketplaces"/>
    <m/>
  </r>
  <r>
    <x v="13"/>
    <x v="1"/>
    <x v="167"/>
    <s v="Neutral"/>
    <m/>
    <s v="Dashboards, REST APIs"/>
    <s v="Relational database, NoSQL database"/>
    <s v="A combination of IT/DevOps &amp; Data Science"/>
    <m/>
    <m/>
    <s v="Yes"/>
    <m/>
    <s v="We collaborate but there are pain points"/>
    <s v="Yes"/>
    <s v="Yes, our data scientists are proficient with Git"/>
    <s v="No"/>
    <s v="Yes"/>
    <m/>
    <s v="Dask, I've heard of RAPIDS, but I don't use it"/>
    <n v="10"/>
    <m/>
    <m/>
    <s v="AWS Marketplace, Azure Marketplace"/>
    <m/>
  </r>
  <r>
    <x v="2"/>
    <x v="8"/>
    <x v="19"/>
    <s v="Disagree"/>
    <s v="Team is getting full support"/>
    <s v="Dashboards, Batch jobs"/>
    <s v="Flat files, Data Warehouse"/>
    <s v="Data Scentists exclusively"/>
    <m/>
    <n v="7"/>
    <s v="Yes"/>
    <s v="Dashboard"/>
    <s v="Seamless collaboration"/>
    <s v="Yes"/>
    <s v="No, we are not using Git for data science"/>
    <s v="Yes"/>
    <s v="Yes"/>
    <m/>
    <s v="I've heard of Dask, but I don't use it"/>
    <s v="N/A - I'm not familiar with Spark"/>
    <s v="NA"/>
    <s v="We are strongly concerned with compute costs"/>
    <s v="AWS Marketplace"/>
    <m/>
  </r>
  <r>
    <x v="19"/>
    <x v="1"/>
    <x v="168"/>
    <s v="Disagree"/>
    <s v="Different profiles are more or less confortable but anyone can use the packages above."/>
    <s v="Dashboards, Batch jobs"/>
    <s v="Flat files, Object store, Relational database, NoSQL database, Data Warehouse"/>
    <s v="A combination of IT/DevOps &amp; Data Science"/>
    <s v="It is, we are using it. Some jobs depend on new data, or other data jobs"/>
    <n v="4"/>
    <s v="Yes"/>
    <s v="Prometheus + Grafana"/>
    <s v="We collaborate but there are pain points"/>
    <s v="No"/>
    <s v="Yes, our data scientists are proficient with Git"/>
    <s v="No"/>
    <s v="Yes"/>
    <s v="Docker &amp; Kuberbetes"/>
    <s v="I've heard of Dask, but I don't use it, I've heard of RAPIDS, but I don't use it"/>
    <n v="5"/>
    <m/>
    <s v="We are not very concerned with compute costs"/>
    <s v="No, I do not purchase through the cloud marketplaces"/>
    <m/>
  </r>
  <r>
    <x v="4"/>
    <x v="1"/>
    <x v="169"/>
    <s v="Neutral"/>
    <m/>
    <s v="Dashboards"/>
    <s v="Flat files, Object store, Relational database"/>
    <s v="Data Scentists exclusively"/>
    <m/>
    <n v="7"/>
    <s v="Yes"/>
    <m/>
    <s v="We collaborate but there are pain points"/>
    <s v="Yes"/>
    <s v="Yes, our data scientists are proficient with Git"/>
    <s v="If needed, yes they rewrite "/>
    <s v="Maybe"/>
    <m/>
    <m/>
    <s v="N/A - I'm not familiar with Spark"/>
    <m/>
    <s v="We are not at all concerned with compute costs"/>
    <s v="No, I do not purchase through the cloud marketplaces"/>
    <m/>
  </r>
  <r>
    <x v="1"/>
    <x v="2"/>
    <x v="75"/>
    <s v="Agree"/>
    <m/>
    <m/>
    <s v="Relational database"/>
    <s v="A combination of IT/DevOps &amp; Data Science"/>
    <m/>
    <n v="6"/>
    <s v="Yes"/>
    <s v="Reporting tool front end applications "/>
    <s v="Some collaboration"/>
    <s v="Yes"/>
    <s v="No, we are not using Git for data science"/>
    <s v="Yes"/>
    <s v="Maybe"/>
    <m/>
    <s v="I've heard of RAPIDS, but I don't use it"/>
    <n v="3"/>
    <m/>
    <s v="We are somewhat concerned with compute costs"/>
    <s v="Azure Marketplace"/>
    <m/>
  </r>
  <r>
    <x v="1"/>
    <x v="1"/>
    <x v="170"/>
    <s v="Agree"/>
    <s v="Jupyter and pytorch and tableau"/>
    <s v="Dashboards, Batch jobs"/>
    <s v="Flat files, Relational database, Data Warehouse"/>
    <s v="A combination of IT/DevOps &amp; Data Science"/>
    <s v="No"/>
    <n v="5"/>
    <s v="Yes"/>
    <s v="Logs and dashboard"/>
    <s v="We collaborate but there are pain points"/>
    <s v="Maybe"/>
    <s v="No, we are not using Git for data science"/>
    <s v="No"/>
    <s v="Yes"/>
    <m/>
    <s v="I've heard of Dask, but I don't use it"/>
    <n v="10"/>
    <s v="Inorder to access the data in faster in hadoop framework we used spark."/>
    <s v="We are somewhat concerned with compute costs"/>
    <s v="AWS Marketplace, Azure Marketplace"/>
    <m/>
  </r>
  <r>
    <x v="3"/>
    <x v="3"/>
    <x v="171"/>
    <s v="Disagree"/>
    <s v="All packages are available"/>
    <s v="Dashboards"/>
    <s v="Relational database"/>
    <s v="Data Scentists exclusively"/>
    <s v="Yes for Automation"/>
    <n v="7"/>
    <s v="Yes"/>
    <s v="Automation"/>
    <s v="Some collaboration"/>
    <s v="Yes"/>
    <s v="Yes, but our data scientists aren't that comfortable using Git"/>
    <s v="No"/>
    <s v="Yes"/>
    <s v="Dashboard"/>
    <s v="I've heard of Dask, but I don't use it, I've heard of RAPIDS, but I don't use it"/>
    <n v="5"/>
    <s v="Map-Reduce Operation"/>
    <s v="We are strongly concerned with compute costs"/>
    <s v="No, I do not purchase through the cloud marketplaces"/>
    <m/>
  </r>
  <r>
    <x v="3"/>
    <x v="1"/>
    <x v="172"/>
    <s v="Disagree"/>
    <s v="Satisfactory "/>
    <s v="Dashboards, REST APIs, Batch jobs"/>
    <s v="Flat files, Relational database"/>
    <s v="Data Scentists exclusively"/>
    <s v="Not used, no comments "/>
    <n v="7"/>
    <s v="Maybe"/>
    <s v="Yes "/>
    <s v="Some collaboration"/>
    <s v="Maybe"/>
    <s v="Yes, our data scientists are proficient with Git"/>
    <s v="No"/>
    <s v="Yes"/>
    <s v="By adding additional resources "/>
    <s v="I've heard of Dask, but I don't use it, I've heard of RAPIDS, but I don't use it"/>
    <n v="6"/>
    <s v="Good"/>
    <s v="We are strongly concerned with compute costs"/>
    <s v="No, I do not purchase through the cloud marketplaces"/>
    <m/>
  </r>
  <r>
    <x v="0"/>
    <x v="1"/>
    <x v="19"/>
    <s v="Agree"/>
    <s v="Sometimes "/>
    <s v="Dashboards"/>
    <s v="Data Warehouse"/>
    <s v="A combination of IT/DevOps &amp; Data Science"/>
    <s v="It might in certain cases "/>
    <n v="7"/>
    <s v="Yes"/>
    <s v="By using software "/>
    <s v="We collaborate but there are pain points"/>
    <s v="Yes"/>
    <s v="Yes, our data scientists are proficient with Git"/>
    <s v="No"/>
    <s v="No"/>
    <s v="Tuning and better feature engineering technique "/>
    <s v="I've heard of Dask, but I don't use it"/>
    <s v="N/A - I'm not familiar with Spark"/>
    <s v="No experience "/>
    <s v="We are strongly concerned with compute costs"/>
    <s v="No, I do not purchase through the cloud marketplaces"/>
    <m/>
  </r>
  <r>
    <x v="19"/>
    <x v="1"/>
    <x v="173"/>
    <s v="Agree"/>
    <s v="Deployment of insights, models, etc. can be challenging. Stringing it all together."/>
    <s v="Dashboards, REST APIs"/>
    <s v="Flat files, Object store, Relational database, Data Warehouse"/>
    <s v="A combination of IT/DevOps &amp; Data Science"/>
    <s v="Possibly, more helpful might be better end-to-end practices/patterns"/>
    <n v="6"/>
    <s v="Maybe"/>
    <s v="Through Watson Studio or IBM Cloud Analytics"/>
    <s v="We collaborate but there are pain points"/>
    <s v="Yes"/>
    <s v="Yes, but our data scientists aren't that comfortable using Git"/>
    <s v="Yes"/>
    <s v="Maybe"/>
    <s v="IBM Cloud/Docker/Kubernetes"/>
    <s v="I've heard of Dask, but I don't use it, I've heard of RAPIDS, but I don't use it"/>
    <n v="7"/>
    <s v="We use PySpark for processing large (LARGE) volumes of data for specific tasks. Haven't done much SparkML"/>
    <s v="We are not at all concerned with compute costs"/>
    <s v="Other Cloud Marketplace"/>
    <m/>
  </r>
  <r>
    <x v="3"/>
    <x v="3"/>
    <x v="174"/>
    <s v="Neutral"/>
    <m/>
    <s v="Dashboards, Batch jobs"/>
    <s v="Flat files, Relational database, Data Warehouse"/>
    <s v="IT/DevOps exclusively"/>
    <m/>
    <n v="8"/>
    <s v="Maybe"/>
    <m/>
    <s v="We collaborate but there are pain points"/>
    <s v="Yes"/>
    <s v="No, we are not using Git for data science"/>
    <s v="No"/>
    <s v="No"/>
    <m/>
    <s v="I've heard of Dask, but I don't use it, I've heard of RAPIDS, but I don't use it"/>
    <n v="9"/>
    <m/>
    <s v="We are somewhat concerned with compute costs"/>
    <s v="No, I do not purchase through the cloud marketplaces"/>
    <m/>
  </r>
  <r>
    <x v="7"/>
    <x v="1"/>
    <x v="175"/>
    <s v="Disagree"/>
    <s v="It's good"/>
    <s v="Batch jobs"/>
    <s v="Flat files"/>
    <s v="A combination of IT/DevOps &amp; Data Science"/>
    <s v="No"/>
    <n v="8"/>
    <s v="No"/>
    <s v="Continuous evaluation for new data"/>
    <s v="Some collaboration"/>
    <s v="Yes"/>
    <s v="Yes, but our data scientists aren't that comfortable using Git"/>
    <s v="No"/>
    <s v="Yes"/>
    <d v="2020-08-10T00:00:00"/>
    <s v="I've heard of Dask, but I don't use it"/>
    <s v="N/A - I'm not familiar with Spark"/>
    <m/>
    <s v="We are somewhat concerned with compute costs"/>
    <s v="Azure Marketplace"/>
    <m/>
  </r>
  <r>
    <x v="6"/>
    <x v="1"/>
    <x v="176"/>
    <s v="Disagree"/>
    <m/>
    <s v="Dashboards, Batch jobs"/>
    <s v="Flat files, Object store, Relational database, NoSQL database, Data Warehouse, APIs"/>
    <s v="A combination of IT/DevOps &amp; Data Science"/>
    <s v="Yes currently I use Airflow."/>
    <n v="8"/>
    <s v="Maybe"/>
    <s v="StackDriver, CloudWatch, Splunk"/>
    <s v="Some collaboration"/>
    <s v="Yes"/>
    <s v="Yes, our data scientists are proficient with Git"/>
    <s v="No"/>
    <s v="Yes"/>
    <s v="Spark"/>
    <s v="I've heard of Dask, but I don't use it"/>
    <n v="8"/>
    <s v="Very familiar and fluent with Spark.  But optimizing jobs and troubleshooting errors are painful and its integration with existing data systems is limited.or difficult to setup."/>
    <s v="We are not very concerned with compute costs"/>
    <s v="No, I do not purchase through the cloud marketplaces"/>
    <m/>
  </r>
  <r>
    <x v="3"/>
    <x v="1"/>
    <x v="177"/>
    <s v="Agree"/>
    <s v="Need a customized solution/ packsgr but very cumbersome with the current libraries."/>
    <s v="Dashboards, Batch jobs"/>
    <s v="Flat files, Relational database"/>
    <s v="Data Scentists exclusively"/>
    <s v="Yes, it would. But being a small setup, we cannot afford the licensing costs."/>
    <n v="7"/>
    <s v="Yes"/>
    <s v="KPIs and dashboards"/>
    <s v="We collaborate but there are pain points"/>
    <s v="Yes"/>
    <s v="Yes, but our data scientists aren't that comfortable using Git"/>
    <s v="We don't have this differentiation. Everyone is a data scientist."/>
    <s v="No"/>
    <s v="We have not reached that stage yet"/>
    <s v="I've heard of Dask, but I don't use it"/>
    <s v="N/A - I'm not familiar with Spark"/>
    <s v="Not applicable"/>
    <s v="We are strongly concerned with compute costs"/>
    <s v="No, I do not purchase through the cloud marketplaces"/>
    <m/>
  </r>
  <r>
    <x v="4"/>
    <x v="3"/>
    <x v="75"/>
    <s v="Agree"/>
    <m/>
    <s v="REST APIs"/>
    <s v="NoSQL database"/>
    <s v="A combination of IT/DevOps &amp; Data Science"/>
    <m/>
    <n v="8"/>
    <s v="No"/>
    <m/>
    <s v="We collaborate but there are pain points"/>
    <s v="No"/>
    <s v="Yes, our data scientists are proficient with Git"/>
    <s v="No"/>
    <s v="Yes"/>
    <m/>
    <s v="I've heard of Dask, but I don't use it"/>
    <n v="2"/>
    <m/>
    <s v="We are somewhat concerned with compute costs"/>
    <s v="GCP Marketplace"/>
    <m/>
  </r>
  <r>
    <x v="21"/>
    <x v="1"/>
    <x v="178"/>
    <s v="Agree"/>
    <s v="Much is new to the team. Tools are learned as they are needed."/>
    <s v="Dashboards"/>
    <s v="Relational database, Time series database"/>
    <s v="Data Scentists exclusively"/>
    <s v="?"/>
    <n v="7"/>
    <s v="Yes"/>
    <s v="Don't"/>
    <s v="Same people"/>
    <s v="Maybe"/>
    <s v="Yes, our data scientists are proficient with Git"/>
    <s v="No"/>
    <s v="Maybe"/>
    <s v="We are not"/>
    <m/>
    <n v="9"/>
    <s v="Course level"/>
    <s v="We are strongly concerned with compute costs"/>
    <s v="No, I do not purchase through the cloud marketplaces"/>
    <m/>
  </r>
  <r>
    <x v="0"/>
    <x v="3"/>
    <x v="179"/>
    <s v="Neutral"/>
    <m/>
    <s v="Dashboards"/>
    <s v="Relational database"/>
    <s v="Data Scentists exclusively, Data Engineer and Business Intelligence Engineer"/>
    <s v="Not sure "/>
    <n v="7"/>
    <s v="Yes"/>
    <s v="Dashboards"/>
    <s v="Some collaboration"/>
    <s v="Yes"/>
    <s v="No, we are not using Git for data science"/>
    <s v="Not sure "/>
    <s v="Maybe"/>
    <s v="Itâ€™s complicated "/>
    <s v="I've heard of Dask, but I don't use it"/>
    <s v="N/A - I'm not familiar with Spark"/>
    <s v="None"/>
    <s v="We are not very concerned with compute costs"/>
    <s v="AWS Marketplace"/>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C3:E28" firstHeaderRow="0" firstDataRow="1" firstDataCol="1"/>
  <pivotFields count="24">
    <pivotField axis="axisRow" dataField="1" showAll="0" sortType="descending">
      <items count="25">
        <item x="0"/>
        <item x="10"/>
        <item x="12"/>
        <item x="13"/>
        <item x="18"/>
        <item x="8"/>
        <item x="22"/>
        <item x="6"/>
        <item x="5"/>
        <item x="20"/>
        <item x="9"/>
        <item x="11"/>
        <item x="7"/>
        <item x="16"/>
        <item x="15"/>
        <item x="1"/>
        <item x="21"/>
        <item x="4"/>
        <item x="14"/>
        <item x="23"/>
        <item x="3"/>
        <item x="19"/>
        <item x="2"/>
        <item x="17"/>
        <item t="default"/>
      </items>
      <autoSortScope>
        <pivotArea dataOnly="0" outline="0" fieldPosition="0">
          <references count="1">
            <reference field="4294967294" count="1" selected="0">
              <x v="1"/>
            </reference>
          </references>
        </pivotArea>
      </autoSortScope>
    </pivotField>
    <pivotField showAll="0">
      <items count="12">
        <item x="10"/>
        <item x="6"/>
        <item x="0"/>
        <item x="7"/>
        <item x="9"/>
        <item x="2"/>
        <item x="5"/>
        <item x="4"/>
        <item x="3"/>
        <item x="1"/>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5">
    <i>
      <x/>
    </i>
    <i>
      <x v="20"/>
    </i>
    <i>
      <x v="10"/>
    </i>
    <i>
      <x v="7"/>
    </i>
    <i>
      <x v="22"/>
    </i>
    <i>
      <x v="17"/>
    </i>
    <i>
      <x v="15"/>
    </i>
    <i>
      <x v="1"/>
    </i>
    <i>
      <x v="8"/>
    </i>
    <i>
      <x v="12"/>
    </i>
    <i>
      <x v="5"/>
    </i>
    <i>
      <x v="21"/>
    </i>
    <i>
      <x v="3"/>
    </i>
    <i>
      <x v="13"/>
    </i>
    <i>
      <x v="11"/>
    </i>
    <i>
      <x v="2"/>
    </i>
    <i>
      <x v="14"/>
    </i>
    <i>
      <x v="16"/>
    </i>
    <i>
      <x v="18"/>
    </i>
    <i>
      <x v="6"/>
    </i>
    <i>
      <x v="9"/>
    </i>
    <i>
      <x v="4"/>
    </i>
    <i>
      <x v="19"/>
    </i>
    <i>
      <x v="23"/>
    </i>
    <i t="grand">
      <x/>
    </i>
  </rowItems>
  <colFields count="1">
    <field x="-2"/>
  </colFields>
  <colItems count="2">
    <i>
      <x/>
    </i>
    <i i="1">
      <x v="1"/>
    </i>
  </colItems>
  <dataFields count="2">
    <dataField name="Count of Are you running on-premises or on a Cloud Provider? (Check all that apply)" fld="0" subtotal="count" baseField="0" baseItem="0"/>
    <dataField name="Rank" fld="0" subtotal="count" baseField="0" baseItem="0">
      <extLst>
        <ext xmlns:x14="http://schemas.microsoft.com/office/spreadsheetml/2009/9/main" uri="{E15A36E0-9728-4e99-A89B-3F7291B0FE68}">
          <x14:dataField pivotShowAs="rankDescending"/>
        </ext>
      </extLst>
    </dataField>
  </dataFields>
  <formats count="17">
    <format dxfId="199">
      <pivotArea outline="0" collapsedLevelsAreSubtotals="1" fieldPosition="0">
        <references count="1">
          <reference field="4294967294" count="1" selected="0">
            <x v="1"/>
          </reference>
        </references>
      </pivotArea>
    </format>
    <format dxfId="198">
      <pivotArea dataOnly="0" labelOnly="1" outline="0" fieldPosition="0">
        <references count="1">
          <reference field="4294967294" count="1">
            <x v="1"/>
          </reference>
        </references>
      </pivotArea>
    </format>
    <format dxfId="197">
      <pivotArea outline="0" collapsedLevelsAreSubtotals="1" fieldPosition="0">
        <references count="1">
          <reference field="4294967294" count="1" selected="0">
            <x v="0"/>
          </reference>
        </references>
      </pivotArea>
    </format>
    <format dxfId="196">
      <pivotArea field="0" type="button" dataOnly="0" labelOnly="1" outline="0" axis="axisRow" fieldPosition="0"/>
    </format>
    <format dxfId="195">
      <pivotArea dataOnly="0" labelOnly="1" fieldPosition="0">
        <references count="1">
          <reference field="0" count="0"/>
        </references>
      </pivotArea>
    </format>
    <format dxfId="194">
      <pivotArea dataOnly="0" labelOnly="1" grandRow="1" outline="0" fieldPosition="0"/>
    </format>
    <format dxfId="193">
      <pivotArea dataOnly="0" labelOnly="1" outline="0" fieldPosition="0">
        <references count="1">
          <reference field="4294967294" count="1">
            <x v="0"/>
          </reference>
        </references>
      </pivotArea>
    </format>
    <format dxfId="192">
      <pivotArea collapsedLevelsAreSubtotals="1" fieldPosition="0">
        <references count="1">
          <reference field="0" count="1">
            <x v="0"/>
          </reference>
        </references>
      </pivotArea>
    </format>
    <format dxfId="191">
      <pivotArea dataOnly="0" labelOnly="1" fieldPosition="0">
        <references count="1">
          <reference field="0" count="1">
            <x v="0"/>
          </reference>
        </references>
      </pivotArea>
    </format>
    <format dxfId="190">
      <pivotArea collapsedLevelsAreSubtotals="1" fieldPosition="0">
        <references count="1">
          <reference field="0" count="1">
            <x v="20"/>
          </reference>
        </references>
      </pivotArea>
    </format>
    <format dxfId="189">
      <pivotArea dataOnly="0" labelOnly="1" fieldPosition="0">
        <references count="1">
          <reference field="0" count="1">
            <x v="20"/>
          </reference>
        </references>
      </pivotArea>
    </format>
    <format dxfId="188">
      <pivotArea collapsedLevelsAreSubtotals="1" fieldPosition="0">
        <references count="1">
          <reference field="0" count="1">
            <x v="17"/>
          </reference>
        </references>
      </pivotArea>
    </format>
    <format dxfId="187">
      <pivotArea dataOnly="0" labelOnly="1" fieldPosition="0">
        <references count="1">
          <reference field="0" count="1">
            <x v="17"/>
          </reference>
        </references>
      </pivotArea>
    </format>
    <format dxfId="186">
      <pivotArea collapsedLevelsAreSubtotals="1" fieldPosition="0">
        <references count="1">
          <reference field="0" count="1">
            <x v="22"/>
          </reference>
        </references>
      </pivotArea>
    </format>
    <format dxfId="185">
      <pivotArea dataOnly="0" labelOnly="1" fieldPosition="0">
        <references count="1">
          <reference field="0" count="1">
            <x v="22"/>
          </reference>
        </references>
      </pivotArea>
    </format>
    <format dxfId="184">
      <pivotArea collapsedLevelsAreSubtotals="1" fieldPosition="0">
        <references count="1">
          <reference field="0" count="1">
            <x v="12"/>
          </reference>
        </references>
      </pivotArea>
    </format>
    <format dxfId="183">
      <pivotArea dataOnly="0" labelOnly="1" fieldPosition="0">
        <references count="1">
          <reference field="0"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G15" firstHeaderRow="0" firstDataRow="1" firstDataCol="1"/>
  <pivotFields count="24">
    <pivotField showAll="0"/>
    <pivotField axis="axisRow" dataField="1" showAll="0" sortType="descending">
      <items count="12">
        <item x="10"/>
        <item x="6"/>
        <item x="0"/>
        <item x="7"/>
        <item x="9"/>
        <item x="2"/>
        <item x="5"/>
        <item x="4"/>
        <item x="3"/>
        <item x="1"/>
        <item x="8"/>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v="9"/>
    </i>
    <i>
      <x v="8"/>
    </i>
    <i>
      <x v="5"/>
    </i>
    <i>
      <x v="3"/>
    </i>
    <i>
      <x v="1"/>
    </i>
    <i>
      <x v="7"/>
    </i>
    <i>
      <x v="4"/>
    </i>
    <i>
      <x v="2"/>
    </i>
    <i>
      <x/>
    </i>
    <i>
      <x v="6"/>
    </i>
    <i>
      <x v="10"/>
    </i>
    <i t="grand">
      <x/>
    </i>
  </rowItems>
  <colFields count="1">
    <field x="-2"/>
  </colFields>
  <colItems count="3">
    <i>
      <x/>
    </i>
    <i i="1">
      <x v="1"/>
    </i>
    <i i="2">
      <x v="2"/>
    </i>
  </colItems>
  <dataFields count="3">
    <dataField name="Count of How much of your data analytics and machine learning development is done using Python &amp; PyData stack? " fld="1" subtotal="count" baseField="0" baseItem="0"/>
    <dataField name="Count of How much of your data analytics and machine learning development is done using Python &amp; PyData stack? 2" fld="1" subtotal="count" showDataAs="percentOfCol" baseField="0" baseItem="0" numFmtId="164"/>
    <dataField name="Rank" fld="1" subtotal="count" baseField="1" baseItem="0">
      <extLst>
        <ext xmlns:x14="http://schemas.microsoft.com/office/spreadsheetml/2009/9/main" uri="{E15A36E0-9728-4e99-A89B-3F7291B0FE68}">
          <x14:dataField pivotShowAs="rankDescending"/>
        </ext>
      </extLst>
    </dataField>
  </dataFields>
  <formats count="15">
    <format dxfId="182">
      <pivotArea outline="0" collapsedLevelsAreSubtotals="1" fieldPosition="0">
        <references count="1">
          <reference field="4294967294" count="1" selected="0">
            <x v="1"/>
          </reference>
        </references>
      </pivotArea>
    </format>
    <format dxfId="181">
      <pivotArea outline="0" collapsedLevelsAreSubtotals="1" fieldPosition="0">
        <references count="1">
          <reference field="4294967294" count="1" selected="0">
            <x v="1"/>
          </reference>
        </references>
      </pivotArea>
    </format>
    <format dxfId="180">
      <pivotArea outline="0" collapsedLevelsAreSubtotals="1" fieldPosition="0">
        <references count="1">
          <reference field="4294967294" count="1" selected="0">
            <x v="1"/>
          </reference>
        </references>
      </pivotArea>
    </format>
    <format dxfId="179">
      <pivotArea dataOnly="0" labelOnly="1" fieldPosition="0">
        <references count="1">
          <reference field="1" count="2">
            <x v="8"/>
            <x v="9"/>
          </reference>
        </references>
      </pivotArea>
    </format>
    <format dxfId="178">
      <pivotArea dataOnly="0" labelOnly="1" fieldPosition="0">
        <references count="1">
          <reference field="1" count="1">
            <x v="3"/>
          </reference>
        </references>
      </pivotArea>
    </format>
    <format dxfId="177">
      <pivotArea dataOnly="0" labelOnly="1" fieldPosition="0">
        <references count="1">
          <reference field="1" count="1">
            <x v="4"/>
          </reference>
        </references>
      </pivotArea>
    </format>
    <format dxfId="176">
      <pivotArea dataOnly="0" labelOnly="1" fieldPosition="0">
        <references count="1">
          <reference field="1" count="1">
            <x v="6"/>
          </reference>
        </references>
      </pivotArea>
    </format>
    <format dxfId="175">
      <pivotArea dataOnly="0" labelOnly="1" fieldPosition="0">
        <references count="1">
          <reference field="1" count="2">
            <x v="1"/>
            <x v="7"/>
          </reference>
        </references>
      </pivotArea>
    </format>
    <format dxfId="174">
      <pivotArea dataOnly="0" labelOnly="1" fieldPosition="0">
        <references count="1">
          <reference field="1" count="1">
            <x v="0"/>
          </reference>
        </references>
      </pivotArea>
    </format>
    <format dxfId="173">
      <pivotArea dataOnly="0" labelOnly="1" fieldPosition="0">
        <references count="1">
          <reference field="1" count="1">
            <x v="6"/>
          </reference>
        </references>
      </pivotArea>
    </format>
    <format dxfId="172">
      <pivotArea dataOnly="0" labelOnly="1" fieldPosition="0">
        <references count="1">
          <reference field="1" count="1">
            <x v="6"/>
          </reference>
        </references>
      </pivotArea>
    </format>
    <format dxfId="171">
      <pivotArea dataOnly="0" labelOnly="1" fieldPosition="0">
        <references count="1">
          <reference field="1" count="1">
            <x v="5"/>
          </reference>
        </references>
      </pivotArea>
    </format>
    <format dxfId="170">
      <pivotArea dataOnly="0" labelOnly="1" fieldPosition="0">
        <references count="1">
          <reference field="1" count="1">
            <x v="8"/>
          </reference>
        </references>
      </pivotArea>
    </format>
    <format dxfId="169">
      <pivotArea dataOnly="0" labelOnly="1" fieldPosition="0">
        <references count="1">
          <reference field="1" count="1">
            <x v="2"/>
          </reference>
        </references>
      </pivotArea>
    </format>
    <format dxfId="168">
      <pivotArea dataOnly="0" labelOnly="1" fieldPosition="0">
        <references count="1">
          <reference field="1"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84" firstHeaderRow="0" firstDataRow="1" firstDataCol="1"/>
  <pivotFields count="24">
    <pivotField showAll="0"/>
    <pivotField showAll="0"/>
    <pivotField axis="axisRow" dataField="1" showAll="0" sortType="descending">
      <items count="181">
        <item x="75"/>
        <item x="0"/>
        <item x="127"/>
        <item x="110"/>
        <item x="49"/>
        <item x="61"/>
        <item x="136"/>
        <item x="95"/>
        <item x="65"/>
        <item x="157"/>
        <item x="124"/>
        <item x="145"/>
        <item x="16"/>
        <item x="152"/>
        <item x="82"/>
        <item x="147"/>
        <item x="172"/>
        <item x="119"/>
        <item x="107"/>
        <item x="15"/>
        <item x="88"/>
        <item x="4"/>
        <item x="57"/>
        <item x="64"/>
        <item x="158"/>
        <item x="6"/>
        <item x="42"/>
        <item x="143"/>
        <item x="14"/>
        <item x="9"/>
        <item x="40"/>
        <item x="166"/>
        <item x="115"/>
        <item x="17"/>
        <item x="174"/>
        <item x="177"/>
        <item x="126"/>
        <item x="80"/>
        <item x="149"/>
        <item x="70"/>
        <item x="178"/>
        <item x="114"/>
        <item x="90"/>
        <item x="23"/>
        <item x="176"/>
        <item x="7"/>
        <item x="129"/>
        <item x="168"/>
        <item x="30"/>
        <item x="47"/>
        <item x="156"/>
        <item x="128"/>
        <item x="175"/>
        <item x="11"/>
        <item x="162"/>
        <item x="139"/>
        <item x="3"/>
        <item x="37"/>
        <item x="117"/>
        <item x="111"/>
        <item x="179"/>
        <item x="161"/>
        <item x="86"/>
        <item x="10"/>
        <item x="92"/>
        <item x="66"/>
        <item x="60"/>
        <item x="118"/>
        <item x="81"/>
        <item x="76"/>
        <item x="36"/>
        <item x="56"/>
        <item x="142"/>
        <item x="62"/>
        <item x="123"/>
        <item x="121"/>
        <item x="138"/>
        <item x="155"/>
        <item x="98"/>
        <item x="28"/>
        <item x="8"/>
        <item x="12"/>
        <item x="50"/>
        <item x="102"/>
        <item x="79"/>
        <item x="24"/>
        <item x="74"/>
        <item x="165"/>
        <item x="29"/>
        <item x="96"/>
        <item x="33"/>
        <item x="87"/>
        <item x="68"/>
        <item x="43"/>
        <item x="58"/>
        <item x="122"/>
        <item x="160"/>
        <item x="106"/>
        <item x="5"/>
        <item x="105"/>
        <item x="53"/>
        <item x="77"/>
        <item x="148"/>
        <item x="150"/>
        <item x="101"/>
        <item x="55"/>
        <item x="39"/>
        <item x="44"/>
        <item x="67"/>
        <item x="34"/>
        <item x="91"/>
        <item x="51"/>
        <item x="100"/>
        <item x="116"/>
        <item x="133"/>
        <item x="135"/>
        <item x="26"/>
        <item x="59"/>
        <item x="146"/>
        <item x="71"/>
        <item x="20"/>
        <item x="18"/>
        <item x="109"/>
        <item x="21"/>
        <item x="151"/>
        <item x="45"/>
        <item x="93"/>
        <item x="94"/>
        <item x="84"/>
        <item x="163"/>
        <item x="137"/>
        <item x="104"/>
        <item x="173"/>
        <item x="27"/>
        <item x="85"/>
        <item x="153"/>
        <item x="103"/>
        <item x="134"/>
        <item x="2"/>
        <item x="113"/>
        <item x="1"/>
        <item x="170"/>
        <item x="72"/>
        <item x="54"/>
        <item x="63"/>
        <item x="78"/>
        <item x="108"/>
        <item x="19"/>
        <item x="41"/>
        <item x="112"/>
        <item x="22"/>
        <item x="83"/>
        <item x="31"/>
        <item x="69"/>
        <item x="164"/>
        <item x="120"/>
        <item x="132"/>
        <item x="25"/>
        <item x="140"/>
        <item x="48"/>
        <item x="99"/>
        <item x="97"/>
        <item x="167"/>
        <item x="169"/>
        <item x="154"/>
        <item x="141"/>
        <item x="52"/>
        <item x="171"/>
        <item x="159"/>
        <item x="46"/>
        <item x="32"/>
        <item x="89"/>
        <item x="13"/>
        <item x="131"/>
        <item x="38"/>
        <item x="130"/>
        <item x="125"/>
        <item x="144"/>
        <item x="73"/>
        <item x="35"/>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81">
    <i>
      <x v="147"/>
    </i>
    <i>
      <x v="10"/>
    </i>
    <i>
      <x v="14"/>
    </i>
    <i>
      <x v="56"/>
    </i>
    <i>
      <x v="146"/>
    </i>
    <i>
      <x v="117"/>
    </i>
    <i>
      <x v="172"/>
    </i>
    <i>
      <x v="137"/>
    </i>
    <i>
      <x v="105"/>
    </i>
    <i>
      <x v="178"/>
    </i>
    <i>
      <x v="8"/>
    </i>
    <i>
      <x v="121"/>
    </i>
    <i>
      <x v="9"/>
    </i>
    <i>
      <x v="158"/>
    </i>
    <i>
      <x v="2"/>
    </i>
    <i>
      <x v="97"/>
    </i>
    <i>
      <x v="11"/>
    </i>
    <i>
      <x v="113"/>
    </i>
    <i>
      <x v="12"/>
    </i>
    <i>
      <x v="129"/>
    </i>
    <i>
      <x v="13"/>
    </i>
    <i>
      <x v="145"/>
    </i>
    <i>
      <x v="3"/>
    </i>
    <i>
      <x v="166"/>
    </i>
    <i>
      <x v="15"/>
    </i>
    <i>
      <x v="93"/>
    </i>
    <i>
      <x v="16"/>
    </i>
    <i>
      <x v="101"/>
    </i>
    <i>
      <x v="17"/>
    </i>
    <i>
      <x v="109"/>
    </i>
    <i>
      <x v="18"/>
    </i>
    <i>
      <x v="6"/>
    </i>
    <i>
      <x v="19"/>
    </i>
    <i>
      <x v="125"/>
    </i>
    <i>
      <x v="20"/>
    </i>
    <i>
      <x v="133"/>
    </i>
    <i>
      <x v="21"/>
    </i>
    <i>
      <x v="141"/>
    </i>
    <i>
      <x v="22"/>
    </i>
    <i>
      <x v="154"/>
    </i>
    <i>
      <x v="23"/>
    </i>
    <i>
      <x v="162"/>
    </i>
    <i>
      <x v="24"/>
    </i>
    <i>
      <x v="7"/>
    </i>
    <i>
      <x v="25"/>
    </i>
    <i>
      <x v="91"/>
    </i>
    <i>
      <x v="26"/>
    </i>
    <i>
      <x v="95"/>
    </i>
    <i>
      <x v="27"/>
    </i>
    <i>
      <x v="99"/>
    </i>
    <i>
      <x v="28"/>
    </i>
    <i>
      <x v="103"/>
    </i>
    <i>
      <x v="29"/>
    </i>
    <i>
      <x v="107"/>
    </i>
    <i>
      <x v="30"/>
    </i>
    <i>
      <x v="111"/>
    </i>
    <i>
      <x v="31"/>
    </i>
    <i>
      <x v="115"/>
    </i>
    <i>
      <x v="32"/>
    </i>
    <i>
      <x v="119"/>
    </i>
    <i>
      <x v="33"/>
    </i>
    <i>
      <x v="123"/>
    </i>
    <i>
      <x v="34"/>
    </i>
    <i>
      <x v="127"/>
    </i>
    <i>
      <x v="35"/>
    </i>
    <i>
      <x v="131"/>
    </i>
    <i>
      <x v="36"/>
    </i>
    <i>
      <x v="135"/>
    </i>
    <i>
      <x v="37"/>
    </i>
    <i>
      <x v="139"/>
    </i>
    <i>
      <x v="38"/>
    </i>
    <i>
      <x v="143"/>
    </i>
    <i>
      <x v="39"/>
    </i>
    <i>
      <x v="152"/>
    </i>
    <i>
      <x v="40"/>
    </i>
    <i>
      <x v="156"/>
    </i>
    <i>
      <x v="41"/>
    </i>
    <i>
      <x v="160"/>
    </i>
    <i>
      <x v="42"/>
    </i>
    <i>
      <x v="164"/>
    </i>
    <i>
      <x v="43"/>
    </i>
    <i>
      <x v="168"/>
    </i>
    <i>
      <x v="170"/>
    </i>
    <i>
      <x v="174"/>
    </i>
    <i>
      <x v="44"/>
    </i>
    <i>
      <x v="176"/>
    </i>
    <i>
      <x v="45"/>
    </i>
    <i>
      <x v="90"/>
    </i>
    <i>
      <x v="46"/>
    </i>
    <i>
      <x v="92"/>
    </i>
    <i>
      <x v="47"/>
    </i>
    <i>
      <x v="94"/>
    </i>
    <i>
      <x v="48"/>
    </i>
    <i>
      <x v="96"/>
    </i>
    <i>
      <x v="49"/>
    </i>
    <i>
      <x v="98"/>
    </i>
    <i>
      <x v="50"/>
    </i>
    <i>
      <x v="100"/>
    </i>
    <i>
      <x v="51"/>
    </i>
    <i>
      <x v="102"/>
    </i>
    <i>
      <x v="52"/>
    </i>
    <i>
      <x v="104"/>
    </i>
    <i>
      <x v="53"/>
    </i>
    <i>
      <x v="106"/>
    </i>
    <i>
      <x v="54"/>
    </i>
    <i>
      <x v="108"/>
    </i>
    <i>
      <x v="55"/>
    </i>
    <i>
      <x v="110"/>
    </i>
    <i>
      <x v="4"/>
    </i>
    <i>
      <x v="112"/>
    </i>
    <i>
      <x v="57"/>
    </i>
    <i>
      <x v="114"/>
    </i>
    <i>
      <x v="58"/>
    </i>
    <i>
      <x v="116"/>
    </i>
    <i>
      <x v="59"/>
    </i>
    <i>
      <x v="118"/>
    </i>
    <i>
      <x v="60"/>
    </i>
    <i>
      <x v="120"/>
    </i>
    <i>
      <x v="61"/>
    </i>
    <i>
      <x v="122"/>
    </i>
    <i>
      <x v="62"/>
    </i>
    <i>
      <x v="124"/>
    </i>
    <i>
      <x v="63"/>
    </i>
    <i>
      <x v="126"/>
    </i>
    <i>
      <x v="64"/>
    </i>
    <i>
      <x v="128"/>
    </i>
    <i>
      <x v="65"/>
    </i>
    <i>
      <x v="130"/>
    </i>
    <i>
      <x v="66"/>
    </i>
    <i>
      <x v="132"/>
    </i>
    <i>
      <x v="67"/>
    </i>
    <i>
      <x v="134"/>
    </i>
    <i>
      <x v="68"/>
    </i>
    <i>
      <x v="136"/>
    </i>
    <i>
      <x v="69"/>
    </i>
    <i>
      <x v="138"/>
    </i>
    <i>
      <x v="70"/>
    </i>
    <i>
      <x v="140"/>
    </i>
    <i>
      <x v="71"/>
    </i>
    <i>
      <x v="142"/>
    </i>
    <i>
      <x v="1"/>
    </i>
    <i>
      <x v="144"/>
    </i>
    <i>
      <x v="148"/>
    </i>
    <i>
      <x v="5"/>
    </i>
    <i>
      <x v="150"/>
    </i>
    <i>
      <x v="72"/>
    </i>
    <i>
      <x v="149"/>
    </i>
    <i>
      <x v="73"/>
    </i>
    <i>
      <x v="151"/>
    </i>
    <i>
      <x v="74"/>
    </i>
    <i>
      <x v="153"/>
    </i>
    <i>
      <x v="75"/>
    </i>
    <i>
      <x v="155"/>
    </i>
    <i>
      <x v="76"/>
    </i>
    <i>
      <x v="157"/>
    </i>
    <i>
      <x v="77"/>
    </i>
    <i>
      <x v="159"/>
    </i>
    <i>
      <x v="78"/>
    </i>
    <i>
      <x v="161"/>
    </i>
    <i>
      <x v="79"/>
    </i>
    <i>
      <x v="163"/>
    </i>
    <i>
      <x v="80"/>
    </i>
    <i>
      <x v="165"/>
    </i>
    <i>
      <x v="81"/>
    </i>
    <i>
      <x v="167"/>
    </i>
    <i>
      <x v="82"/>
    </i>
    <i>
      <x v="169"/>
    </i>
    <i>
      <x v="83"/>
    </i>
    <i>
      <x v="171"/>
    </i>
    <i>
      <x v="84"/>
    </i>
    <i>
      <x v="173"/>
    </i>
    <i>
      <x v="85"/>
    </i>
    <i>
      <x v="175"/>
    </i>
    <i>
      <x v="86"/>
    </i>
    <i>
      <x v="177"/>
    </i>
    <i>
      <x v="87"/>
    </i>
    <i>
      <x v="179"/>
    </i>
    <i>
      <x v="88"/>
    </i>
    <i>
      <x v="89"/>
    </i>
    <i>
      <x/>
    </i>
    <i t="grand">
      <x/>
    </i>
  </rowItems>
  <colFields count="1">
    <field x="-2"/>
  </colFields>
  <colItems count="3">
    <i>
      <x/>
    </i>
    <i i="1">
      <x v="1"/>
    </i>
    <i i="2">
      <x v="2"/>
    </i>
  </colItems>
  <dataFields count="3">
    <dataField name="Count of What development tools(Jupyter/IDEs) and ML packages are you using?" fld="2" subtotal="count" baseField="0" baseItem="0"/>
    <dataField name="Count of What development tools(Jupyter/IDEs) and ML packages are you using?2" fld="2" subtotal="count" showDataAs="percentOfCol" baseField="0" baseItem="0" numFmtId="10"/>
    <dataField name="Rank" fld="2" subtotal="count" baseField="2"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0" firstHeaderRow="0" firstDataRow="1" firstDataCol="1"/>
  <pivotFields count="23">
    <pivotField showAll="0"/>
    <pivotField showAll="0"/>
    <pivotField showAll="0"/>
    <pivotField axis="axisRow" dataField="1" showAll="0">
      <items count="7">
        <item x="3"/>
        <item x="1"/>
        <item x="2"/>
        <item x="0"/>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7">
    <i>
      <x/>
    </i>
    <i>
      <x v="1"/>
    </i>
    <i>
      <x v="2"/>
    </i>
    <i>
      <x v="3"/>
    </i>
    <i>
      <x v="4"/>
    </i>
    <i>
      <x v="5"/>
    </i>
    <i t="grand">
      <x/>
    </i>
  </rowItems>
  <colFields count="1">
    <field x="-2"/>
  </colFields>
  <colItems count="3">
    <i>
      <x/>
    </i>
    <i i="1">
      <x v="1"/>
    </i>
    <i i="2">
      <x v="2"/>
    </i>
  </colItems>
  <dataFields count="3">
    <dataField name="Count of The Data Science team is currently using tools that they're not totally comfortable with?2" fld="3" subtotal="count" baseField="0" baseItem="0"/>
    <dataField name="Count of The Data Science team is currently using tools that they're not totally comfortable with?3" fld="3" subtotal="count" showDataAs="percentOfCol" baseField="0" baseItem="0" numFmtId="9"/>
    <dataField name="Count of The Data Science team is currently using tools that they're not totally comfortable with?" fld="3" subtotal="count" baseField="0" baseItem="0"/>
  </dataFields>
  <formats count="2">
    <format dxfId="167">
      <pivotArea outline="0" collapsedLevelsAreSubtotals="1" fieldPosition="0">
        <references count="1">
          <reference field="4294967294" count="1" selected="0">
            <x v="1"/>
          </reference>
        </references>
      </pivotArea>
    </format>
    <format dxfId="16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38" firstHeaderRow="1" firstDataRow="1" firstDataCol="1"/>
  <pivotFields count="23">
    <pivotField showAll="0"/>
    <pivotField showAll="0"/>
    <pivotField showAll="0"/>
    <pivotField showAll="0"/>
    <pivotField showAll="0"/>
    <pivotField axis="axisRow" dataField="1" showAll="0">
      <items count="35">
        <item x="1"/>
        <item x="26"/>
        <item x="13"/>
        <item x="14"/>
        <item x="4"/>
        <item x="2"/>
        <item x="16"/>
        <item x="21"/>
        <item x="27"/>
        <item x="32"/>
        <item x="22"/>
        <item x="19"/>
        <item x="33"/>
        <item x="25"/>
        <item x="9"/>
        <item x="5"/>
        <item x="30"/>
        <item x="20"/>
        <item x="23"/>
        <item x="29"/>
        <item x="12"/>
        <item x="0"/>
        <item x="11"/>
        <item x="28"/>
        <item x="31"/>
        <item x="10"/>
        <item x="3"/>
        <item x="8"/>
        <item x="15"/>
        <item x="17"/>
        <item x="18"/>
        <item x="24"/>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How do you deploy your data analyses and ML models? (Check all that apply)" fld="5" subtotal="count" baseField="0" baseItem="0"/>
  </dataFields>
  <formats count="3">
    <format dxfId="165">
      <pivotArea outline="0" collapsedLevelsAreSubtotals="1" fieldPosition="0"/>
    </format>
    <format dxfId="164">
      <pivotArea dataOnly="0" labelOnly="1" outline="0" axis="axisValues" fieldPosition="0"/>
    </format>
    <format dxfId="1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2" firstHeaderRow="1" firstDataRow="1" firstDataCol="1"/>
  <pivotFields count="23">
    <pivotField showAll="0"/>
    <pivotField showAll="0"/>
    <pivotField showAll="0"/>
    <pivotField showAll="0"/>
    <pivotField showAll="0"/>
    <pivotField showAll="0"/>
    <pivotField axis="axisRow" dataField="1" showAll="0">
      <items count="39">
        <item x="24"/>
        <item x="10"/>
        <item x="3"/>
        <item x="18"/>
        <item x="12"/>
        <item x="15"/>
        <item x="25"/>
        <item x="9"/>
        <item x="32"/>
        <item x="19"/>
        <item x="22"/>
        <item x="21"/>
        <item x="27"/>
        <item x="36"/>
        <item x="17"/>
        <item x="1"/>
        <item x="4"/>
        <item x="16"/>
        <item x="14"/>
        <item x="29"/>
        <item x="11"/>
        <item x="6"/>
        <item x="35"/>
        <item x="28"/>
        <item x="33"/>
        <item x="23"/>
        <item x="30"/>
        <item x="13"/>
        <item x="8"/>
        <item x="2"/>
        <item x="31"/>
        <item x="34"/>
        <item x="5"/>
        <item x="26"/>
        <item x="37"/>
        <item x="20"/>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Count of Where is your data stored? (Check all that appl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0" firstHeaderRow="1" firstDataRow="1" firstDataCol="1"/>
  <pivotFields count="23">
    <pivotField showAll="0"/>
    <pivotField showAll="0"/>
    <pivotField showAll="0"/>
    <pivotField showAll="0"/>
    <pivotField showAll="0"/>
    <pivotField showAll="0"/>
    <pivotField showAll="0"/>
    <pivotField axis="axisRow" dataField="1" showAll="0">
      <items count="17">
        <item x="3"/>
        <item x="13"/>
        <item x="10"/>
        <item x="12"/>
        <item x="9"/>
        <item x="14"/>
        <item x="1"/>
        <item x="6"/>
        <item x="15"/>
        <item x="5"/>
        <item x="2"/>
        <item x="7"/>
        <item x="8"/>
        <item x="11"/>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Who deploys your data analyses and ML models today?(Check all that apply)"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2" firstHeaderRow="1" firstDataRow="1" firstDataCol="1"/>
  <pivotFields count="23">
    <pivotField showAll="0"/>
    <pivotField showAll="0"/>
    <pivotField showAll="0"/>
    <pivotField showAll="0"/>
    <pivotField showAll="0"/>
    <pivotField showAll="0"/>
    <pivotField showAll="0"/>
    <pivotField showAll="0"/>
    <pivotField axis="axisRow" dataField="1" showAll="0">
      <items count="129">
        <item x="31"/>
        <item x="126"/>
        <item x="62"/>
        <item x="91"/>
        <item x="111"/>
        <item x="36"/>
        <item x="19"/>
        <item x="92"/>
        <item x="57"/>
        <item x="116"/>
        <item x="71"/>
        <item x="108"/>
        <item x="32"/>
        <item x="89"/>
        <item x="106"/>
        <item x="20"/>
        <item x="38"/>
        <item x="45"/>
        <item x="118"/>
        <item x="101"/>
        <item x="80"/>
        <item x="73"/>
        <item x="90"/>
        <item x="96"/>
        <item x="119"/>
        <item x="85"/>
        <item x="52"/>
        <item x="122"/>
        <item x="16"/>
        <item x="97"/>
        <item x="2"/>
        <item x="104"/>
        <item x="22"/>
        <item x="82"/>
        <item x="94"/>
        <item x="63"/>
        <item x="86"/>
        <item x="46"/>
        <item x="61"/>
        <item x="93"/>
        <item x="95"/>
        <item x="34"/>
        <item x="3"/>
        <item x="98"/>
        <item x="76"/>
        <item x="88"/>
        <item x="87"/>
        <item x="1"/>
        <item x="127"/>
        <item x="114"/>
        <item x="51"/>
        <item x="75"/>
        <item x="121"/>
        <item x="113"/>
        <item x="66"/>
        <item x="6"/>
        <item x="74"/>
        <item x="30"/>
        <item x="65"/>
        <item x="123"/>
        <item x="21"/>
        <item x="58"/>
        <item x="102"/>
        <item x="40"/>
        <item x="109"/>
        <item x="42"/>
        <item x="59"/>
        <item x="25"/>
        <item x="5"/>
        <item x="67"/>
        <item x="14"/>
        <item x="15"/>
        <item x="55"/>
        <item x="10"/>
        <item x="26"/>
        <item x="100"/>
        <item x="99"/>
        <item x="27"/>
        <item x="48"/>
        <item x="72"/>
        <item x="68"/>
        <item x="53"/>
        <item x="49"/>
        <item x="13"/>
        <item x="24"/>
        <item x="78"/>
        <item x="56"/>
        <item x="77"/>
        <item x="83"/>
        <item x="0"/>
        <item x="47"/>
        <item x="9"/>
        <item x="8"/>
        <item x="124"/>
        <item x="81"/>
        <item x="120"/>
        <item x="18"/>
        <item x="112"/>
        <item x="103"/>
        <item x="43"/>
        <item x="35"/>
        <item x="115"/>
        <item x="50"/>
        <item x="79"/>
        <item x="110"/>
        <item x="41"/>
        <item x="39"/>
        <item x="117"/>
        <item x="105"/>
        <item x="17"/>
        <item x="125"/>
        <item x="37"/>
        <item x="54"/>
        <item x="84"/>
        <item x="64"/>
        <item x="107"/>
        <item x="23"/>
        <item x="69"/>
        <item x="33"/>
        <item x="11"/>
        <item x="70"/>
        <item x="44"/>
        <item x="29"/>
        <item x="12"/>
        <item x="60"/>
        <item x="7"/>
        <item x="28"/>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Would an orchestration product like Airflow be useful?(workflow automation (like cron) but with support for job dependencies) If so, how? " fld="8" subtotal="count" baseField="0" baseItem="0"/>
  </dataFields>
  <formats count="89">
    <format dxfId="162">
      <pivotArea dataOnly="0" labelOnly="1" fieldPosition="0">
        <references count="1">
          <reference field="8" count="1">
            <x v="2"/>
          </reference>
        </references>
      </pivotArea>
    </format>
    <format dxfId="161">
      <pivotArea dataOnly="0" labelOnly="1" fieldPosition="0">
        <references count="1">
          <reference field="8" count="1">
            <x v="3"/>
          </reference>
        </references>
      </pivotArea>
    </format>
    <format dxfId="160">
      <pivotArea dataOnly="0" labelOnly="1" fieldPosition="0">
        <references count="1">
          <reference field="8" count="1">
            <x v="4"/>
          </reference>
        </references>
      </pivotArea>
    </format>
    <format dxfId="159">
      <pivotArea dataOnly="0" labelOnly="1" fieldPosition="0">
        <references count="1">
          <reference field="8" count="1">
            <x v="5"/>
          </reference>
        </references>
      </pivotArea>
    </format>
    <format dxfId="158">
      <pivotArea dataOnly="0" labelOnly="1" fieldPosition="0">
        <references count="1">
          <reference field="8" count="3">
            <x v="6"/>
            <x v="7"/>
            <x v="8"/>
          </reference>
        </references>
      </pivotArea>
    </format>
    <format dxfId="157">
      <pivotArea dataOnly="0" labelOnly="1" fieldPosition="0">
        <references count="1">
          <reference field="8" count="1">
            <x v="9"/>
          </reference>
        </references>
      </pivotArea>
    </format>
    <format dxfId="156">
      <pivotArea dataOnly="0" labelOnly="1" fieldPosition="0">
        <references count="1">
          <reference field="8" count="1">
            <x v="10"/>
          </reference>
        </references>
      </pivotArea>
    </format>
    <format dxfId="155">
      <pivotArea dataOnly="0" labelOnly="1" fieldPosition="0">
        <references count="1">
          <reference field="8" count="1">
            <x v="11"/>
          </reference>
        </references>
      </pivotArea>
    </format>
    <format dxfId="154">
      <pivotArea dataOnly="0" labelOnly="1" fieldPosition="0">
        <references count="1">
          <reference field="8" count="1">
            <x v="12"/>
          </reference>
        </references>
      </pivotArea>
    </format>
    <format dxfId="153">
      <pivotArea dataOnly="0" labelOnly="1" fieldPosition="0">
        <references count="1">
          <reference field="8" count="1">
            <x v="13"/>
          </reference>
        </references>
      </pivotArea>
    </format>
    <format dxfId="152">
      <pivotArea dataOnly="0" labelOnly="1" fieldPosition="0">
        <references count="1">
          <reference field="8" count="1">
            <x v="13"/>
          </reference>
        </references>
      </pivotArea>
    </format>
    <format dxfId="151">
      <pivotArea dataOnly="0" labelOnly="1" fieldPosition="0">
        <references count="1">
          <reference field="8" count="1">
            <x v="13"/>
          </reference>
        </references>
      </pivotArea>
    </format>
    <format dxfId="150">
      <pivotArea dataOnly="0" labelOnly="1" fieldPosition="0">
        <references count="1">
          <reference field="8" count="1">
            <x v="14"/>
          </reference>
        </references>
      </pivotArea>
    </format>
    <format dxfId="149">
      <pivotArea dataOnly="0" labelOnly="1" fieldPosition="0">
        <references count="1">
          <reference field="8" count="1">
            <x v="15"/>
          </reference>
        </references>
      </pivotArea>
    </format>
    <format dxfId="148">
      <pivotArea dataOnly="0" labelOnly="1" fieldPosition="0">
        <references count="1">
          <reference field="8" count="1">
            <x v="16"/>
          </reference>
        </references>
      </pivotArea>
    </format>
    <format dxfId="147">
      <pivotArea dataOnly="0" labelOnly="1" fieldPosition="0">
        <references count="1">
          <reference field="8" count="1">
            <x v="17"/>
          </reference>
        </references>
      </pivotArea>
    </format>
    <format dxfId="146">
      <pivotArea dataOnly="0" labelOnly="1" fieldPosition="0">
        <references count="1">
          <reference field="8" count="1">
            <x v="18"/>
          </reference>
        </references>
      </pivotArea>
    </format>
    <format dxfId="145">
      <pivotArea dataOnly="0" labelOnly="1" fieldPosition="0">
        <references count="1">
          <reference field="8" count="1">
            <x v="19"/>
          </reference>
        </references>
      </pivotArea>
    </format>
    <format dxfId="144">
      <pivotArea dataOnly="0" labelOnly="1" fieldPosition="0">
        <references count="1">
          <reference field="8" count="1">
            <x v="20"/>
          </reference>
        </references>
      </pivotArea>
    </format>
    <format dxfId="143">
      <pivotArea dataOnly="0" labelOnly="1" fieldPosition="0">
        <references count="1">
          <reference field="8" count="1">
            <x v="23"/>
          </reference>
        </references>
      </pivotArea>
    </format>
    <format dxfId="142">
      <pivotArea dataOnly="0" labelOnly="1" fieldPosition="0">
        <references count="1">
          <reference field="8" count="1">
            <x v="24"/>
          </reference>
        </references>
      </pivotArea>
    </format>
    <format dxfId="141">
      <pivotArea dataOnly="0" labelOnly="1" fieldPosition="0">
        <references count="1">
          <reference field="8" count="1">
            <x v="21"/>
          </reference>
        </references>
      </pivotArea>
    </format>
    <format dxfId="140">
      <pivotArea dataOnly="0" labelOnly="1" fieldPosition="0">
        <references count="1">
          <reference field="8" count="1">
            <x v="22"/>
          </reference>
        </references>
      </pivotArea>
    </format>
    <format dxfId="139">
      <pivotArea dataOnly="0" labelOnly="1" fieldPosition="0">
        <references count="1">
          <reference field="8" count="3">
            <x v="25"/>
            <x v="26"/>
            <x v="27"/>
          </reference>
        </references>
      </pivotArea>
    </format>
    <format dxfId="138">
      <pivotArea dataOnly="0" labelOnly="1" fieldPosition="0">
        <references count="1">
          <reference field="8" count="1">
            <x v="28"/>
          </reference>
        </references>
      </pivotArea>
    </format>
    <format dxfId="137">
      <pivotArea dataOnly="0" labelOnly="1" fieldPosition="0">
        <references count="1">
          <reference field="8" count="3">
            <x v="29"/>
            <x v="30"/>
            <x v="31"/>
          </reference>
        </references>
      </pivotArea>
    </format>
    <format dxfId="136">
      <pivotArea dataOnly="0" labelOnly="1" fieldPosition="0">
        <references count="1">
          <reference field="8" count="2">
            <x v="37"/>
            <x v="38"/>
          </reference>
        </references>
      </pivotArea>
    </format>
    <format dxfId="135">
      <pivotArea dataOnly="0" labelOnly="1" fieldPosition="0">
        <references count="1">
          <reference field="8" count="2">
            <x v="39"/>
            <x v="40"/>
          </reference>
        </references>
      </pivotArea>
    </format>
    <format dxfId="134">
      <pivotArea dataOnly="0" labelOnly="1" fieldPosition="0">
        <references count="1">
          <reference field="8" count="2">
            <x v="41"/>
            <x v="42"/>
          </reference>
        </references>
      </pivotArea>
    </format>
    <format dxfId="133">
      <pivotArea dataOnly="0" labelOnly="1" fieldPosition="0">
        <references count="1">
          <reference field="8" count="1">
            <x v="44"/>
          </reference>
        </references>
      </pivotArea>
    </format>
    <format dxfId="132">
      <pivotArea dataOnly="0" labelOnly="1" fieldPosition="0">
        <references count="1">
          <reference field="8" count="1">
            <x v="44"/>
          </reference>
        </references>
      </pivotArea>
    </format>
    <format dxfId="131">
      <pivotArea dataOnly="0" labelOnly="1" fieldPosition="0">
        <references count="1">
          <reference field="8" count="1">
            <x v="43"/>
          </reference>
        </references>
      </pivotArea>
    </format>
    <format dxfId="130">
      <pivotArea dataOnly="0" labelOnly="1" fieldPosition="0">
        <references count="1">
          <reference field="8" count="2">
            <x v="45"/>
            <x v="46"/>
          </reference>
        </references>
      </pivotArea>
    </format>
    <format dxfId="129">
      <pivotArea dataOnly="0" labelOnly="1" fieldPosition="0">
        <references count="1">
          <reference field="8" count="2">
            <x v="50"/>
            <x v="51"/>
          </reference>
        </references>
      </pivotArea>
    </format>
    <format dxfId="128">
      <pivotArea dataOnly="0" labelOnly="1" fieldPosition="0">
        <references count="1">
          <reference field="8" count="2">
            <x v="53"/>
            <x v="54"/>
          </reference>
        </references>
      </pivotArea>
    </format>
    <format dxfId="127">
      <pivotArea dataOnly="0" labelOnly="1" fieldPosition="0">
        <references count="1">
          <reference field="8" count="1">
            <x v="63"/>
          </reference>
        </references>
      </pivotArea>
    </format>
    <format dxfId="126">
      <pivotArea dataOnly="0" labelOnly="1" fieldPosition="0">
        <references count="1">
          <reference field="8" count="1">
            <x v="74"/>
          </reference>
        </references>
      </pivotArea>
    </format>
    <format dxfId="125">
      <pivotArea dataOnly="0" labelOnly="1" fieldPosition="0">
        <references count="1">
          <reference field="8" count="1">
            <x v="78"/>
          </reference>
        </references>
      </pivotArea>
    </format>
    <format dxfId="124">
      <pivotArea dataOnly="0" labelOnly="1" fieldPosition="0">
        <references count="1">
          <reference field="8" count="1">
            <x v="80"/>
          </reference>
        </references>
      </pivotArea>
    </format>
    <format dxfId="123">
      <pivotArea dataOnly="0" labelOnly="1" fieldPosition="0">
        <references count="1">
          <reference field="8" count="1">
            <x v="81"/>
          </reference>
        </references>
      </pivotArea>
    </format>
    <format dxfId="122">
      <pivotArea dataOnly="0" labelOnly="1" fieldPosition="0">
        <references count="1">
          <reference field="8" count="1">
            <x v="85"/>
          </reference>
        </references>
      </pivotArea>
    </format>
    <format dxfId="121">
      <pivotArea dataOnly="0" labelOnly="1" fieldPosition="0">
        <references count="1">
          <reference field="8" count="1">
            <x v="86"/>
          </reference>
        </references>
      </pivotArea>
    </format>
    <format dxfId="120">
      <pivotArea dataOnly="0" labelOnly="1" fieldPosition="0">
        <references count="1">
          <reference field="8" count="1">
            <x v="87"/>
          </reference>
        </references>
      </pivotArea>
    </format>
    <format dxfId="119">
      <pivotArea dataOnly="0" labelOnly="1" fieldPosition="0">
        <references count="1">
          <reference field="8" count="1">
            <x v="35"/>
          </reference>
        </references>
      </pivotArea>
    </format>
    <format dxfId="118">
      <pivotArea dataOnly="0" labelOnly="1" fieldPosition="0">
        <references count="1">
          <reference field="8" count="1">
            <x v="36"/>
          </reference>
        </references>
      </pivotArea>
    </format>
    <format dxfId="117">
      <pivotArea dataOnly="0" labelOnly="1" fieldPosition="0">
        <references count="1">
          <reference field="8" count="1">
            <x v="68"/>
          </reference>
        </references>
      </pivotArea>
    </format>
    <format dxfId="116">
      <pivotArea dataOnly="0" labelOnly="1" fieldPosition="0">
        <references count="1">
          <reference field="8" count="1">
            <x v="69"/>
          </reference>
        </references>
      </pivotArea>
    </format>
    <format dxfId="115">
      <pivotArea dataOnly="0" labelOnly="1" fieldPosition="0">
        <references count="1">
          <reference field="8" count="1">
            <x v="126"/>
          </reference>
        </references>
      </pivotArea>
    </format>
    <format dxfId="114">
      <pivotArea dataOnly="0" labelOnly="1" fieldPosition="0">
        <references count="1">
          <reference field="8" count="1">
            <x v="124"/>
          </reference>
        </references>
      </pivotArea>
    </format>
    <format dxfId="113">
      <pivotArea dataOnly="0" labelOnly="1" fieldPosition="0">
        <references count="1">
          <reference field="8" count="1">
            <x v="123"/>
          </reference>
        </references>
      </pivotArea>
    </format>
    <format dxfId="112">
      <pivotArea dataOnly="0" labelOnly="1" fieldPosition="0">
        <references count="1">
          <reference field="8" count="1">
            <x v="122"/>
          </reference>
        </references>
      </pivotArea>
    </format>
    <format dxfId="111">
      <pivotArea dataOnly="0" labelOnly="1" fieldPosition="0">
        <references count="1">
          <reference field="8" count="1">
            <x v="121"/>
          </reference>
        </references>
      </pivotArea>
    </format>
    <format dxfId="110">
      <pivotArea dataOnly="0" labelOnly="1" fieldPosition="0">
        <references count="1">
          <reference field="8" count="1">
            <x v="120"/>
          </reference>
        </references>
      </pivotArea>
    </format>
    <format dxfId="109">
      <pivotArea dataOnly="0" labelOnly="1" fieldPosition="0">
        <references count="1">
          <reference field="8" count="1">
            <x v="119"/>
          </reference>
        </references>
      </pivotArea>
    </format>
    <format dxfId="108">
      <pivotArea dataOnly="0" labelOnly="1" fieldPosition="0">
        <references count="1">
          <reference field="8" count="1">
            <x v="118"/>
          </reference>
        </references>
      </pivotArea>
    </format>
    <format dxfId="107">
      <pivotArea dataOnly="0" labelOnly="1" fieldPosition="0">
        <references count="1">
          <reference field="8" count="1">
            <x v="117"/>
          </reference>
        </references>
      </pivotArea>
    </format>
    <format dxfId="106">
      <pivotArea dataOnly="0" labelOnly="1" fieldPosition="0">
        <references count="1">
          <reference field="8" count="1">
            <x v="116"/>
          </reference>
        </references>
      </pivotArea>
    </format>
    <format dxfId="105">
      <pivotArea dataOnly="0" labelOnly="1" fieldPosition="0">
        <references count="1">
          <reference field="8" count="1">
            <x v="112"/>
          </reference>
        </references>
      </pivotArea>
    </format>
    <format dxfId="104">
      <pivotArea dataOnly="0" labelOnly="1" fieldPosition="0">
        <references count="1">
          <reference field="8" count="1">
            <x v="111"/>
          </reference>
        </references>
      </pivotArea>
    </format>
    <format dxfId="103">
      <pivotArea dataOnly="0" labelOnly="1" fieldPosition="0">
        <references count="1">
          <reference field="8" count="1">
            <x v="114"/>
          </reference>
        </references>
      </pivotArea>
    </format>
    <format dxfId="102">
      <pivotArea dataOnly="0" labelOnly="1" fieldPosition="0">
        <references count="1">
          <reference field="8" count="1">
            <x v="113"/>
          </reference>
        </references>
      </pivotArea>
    </format>
    <format dxfId="101">
      <pivotArea dataOnly="0" labelOnly="1" fieldPosition="0">
        <references count="1">
          <reference field="8" count="1">
            <x v="115"/>
          </reference>
        </references>
      </pivotArea>
    </format>
    <format dxfId="100">
      <pivotArea dataOnly="0" labelOnly="1" fieldPosition="0">
        <references count="1">
          <reference field="8" count="1">
            <x v="125"/>
          </reference>
        </references>
      </pivotArea>
    </format>
    <format dxfId="99">
      <pivotArea dataOnly="0" labelOnly="1" fieldPosition="0">
        <references count="1">
          <reference field="8" count="1">
            <x v="110"/>
          </reference>
        </references>
      </pivotArea>
    </format>
    <format dxfId="98">
      <pivotArea dataOnly="0" labelOnly="1" fieldPosition="0">
        <references count="1">
          <reference field="8" count="4">
            <x v="106"/>
            <x v="107"/>
            <x v="108"/>
            <x v="109"/>
          </reference>
        </references>
      </pivotArea>
    </format>
    <format dxfId="97">
      <pivotArea dataOnly="0" labelOnly="1" fieldPosition="0">
        <references count="1">
          <reference field="8" count="1">
            <x v="103"/>
          </reference>
        </references>
      </pivotArea>
    </format>
    <format dxfId="96">
      <pivotArea dataOnly="0" labelOnly="1" fieldPosition="0">
        <references count="1">
          <reference field="8" count="1">
            <x v="104"/>
          </reference>
        </references>
      </pivotArea>
    </format>
    <format dxfId="95">
      <pivotArea dataOnly="0" labelOnly="1" fieldPosition="0">
        <references count="1">
          <reference field="8" count="1">
            <x v="105"/>
          </reference>
        </references>
      </pivotArea>
    </format>
    <format dxfId="94">
      <pivotArea dataOnly="0" labelOnly="1" fieldPosition="0">
        <references count="1">
          <reference field="8" count="3">
            <x v="94"/>
            <x v="95"/>
            <x v="96"/>
          </reference>
        </references>
      </pivotArea>
    </format>
    <format dxfId="93">
      <pivotArea dataOnly="0" labelOnly="1" fieldPosition="0">
        <references count="1">
          <reference field="8" count="4">
            <x v="97"/>
            <x v="98"/>
            <x v="99"/>
            <x v="100"/>
          </reference>
        </references>
      </pivotArea>
    </format>
    <format dxfId="92">
      <pivotArea dataOnly="0" labelOnly="1" fieldPosition="0">
        <references count="1">
          <reference field="8" count="1">
            <x v="100"/>
          </reference>
        </references>
      </pivotArea>
    </format>
    <format dxfId="91">
      <pivotArea dataOnly="0" labelOnly="1" fieldPosition="0">
        <references count="1">
          <reference field="8" count="1">
            <x v="102"/>
          </reference>
        </references>
      </pivotArea>
    </format>
    <format dxfId="90">
      <pivotArea dataOnly="0" labelOnly="1" fieldPosition="0">
        <references count="1">
          <reference field="8" count="1">
            <x v="101"/>
          </reference>
        </references>
      </pivotArea>
    </format>
    <format dxfId="89">
      <pivotArea dataOnly="0" labelOnly="1" fieldPosition="0">
        <references count="1">
          <reference field="8" count="3">
            <x v="47"/>
            <x v="48"/>
            <x v="49"/>
          </reference>
        </references>
      </pivotArea>
    </format>
    <format dxfId="88">
      <pivotArea dataOnly="0" labelOnly="1" fieldPosition="0">
        <references count="1">
          <reference field="8" count="1">
            <x v="52"/>
          </reference>
        </references>
      </pivotArea>
    </format>
    <format dxfId="87">
      <pivotArea dataOnly="0" labelOnly="1" fieldPosition="0">
        <references count="1">
          <reference field="8" count="1">
            <x v="62"/>
          </reference>
        </references>
      </pivotArea>
    </format>
    <format dxfId="86">
      <pivotArea dataOnly="0" labelOnly="1" fieldPosition="0">
        <references count="1">
          <reference field="8" count="5">
            <x v="57"/>
            <x v="58"/>
            <x v="59"/>
            <x v="60"/>
            <x v="61"/>
          </reference>
        </references>
      </pivotArea>
    </format>
    <format dxfId="85">
      <pivotArea dataOnly="0" labelOnly="1" fieldPosition="0">
        <references count="1">
          <reference field="8" count="1">
            <x v="88"/>
          </reference>
        </references>
      </pivotArea>
    </format>
    <format dxfId="84">
      <pivotArea dataOnly="0" labelOnly="1" fieldPosition="0">
        <references count="1">
          <reference field="8" count="1">
            <x v="93"/>
          </reference>
        </references>
      </pivotArea>
    </format>
    <format dxfId="83">
      <pivotArea dataOnly="0" labelOnly="1" fieldPosition="0">
        <references count="1">
          <reference field="8" count="3">
            <x v="90"/>
            <x v="91"/>
            <x v="92"/>
          </reference>
        </references>
      </pivotArea>
    </format>
    <format dxfId="82">
      <pivotArea dataOnly="0" labelOnly="1" fieldPosition="0">
        <references count="1">
          <reference field="8" count="3">
            <x v="82"/>
            <x v="83"/>
            <x v="84"/>
          </reference>
        </references>
      </pivotArea>
    </format>
    <format dxfId="81">
      <pivotArea dataOnly="0" labelOnly="1" fieldPosition="0">
        <references count="1">
          <reference field="8" count="3">
            <x v="75"/>
            <x v="76"/>
            <x v="77"/>
          </reference>
        </references>
      </pivotArea>
    </format>
    <format dxfId="80">
      <pivotArea dataOnly="0" labelOnly="1" fieldPosition="0">
        <references count="1">
          <reference field="8" count="1">
            <x v="71"/>
          </reference>
        </references>
      </pivotArea>
    </format>
    <format dxfId="79">
      <pivotArea dataOnly="0" labelOnly="1" fieldPosition="0">
        <references count="1">
          <reference field="8" count="2">
            <x v="72"/>
            <x v="73"/>
          </reference>
        </references>
      </pivotArea>
    </format>
    <format dxfId="78">
      <pivotArea dataOnly="0" labelOnly="1" fieldPosition="0">
        <references count="1">
          <reference field="8" count="1">
            <x v="70"/>
          </reference>
        </references>
      </pivotArea>
    </format>
    <format dxfId="77">
      <pivotArea dataOnly="0" labelOnly="1" fieldPosition="0">
        <references count="1">
          <reference field="8" count="2">
            <x v="64"/>
            <x v="65"/>
          </reference>
        </references>
      </pivotArea>
    </format>
    <format dxfId="76">
      <pivotArea dataOnly="0" labelOnly="1" fieldPosition="0">
        <references count="1">
          <reference field="8" count="1">
            <x v="67"/>
          </reference>
        </references>
      </pivotArea>
    </format>
    <format dxfId="75">
      <pivotArea dataOnly="0" labelOnly="1" fieldPosition="0">
        <references count="1">
          <reference field="8" count="1">
            <x v="66"/>
          </reference>
        </references>
      </pivotArea>
    </format>
    <format dxfId="74">
      <pivotArea dataOnly="0" labelOnly="1" fieldPosition="0">
        <references count="1">
          <reference field="8" count="2">
            <x v="55"/>
            <x v="5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15" firstHeaderRow="1" firstDataRow="1" firstDataCol="1"/>
  <pivotFields count="23">
    <pivotField showAll="0"/>
    <pivotField showAll="0"/>
    <pivotField showAll="0"/>
    <pivotField showAll="0"/>
    <pivotField showAll="0"/>
    <pivotField showAll="0"/>
    <pivotField showAll="0"/>
    <pivotField showAll="0"/>
    <pivotField showAll="0"/>
    <pivotField axis="axisRow" dataField="1" showAll="0">
      <items count="12">
        <item x="10"/>
        <item x="6"/>
        <item x="5"/>
        <item x="4"/>
        <item x="2"/>
        <item x="3"/>
        <item x="7"/>
        <item x="1"/>
        <item x="8"/>
        <item x="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2">
    <i>
      <x/>
    </i>
    <i>
      <x v="1"/>
    </i>
    <i>
      <x v="2"/>
    </i>
    <i>
      <x v="3"/>
    </i>
    <i>
      <x v="4"/>
    </i>
    <i>
      <x v="5"/>
    </i>
    <i>
      <x v="6"/>
    </i>
    <i>
      <x v="7"/>
    </i>
    <i>
      <x v="8"/>
    </i>
    <i>
      <x v="9"/>
    </i>
    <i>
      <x v="10"/>
    </i>
    <i t="grand">
      <x/>
    </i>
  </rowItems>
  <colItems count="1">
    <i/>
  </colItems>
  <dataFields count="1">
    <dataField name="Count of Rate your current pipeline or workflow from data acquisition to development to deployment today (1 - simple, 10 - very complex)"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23">
    <pivotField showAll="0"/>
    <pivotField showAll="0"/>
    <pivotField showAll="0"/>
    <pivotField showAll="0"/>
    <pivotField showAll="0"/>
    <pivotField showAll="0"/>
    <pivotField showAll="0"/>
    <pivotField showAll="0"/>
    <pivotField showAll="0"/>
    <pivotField showAll="0"/>
    <pivotField axis="axisRow"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Count of Would you like to add automation to your pipelin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3"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axis="axisRow" dataField="1" showAll="0">
      <items count="150">
        <item x="2"/>
        <item x="113"/>
        <item x="105"/>
        <item x="55"/>
        <item x="116"/>
        <item x="32"/>
        <item x="56"/>
        <item x="103"/>
        <item x="30"/>
        <item x="75"/>
        <item x="114"/>
        <item x="106"/>
        <item x="52"/>
        <item x="71"/>
        <item x="141"/>
        <item x="26"/>
        <item x="43"/>
        <item x="102"/>
        <item x="53"/>
        <item x="100"/>
        <item x="143"/>
        <item x="72"/>
        <item x="112"/>
        <item x="126"/>
        <item x="48"/>
        <item x="86"/>
        <item x="18"/>
        <item x="145"/>
        <item x="1"/>
        <item x="38"/>
        <item x="123"/>
        <item x="57"/>
        <item x="76"/>
        <item x="39"/>
        <item x="7"/>
        <item x="63"/>
        <item x="5"/>
        <item x="24"/>
        <item x="20"/>
        <item x="12"/>
        <item x="93"/>
        <item x="94"/>
        <item x="14"/>
        <item x="49"/>
        <item x="68"/>
        <item x="27"/>
        <item x="15"/>
        <item x="99"/>
        <item x="40"/>
        <item x="148"/>
        <item x="78"/>
        <item x="87"/>
        <item x="23"/>
        <item x="91"/>
        <item x="61"/>
        <item x="118"/>
        <item x="3"/>
        <item x="104"/>
        <item x="65"/>
        <item x="80"/>
        <item x="119"/>
        <item x="35"/>
        <item x="109"/>
        <item x="92"/>
        <item x="19"/>
        <item x="127"/>
        <item x="122"/>
        <item x="82"/>
        <item x="128"/>
        <item x="74"/>
        <item x="97"/>
        <item x="136"/>
        <item x="42"/>
        <item x="147"/>
        <item x="110"/>
        <item x="22"/>
        <item x="17"/>
        <item x="29"/>
        <item x="140"/>
        <item x="44"/>
        <item x="41"/>
        <item x="130"/>
        <item x="84"/>
        <item x="4"/>
        <item x="81"/>
        <item x="131"/>
        <item x="45"/>
        <item x="108"/>
        <item x="85"/>
        <item x="13"/>
        <item x="107"/>
        <item x="89"/>
        <item x="25"/>
        <item x="46"/>
        <item x="21"/>
        <item x="11"/>
        <item x="67"/>
        <item x="90"/>
        <item x="133"/>
        <item x="9"/>
        <item x="138"/>
        <item x="8"/>
        <item x="101"/>
        <item x="54"/>
        <item x="66"/>
        <item x="139"/>
        <item x="36"/>
        <item x="47"/>
        <item x="132"/>
        <item x="124"/>
        <item x="121"/>
        <item x="10"/>
        <item x="69"/>
        <item x="73"/>
        <item x="6"/>
        <item x="146"/>
        <item x="135"/>
        <item x="70"/>
        <item x="83"/>
        <item x="51"/>
        <item x="31"/>
        <item x="79"/>
        <item x="34"/>
        <item x="129"/>
        <item x="125"/>
        <item x="28"/>
        <item x="144"/>
        <item x="37"/>
        <item x="111"/>
        <item x="16"/>
        <item x="120"/>
        <item x="134"/>
        <item x="96"/>
        <item x="98"/>
        <item x="62"/>
        <item x="95"/>
        <item x="60"/>
        <item x="137"/>
        <item x="64"/>
        <item x="50"/>
        <item x="33"/>
        <item x="77"/>
        <item x="59"/>
        <item x="88"/>
        <item x="115"/>
        <item x="58"/>
        <item x="142"/>
        <item x="117"/>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t="grand">
      <x/>
    </i>
  </rowItems>
  <colItems count="1">
    <i/>
  </colItems>
  <dataFields count="1">
    <dataField name="Count of How do you monitor and manage your existing analytics systems? "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6"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8"/>
        <item x="9"/>
        <item x="10"/>
        <item x="11"/>
        <item x="7"/>
        <item x="3"/>
        <item x="5"/>
        <item x="1"/>
        <item x="4"/>
        <item x="6"/>
        <item x="2"/>
        <item x="0"/>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13">
    <i>
      <x/>
    </i>
    <i>
      <x v="1"/>
    </i>
    <i>
      <x v="2"/>
    </i>
    <i>
      <x v="3"/>
    </i>
    <i>
      <x v="4"/>
    </i>
    <i>
      <x v="5"/>
    </i>
    <i>
      <x v="6"/>
    </i>
    <i>
      <x v="7"/>
    </i>
    <i>
      <x v="8"/>
    </i>
    <i>
      <x v="9"/>
    </i>
    <i>
      <x v="10"/>
    </i>
    <i>
      <x v="11"/>
    </i>
    <i t="grand">
      <x/>
    </i>
  </rowItems>
  <colItems count="1">
    <i/>
  </colItems>
  <dataFields count="1">
    <dataField name="Count of Do analysts and data scientists work alone or collaborate?"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Items count="1">
    <i/>
  </colItems>
  <dataFields count="1">
    <dataField name="Count of Is there a desire to collaborate more?"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4"/>
        <item x="3"/>
        <item x="6"/>
        <item x="7"/>
        <item x="1"/>
        <item x="5"/>
        <item x="2"/>
        <item x="0"/>
        <item t="default"/>
      </items>
    </pivotField>
    <pivotField showAll="0"/>
    <pivotField showAll="0"/>
    <pivotField showAll="0"/>
    <pivotField showAll="0"/>
    <pivotField showAll="0"/>
    <pivotField showAll="0"/>
    <pivotField showAll="0"/>
    <pivotField showAll="0"/>
  </pivotFields>
  <rowFields count="1">
    <field x="14"/>
  </rowFields>
  <rowItems count="9">
    <i>
      <x/>
    </i>
    <i>
      <x v="1"/>
    </i>
    <i>
      <x v="2"/>
    </i>
    <i>
      <x v="3"/>
    </i>
    <i>
      <x v="4"/>
    </i>
    <i>
      <x v="5"/>
    </i>
    <i>
      <x v="6"/>
    </i>
    <i>
      <x v="7"/>
    </i>
    <i t="grand">
      <x/>
    </i>
  </rowItems>
  <colItems count="1">
    <i/>
  </colItems>
  <dataFields count="1">
    <dataField name="Count of Are your data scientists using Git?"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1"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8">
        <item x="18"/>
        <item x="9"/>
        <item x="15"/>
        <item x="24"/>
        <item x="19"/>
        <item x="11"/>
        <item x="21"/>
        <item x="23"/>
        <item x="4"/>
        <item x="12"/>
        <item x="5"/>
        <item x="2"/>
        <item x="17"/>
        <item x="26"/>
        <item x="14"/>
        <item x="8"/>
        <item x="1"/>
        <item x="7"/>
        <item x="13"/>
        <item x="6"/>
        <item x="20"/>
        <item x="16"/>
        <item x="10"/>
        <item x="22"/>
        <item x="25"/>
        <item x="3"/>
        <item x="0"/>
        <item t="default"/>
      </items>
    </pivotField>
    <pivotField showAll="0"/>
    <pivotField showAll="0"/>
    <pivotField showAll="0"/>
    <pivotField showAll="0"/>
    <pivotField showAll="0"/>
    <pivotField showAll="0"/>
    <pivotField showAll="0"/>
  </pivotFields>
  <rowFields count="1">
    <field x="15"/>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Do IT/DevOps/SE teams rewrite data scientists' code?" fld="15" subtotal="count" baseField="0" baseItem="0"/>
  </dataFields>
  <formats count="10">
    <format dxfId="73">
      <pivotArea collapsedLevelsAreSubtotals="1" fieldPosition="0">
        <references count="1">
          <reference field="15" count="1">
            <x v="11"/>
          </reference>
        </references>
      </pivotArea>
    </format>
    <format dxfId="72">
      <pivotArea dataOnly="0" labelOnly="1" fieldPosition="0">
        <references count="1">
          <reference field="15" count="1">
            <x v="11"/>
          </reference>
        </references>
      </pivotArea>
    </format>
    <format dxfId="71">
      <pivotArea collapsedLevelsAreSubtotals="1" fieldPosition="0">
        <references count="1">
          <reference field="15" count="1">
            <x v="25"/>
          </reference>
        </references>
      </pivotArea>
    </format>
    <format dxfId="70">
      <pivotArea dataOnly="0" labelOnly="1" fieldPosition="0">
        <references count="1">
          <reference field="15" count="1">
            <x v="25"/>
          </reference>
        </references>
      </pivotArea>
    </format>
    <format dxfId="69">
      <pivotArea dataOnly="0" fieldPosition="0">
        <references count="1">
          <reference field="15" count="1">
            <x v="2"/>
          </reference>
        </references>
      </pivotArea>
    </format>
    <format dxfId="68">
      <pivotArea dataOnly="0" labelOnly="1" fieldPosition="0">
        <references count="1">
          <reference field="15" count="1">
            <x v="6"/>
          </reference>
        </references>
      </pivotArea>
    </format>
    <format dxfId="67">
      <pivotArea dataOnly="0" fieldPosition="0">
        <references count="1">
          <reference field="15" count="2">
            <x v="8"/>
            <x v="9"/>
          </reference>
        </references>
      </pivotArea>
    </format>
    <format dxfId="66">
      <pivotArea dataOnly="0" labelOnly="1" fieldPosition="0">
        <references count="1">
          <reference field="15" count="1">
            <x v="12"/>
          </reference>
        </references>
      </pivotArea>
    </format>
    <format dxfId="65">
      <pivotArea dataOnly="0" labelOnly="1" fieldPosition="0">
        <references count="1">
          <reference field="15" count="1">
            <x v="13"/>
          </reference>
        </references>
      </pivotArea>
    </format>
    <format dxfId="64">
      <pivotArea dataOnly="0" labelOnly="1" fieldPosition="0">
        <references count="1">
          <reference field="15" count="1">
            <x v="2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showAll="0"/>
  </pivotFields>
  <rowFields count="1">
    <field x="16"/>
  </rowFields>
  <rowItems count="5">
    <i>
      <x/>
    </i>
    <i>
      <x v="1"/>
    </i>
    <i>
      <x v="2"/>
    </i>
    <i>
      <x v="3"/>
    </i>
    <i t="grand">
      <x/>
    </i>
  </rowItems>
  <colItems count="1">
    <i/>
  </colItems>
  <dataFields count="1">
    <dataField name="Count of Is reproducing older results a requirement, for compliance or other reasons?"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3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30"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7">
        <item x="60"/>
        <item x="26"/>
        <item x="49"/>
        <item x="19"/>
        <item x="83"/>
        <item x="40"/>
        <item x="111"/>
        <item x="113"/>
        <item x="99"/>
        <item x="109"/>
        <item x="75"/>
        <item x="64"/>
        <item x="38"/>
        <item x="95"/>
        <item x="37"/>
        <item x="48"/>
        <item x="67"/>
        <item x="119"/>
        <item x="86"/>
        <item x="2"/>
        <item x="10"/>
        <item x="34"/>
        <item x="118"/>
        <item x="45"/>
        <item x="20"/>
        <item x="85"/>
        <item x="54"/>
        <item x="3"/>
        <item x="62"/>
        <item x="5"/>
        <item x="27"/>
        <item x="56"/>
        <item x="43"/>
        <item x="16"/>
        <item x="84"/>
        <item x="117"/>
        <item x="12"/>
        <item x="35"/>
        <item x="87"/>
        <item x="105"/>
        <item x="66"/>
        <item x="18"/>
        <item x="4"/>
        <item x="57"/>
        <item x="61"/>
        <item x="121"/>
        <item x="100"/>
        <item x="68"/>
        <item x="102"/>
        <item x="55"/>
        <item x="32"/>
        <item x="125"/>
        <item x="76"/>
        <item x="82"/>
        <item x="93"/>
        <item x="106"/>
        <item x="103"/>
        <item x="33"/>
        <item x="13"/>
        <item x="17"/>
        <item x="96"/>
        <item x="63"/>
        <item x="46"/>
        <item x="11"/>
        <item x="24"/>
        <item x="80"/>
        <item x="51"/>
        <item x="30"/>
        <item x="77"/>
        <item x="108"/>
        <item x="42"/>
        <item x="73"/>
        <item x="79"/>
        <item x="29"/>
        <item x="72"/>
        <item x="91"/>
        <item x="115"/>
        <item x="101"/>
        <item x="28"/>
        <item x="69"/>
        <item x="78"/>
        <item x="92"/>
        <item x="23"/>
        <item x="39"/>
        <item x="22"/>
        <item x="9"/>
        <item x="88"/>
        <item x="112"/>
        <item x="74"/>
        <item x="41"/>
        <item x="97"/>
        <item x="53"/>
        <item x="25"/>
        <item x="81"/>
        <item x="1"/>
        <item x="110"/>
        <item x="47"/>
        <item x="6"/>
        <item x="71"/>
        <item x="14"/>
        <item x="120"/>
        <item x="65"/>
        <item x="58"/>
        <item x="90"/>
        <item x="116"/>
        <item x="50"/>
        <item x="89"/>
        <item x="52"/>
        <item x="114"/>
        <item x="70"/>
        <item x="124"/>
        <item x="36"/>
        <item x="31"/>
        <item x="44"/>
        <item x="7"/>
        <item x="123"/>
        <item x="104"/>
        <item x="59"/>
        <item x="8"/>
        <item x="98"/>
        <item x="21"/>
        <item x="94"/>
        <item x="107"/>
        <item x="15"/>
        <item x="122"/>
        <item x="0"/>
        <item t="default"/>
      </items>
    </pivotField>
    <pivotField showAll="0"/>
    <pivotField showAll="0"/>
    <pivotField showAll="0"/>
    <pivotField showAll="0"/>
    <pivotField showAll="0"/>
  </pivotFields>
  <rowFields count="1">
    <field x="17"/>
  </rowFields>
  <rowItems count="1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1">
        <item x="2"/>
        <item x="6"/>
        <item x="5"/>
        <item x="8"/>
        <item x="1"/>
        <item x="3"/>
        <item x="7"/>
        <item x="4"/>
        <item x="9"/>
        <item x="0"/>
        <item t="default"/>
      </items>
    </pivotField>
    <pivotField showAll="0"/>
    <pivotField showAll="0"/>
    <pivotField showAll="0"/>
    <pivotField showAll="0"/>
  </pivotFields>
  <rowFields count="1">
    <field x="18"/>
  </rowFields>
  <rowItems count="11">
    <i>
      <x/>
    </i>
    <i>
      <x v="1"/>
    </i>
    <i>
      <x v="2"/>
    </i>
    <i>
      <x v="3"/>
    </i>
    <i>
      <x v="4"/>
    </i>
    <i>
      <x v="5"/>
    </i>
    <i>
      <x v="6"/>
    </i>
    <i>
      <x v="7"/>
    </i>
    <i>
      <x v="8"/>
    </i>
    <i>
      <x v="9"/>
    </i>
    <i t="grand">
      <x/>
    </i>
  </rowItems>
  <colItems count="1">
    <i/>
  </colItems>
  <dataFields count="1">
    <dataField name="Count of Do you use the following:" fld="18" subtotal="count" baseField="0" baseItem="0"/>
  </dataFields>
  <formats count="20">
    <format dxfId="63">
      <pivotArea collapsedLevelsAreSubtotals="1" fieldPosition="0">
        <references count="1">
          <reference field="18" count="1">
            <x v="5"/>
          </reference>
        </references>
      </pivotArea>
    </format>
    <format dxfId="62">
      <pivotArea dataOnly="0" labelOnly="1" fieldPosition="0">
        <references count="1">
          <reference field="18" count="1">
            <x v="5"/>
          </reference>
        </references>
      </pivotArea>
    </format>
    <format dxfId="61">
      <pivotArea collapsedLevelsAreSubtotals="1" fieldPosition="0">
        <references count="1">
          <reference field="18" count="1">
            <x v="4"/>
          </reference>
        </references>
      </pivotArea>
    </format>
    <format dxfId="60">
      <pivotArea dataOnly="0" labelOnly="1" fieldPosition="0">
        <references count="1">
          <reference field="18" count="1">
            <x v="4"/>
          </reference>
        </references>
      </pivotArea>
    </format>
    <format dxfId="59">
      <pivotArea dataOnly="0" labelOnly="1" fieldPosition="0">
        <references count="1">
          <reference field="18" count="1">
            <x v="0"/>
          </reference>
        </references>
      </pivotArea>
    </format>
    <format dxfId="58">
      <pivotArea collapsedLevelsAreSubtotals="1" fieldPosition="0">
        <references count="1">
          <reference field="18" count="1">
            <x v="0"/>
          </reference>
        </references>
      </pivotArea>
    </format>
    <format dxfId="57">
      <pivotArea collapsedLevelsAreSubtotals="1" fieldPosition="0">
        <references count="1">
          <reference field="18" count="1">
            <x v="7"/>
          </reference>
        </references>
      </pivotArea>
    </format>
    <format dxfId="56">
      <pivotArea dataOnly="0" labelOnly="1" fieldPosition="0">
        <references count="1">
          <reference field="18" count="1">
            <x v="7"/>
          </reference>
        </references>
      </pivotArea>
    </format>
    <format dxfId="55">
      <pivotArea collapsedLevelsAreSubtotals="1" fieldPosition="0">
        <references count="1">
          <reference field="18" count="1">
            <x v="1"/>
          </reference>
        </references>
      </pivotArea>
    </format>
    <format dxfId="54">
      <pivotArea dataOnly="0" labelOnly="1" fieldPosition="0">
        <references count="1">
          <reference field="18" count="1">
            <x v="1"/>
          </reference>
        </references>
      </pivotArea>
    </format>
    <format dxfId="53">
      <pivotArea collapsedLevelsAreSubtotals="1" fieldPosition="0">
        <references count="1">
          <reference field="18" count="1">
            <x v="8"/>
          </reference>
        </references>
      </pivotArea>
    </format>
    <format dxfId="52">
      <pivotArea dataOnly="0" labelOnly="1" fieldPosition="0">
        <references count="1">
          <reference field="18" count="1">
            <x v="8"/>
          </reference>
        </references>
      </pivotArea>
    </format>
    <format dxfId="51">
      <pivotArea collapsedLevelsAreSubtotals="1" fieldPosition="0">
        <references count="1">
          <reference field="18" count="1">
            <x v="6"/>
          </reference>
        </references>
      </pivotArea>
    </format>
    <format dxfId="50">
      <pivotArea dataOnly="0" labelOnly="1" fieldPosition="0">
        <references count="1">
          <reference field="18" count="1">
            <x v="6"/>
          </reference>
        </references>
      </pivotArea>
    </format>
    <format dxfId="49">
      <pivotArea collapsedLevelsAreSubtotals="1" fieldPosition="0">
        <references count="1">
          <reference field="18" count="1">
            <x v="3"/>
          </reference>
        </references>
      </pivotArea>
    </format>
    <format dxfId="48">
      <pivotArea dataOnly="0" labelOnly="1" fieldPosition="0">
        <references count="1">
          <reference field="18" count="1">
            <x v="3"/>
          </reference>
        </references>
      </pivotArea>
    </format>
    <format dxfId="47">
      <pivotArea collapsedLevelsAreSubtotals="1" fieldPosition="0">
        <references count="1">
          <reference field="18" count="1">
            <x v="2"/>
          </reference>
        </references>
      </pivotArea>
    </format>
    <format dxfId="46">
      <pivotArea dataOnly="0" labelOnly="1" fieldPosition="0">
        <references count="1">
          <reference field="18" count="1">
            <x v="2"/>
          </reference>
        </references>
      </pivotArea>
    </format>
    <format dxfId="45">
      <pivotArea collapsedLevelsAreSubtotals="1" fieldPosition="0">
        <references count="1">
          <reference field="18" count="9">
            <x v="0"/>
            <x v="1"/>
            <x v="2"/>
            <x v="3"/>
            <x v="4"/>
            <x v="5"/>
            <x v="6"/>
            <x v="7"/>
            <x v="8"/>
          </reference>
        </references>
      </pivotArea>
    </format>
    <format dxfId="44">
      <pivotArea dataOnly="0" labelOnly="1" fieldPosition="0">
        <references count="1">
          <reference field="18" count="9">
            <x v="0"/>
            <x v="1"/>
            <x v="2"/>
            <x v="3"/>
            <x v="4"/>
            <x v="5"/>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4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7"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4">
        <item x="11"/>
        <item x="6"/>
        <item x="8"/>
        <item x="7"/>
        <item x="12"/>
        <item x="4"/>
        <item x="3"/>
        <item x="5"/>
        <item x="2"/>
        <item x="10"/>
        <item x="9"/>
        <item x="1"/>
        <item x="0"/>
        <item t="default"/>
      </items>
    </pivotField>
    <pivotField showAll="0"/>
    <pivotField showAll="0"/>
    <pivotField showAll="0"/>
  </pivotFields>
  <rowFields count="1">
    <field x="19"/>
  </rowFields>
  <rowItems count="14">
    <i>
      <x/>
    </i>
    <i>
      <x v="1"/>
    </i>
    <i>
      <x v="2"/>
    </i>
    <i>
      <x v="3"/>
    </i>
    <i>
      <x v="4"/>
    </i>
    <i>
      <x v="5"/>
    </i>
    <i>
      <x v="6"/>
    </i>
    <i>
      <x v="7"/>
    </i>
    <i>
      <x v="8"/>
    </i>
    <i>
      <x v="9"/>
    </i>
    <i>
      <x v="10"/>
    </i>
    <i>
      <x v="11"/>
    </i>
    <i>
      <x v="12"/>
    </i>
    <i t="grand">
      <x/>
    </i>
  </rowItems>
  <colItems count="1">
    <i/>
  </colItems>
  <dataFields count="1">
    <dataField name="Count of On a scale of 0 to 10, 10 being highly likely and 0 being not at all likely, how likely are you to recommend Spark to a friend or colleague?"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4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33"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0">
        <item x="82"/>
        <item x="14"/>
        <item x="79"/>
        <item x="128"/>
        <item x="48"/>
        <item x="41"/>
        <item x="113"/>
        <item x="116"/>
        <item x="11"/>
        <item x="13"/>
        <item x="31"/>
        <item x="38"/>
        <item x="67"/>
        <item x="19"/>
        <item x="123"/>
        <item x="28"/>
        <item x="39"/>
        <item x="50"/>
        <item x="69"/>
        <item x="108"/>
        <item x="17"/>
        <item x="29"/>
        <item x="91"/>
        <item x="96"/>
        <item x="118"/>
        <item x="66"/>
        <item x="53"/>
        <item x="109"/>
        <item x="95"/>
        <item x="16"/>
        <item x="44"/>
        <item x="74"/>
        <item x="49"/>
        <item x="111"/>
        <item x="21"/>
        <item x="65"/>
        <item x="87"/>
        <item x="37"/>
        <item x="121"/>
        <item x="106"/>
        <item x="84"/>
        <item x="22"/>
        <item x="61"/>
        <item x="54"/>
        <item x="70"/>
        <item x="98"/>
        <item x="47"/>
        <item x="7"/>
        <item x="86"/>
        <item x="73"/>
        <item x="110"/>
        <item x="5"/>
        <item x="117"/>
        <item x="77"/>
        <item x="18"/>
        <item x="122"/>
        <item x="46"/>
        <item x="94"/>
        <item x="40"/>
        <item x="27"/>
        <item x="51"/>
        <item x="57"/>
        <item x="78"/>
        <item x="62"/>
        <item x="1"/>
        <item x="30"/>
        <item x="124"/>
        <item x="101"/>
        <item x="105"/>
        <item x="127"/>
        <item x="55"/>
        <item x="9"/>
        <item x="112"/>
        <item x="8"/>
        <item x="36"/>
        <item x="114"/>
        <item x="100"/>
        <item x="15"/>
        <item x="60"/>
        <item x="64"/>
        <item x="102"/>
        <item x="10"/>
        <item x="52"/>
        <item x="81"/>
        <item x="4"/>
        <item x="63"/>
        <item x="42"/>
        <item x="56"/>
        <item x="72"/>
        <item x="88"/>
        <item x="3"/>
        <item x="59"/>
        <item x="85"/>
        <item x="99"/>
        <item x="76"/>
        <item x="23"/>
        <item x="93"/>
        <item x="90"/>
        <item x="75"/>
        <item x="68"/>
        <item x="80"/>
        <item x="119"/>
        <item x="71"/>
        <item x="83"/>
        <item x="2"/>
        <item x="104"/>
        <item x="107"/>
        <item x="120"/>
        <item x="126"/>
        <item x="43"/>
        <item x="34"/>
        <item x="6"/>
        <item x="32"/>
        <item x="35"/>
        <item x="58"/>
        <item x="103"/>
        <item x="20"/>
        <item x="97"/>
        <item x="45"/>
        <item x="115"/>
        <item x="125"/>
        <item x="26"/>
        <item x="24"/>
        <item x="33"/>
        <item x="89"/>
        <item x="25"/>
        <item x="12"/>
        <item x="92"/>
        <item x="0"/>
        <item t="default"/>
      </items>
    </pivotField>
    <pivotField showAll="0"/>
    <pivotField showAll="0"/>
  </pivotFields>
  <rowFields count="1">
    <field x="2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4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1"/>
        <item x="3"/>
        <item x="2"/>
        <item x="0"/>
        <item t="default"/>
      </items>
    </pivotField>
    <pivotField showAll="0"/>
  </pivotFields>
  <rowFields count="1">
    <field x="21"/>
  </rowFields>
  <rowItems count="6">
    <i>
      <x/>
    </i>
    <i>
      <x v="1"/>
    </i>
    <i>
      <x v="2"/>
    </i>
    <i>
      <x v="3"/>
    </i>
    <i>
      <x v="4"/>
    </i>
    <i t="grand">
      <x/>
    </i>
  </rowItems>
  <colItems count="1">
    <i/>
  </colItems>
  <dataFields count="1">
    <dataField name="Count of Which best describes your attitude toward cloud compute costs?"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5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22"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9">
        <item x="2"/>
        <item x="4"/>
        <item x="6"/>
        <item x="7"/>
        <item x="14"/>
        <item x="17"/>
        <item x="5"/>
        <item x="16"/>
        <item x="11"/>
        <item x="3"/>
        <item x="10"/>
        <item x="9"/>
        <item x="8"/>
        <item x="12"/>
        <item x="1"/>
        <item x="13"/>
        <item x="15"/>
        <item x="0"/>
        <item t="default"/>
      </items>
    </pivotField>
  </pivotFields>
  <rowFields count="1">
    <field x="22"/>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Are you currently purchasing software or other services through any of the following marketplaces:" fld="22" subtotal="count" baseField="0" baseItem="0"/>
  </dataFields>
  <formats count="44">
    <format dxfId="43">
      <pivotArea collapsedLevelsAreSubtotals="1" fieldPosition="0">
        <references count="1">
          <reference field="22" count="9">
            <x v="0"/>
            <x v="1"/>
            <x v="2"/>
            <x v="3"/>
            <x v="4"/>
            <x v="5"/>
            <x v="6"/>
            <x v="7"/>
            <x v="8"/>
          </reference>
        </references>
      </pivotArea>
    </format>
    <format dxfId="42">
      <pivotArea dataOnly="0" labelOnly="1" fieldPosition="0">
        <references count="1">
          <reference field="22" count="9">
            <x v="0"/>
            <x v="1"/>
            <x v="2"/>
            <x v="3"/>
            <x v="4"/>
            <x v="5"/>
            <x v="6"/>
            <x v="7"/>
            <x v="8"/>
          </reference>
        </references>
      </pivotArea>
    </format>
    <format dxfId="41">
      <pivotArea collapsedLevelsAreSubtotals="1" fieldPosition="0">
        <references count="1">
          <reference field="22" count="15">
            <x v="0"/>
            <x v="1"/>
            <x v="2"/>
            <x v="3"/>
            <x v="4"/>
            <x v="5"/>
            <x v="6"/>
            <x v="7"/>
            <x v="8"/>
            <x v="9"/>
            <x v="10"/>
            <x v="11"/>
            <x v="12"/>
            <x v="13"/>
            <x v="14"/>
          </reference>
        </references>
      </pivotArea>
    </format>
    <format dxfId="40">
      <pivotArea dataOnly="0" labelOnly="1" fieldPosition="0">
        <references count="1">
          <reference field="22" count="15">
            <x v="0"/>
            <x v="1"/>
            <x v="2"/>
            <x v="3"/>
            <x v="4"/>
            <x v="5"/>
            <x v="6"/>
            <x v="7"/>
            <x v="8"/>
            <x v="9"/>
            <x v="10"/>
            <x v="11"/>
            <x v="12"/>
            <x v="13"/>
            <x v="14"/>
          </reference>
        </references>
      </pivotArea>
    </format>
    <format dxfId="39">
      <pivotArea collapsedLevelsAreSubtotals="1" fieldPosition="0">
        <references count="1">
          <reference field="22" count="4">
            <x v="9"/>
            <x v="10"/>
            <x v="11"/>
            <x v="12"/>
          </reference>
        </references>
      </pivotArea>
    </format>
    <format dxfId="38">
      <pivotArea dataOnly="0" labelOnly="1" fieldPosition="0">
        <references count="1">
          <reference field="22" count="4">
            <x v="9"/>
            <x v="10"/>
            <x v="11"/>
            <x v="12"/>
          </reference>
        </references>
      </pivotArea>
    </format>
    <format dxfId="37">
      <pivotArea collapsedLevelsAreSubtotals="1" fieldPosition="0">
        <references count="1">
          <reference field="22" count="4">
            <x v="9"/>
            <x v="10"/>
            <x v="11"/>
            <x v="12"/>
          </reference>
        </references>
      </pivotArea>
    </format>
    <format dxfId="36">
      <pivotArea dataOnly="0" labelOnly="1" fieldPosition="0">
        <references count="1">
          <reference field="22" count="4">
            <x v="9"/>
            <x v="10"/>
            <x v="11"/>
            <x v="12"/>
          </reference>
        </references>
      </pivotArea>
    </format>
    <format dxfId="35">
      <pivotArea collapsedLevelsAreSubtotals="1" fieldPosition="0">
        <references count="1">
          <reference field="22" count="3">
            <x v="2"/>
            <x v="3"/>
            <x v="4"/>
          </reference>
        </references>
      </pivotArea>
    </format>
    <format dxfId="34">
      <pivotArea dataOnly="0" labelOnly="1" fieldPosition="0">
        <references count="1">
          <reference field="22" count="3">
            <x v="2"/>
            <x v="3"/>
            <x v="4"/>
          </reference>
        </references>
      </pivotArea>
    </format>
    <format dxfId="33">
      <pivotArea collapsedLevelsAreSubtotals="1" fieldPosition="0">
        <references count="1">
          <reference field="22" count="2">
            <x v="6"/>
            <x v="7"/>
          </reference>
        </references>
      </pivotArea>
    </format>
    <format dxfId="32">
      <pivotArea dataOnly="0" labelOnly="1" fieldPosition="0">
        <references count="1">
          <reference field="22" count="2">
            <x v="6"/>
            <x v="7"/>
          </reference>
        </references>
      </pivotArea>
    </format>
    <format dxfId="31">
      <pivotArea collapsedLevelsAreSubtotals="1" fieldPosition="0">
        <references count="1">
          <reference field="22" count="1">
            <x v="10"/>
          </reference>
        </references>
      </pivotArea>
    </format>
    <format dxfId="30">
      <pivotArea dataOnly="0" labelOnly="1" fieldPosition="0">
        <references count="1">
          <reference field="22" count="1">
            <x v="10"/>
          </reference>
        </references>
      </pivotArea>
    </format>
    <format dxfId="29">
      <pivotArea collapsedLevelsAreSubtotals="1" fieldPosition="0">
        <references count="1">
          <reference field="22" count="1">
            <x v="13"/>
          </reference>
        </references>
      </pivotArea>
    </format>
    <format dxfId="28">
      <pivotArea dataOnly="0" labelOnly="1" fieldPosition="0">
        <references count="1">
          <reference field="22" count="1">
            <x v="13"/>
          </reference>
        </references>
      </pivotArea>
    </format>
    <format dxfId="27">
      <pivotArea collapsedLevelsAreSubtotals="1" fieldPosition="0">
        <references count="1">
          <reference field="22" count="0"/>
        </references>
      </pivotArea>
    </format>
    <format dxfId="26">
      <pivotArea dataOnly="0" labelOnly="1" fieldPosition="0">
        <references count="1">
          <reference field="22" count="0"/>
        </references>
      </pivotArea>
    </format>
    <format dxfId="25">
      <pivotArea collapsedLevelsAreSubtotals="1" fieldPosition="0">
        <references count="1">
          <reference field="22" count="1">
            <x v="3"/>
          </reference>
        </references>
      </pivotArea>
    </format>
    <format dxfId="24">
      <pivotArea dataOnly="0" labelOnly="1" fieldPosition="0">
        <references count="1">
          <reference field="22" count="1">
            <x v="3"/>
          </reference>
        </references>
      </pivotArea>
    </format>
    <format dxfId="23">
      <pivotArea collapsedLevelsAreSubtotals="1" fieldPosition="0">
        <references count="1">
          <reference field="22" count="1">
            <x v="4"/>
          </reference>
        </references>
      </pivotArea>
    </format>
    <format dxfId="22">
      <pivotArea dataOnly="0" labelOnly="1" fieldPosition="0">
        <references count="1">
          <reference field="22" count="1">
            <x v="4"/>
          </reference>
        </references>
      </pivotArea>
    </format>
    <format dxfId="21">
      <pivotArea collapsedLevelsAreSubtotals="1" fieldPosition="0">
        <references count="1">
          <reference field="22" count="1">
            <x v="5"/>
          </reference>
        </references>
      </pivotArea>
    </format>
    <format dxfId="20">
      <pivotArea dataOnly="0" labelOnly="1" fieldPosition="0">
        <references count="1">
          <reference field="22" count="1">
            <x v="5"/>
          </reference>
        </references>
      </pivotArea>
    </format>
    <format dxfId="19">
      <pivotArea collapsedLevelsAreSubtotals="1" fieldPosition="0">
        <references count="1">
          <reference field="22" count="1">
            <x v="7"/>
          </reference>
        </references>
      </pivotArea>
    </format>
    <format dxfId="18">
      <pivotArea dataOnly="0" labelOnly="1" fieldPosition="0">
        <references count="1">
          <reference field="22" count="1">
            <x v="7"/>
          </reference>
        </references>
      </pivotArea>
    </format>
    <format dxfId="17">
      <pivotArea collapsedLevelsAreSubtotals="1" fieldPosition="0">
        <references count="1">
          <reference field="22" count="1">
            <x v="8"/>
          </reference>
        </references>
      </pivotArea>
    </format>
    <format dxfId="16">
      <pivotArea dataOnly="0" labelOnly="1" fieldPosition="0">
        <references count="1">
          <reference field="22" count="1">
            <x v="8"/>
          </reference>
        </references>
      </pivotArea>
    </format>
    <format dxfId="15">
      <pivotArea collapsedLevelsAreSubtotals="1" fieldPosition="0">
        <references count="1">
          <reference field="22" count="1">
            <x v="12"/>
          </reference>
        </references>
      </pivotArea>
    </format>
    <format dxfId="14">
      <pivotArea dataOnly="0" labelOnly="1" fieldPosition="0">
        <references count="1">
          <reference field="22" count="1">
            <x v="12"/>
          </reference>
        </references>
      </pivotArea>
    </format>
    <format dxfId="13">
      <pivotArea collapsedLevelsAreSubtotals="1" fieldPosition="0">
        <references count="1">
          <reference field="22" count="1">
            <x v="15"/>
          </reference>
        </references>
      </pivotArea>
    </format>
    <format dxfId="12">
      <pivotArea dataOnly="0" labelOnly="1" fieldPosition="0">
        <references count="1">
          <reference field="22" count="1">
            <x v="15"/>
          </reference>
        </references>
      </pivotArea>
    </format>
    <format dxfId="11">
      <pivotArea collapsedLevelsAreSubtotals="1" fieldPosition="0">
        <references count="1">
          <reference field="22" count="1">
            <x v="16"/>
          </reference>
        </references>
      </pivotArea>
    </format>
    <format dxfId="10">
      <pivotArea dataOnly="0" labelOnly="1" fieldPosition="0">
        <references count="1">
          <reference field="22" count="1">
            <x v="16"/>
          </reference>
        </references>
      </pivotArea>
    </format>
    <format dxfId="9">
      <pivotArea collapsedLevelsAreSubtotals="1" fieldPosition="0">
        <references count="1">
          <reference field="22" count="17">
            <x v="0"/>
            <x v="1"/>
            <x v="2"/>
            <x v="3"/>
            <x v="4"/>
            <x v="5"/>
            <x v="6"/>
            <x v="7"/>
            <x v="8"/>
            <x v="9"/>
            <x v="10"/>
            <x v="11"/>
            <x v="12"/>
            <x v="13"/>
            <x v="14"/>
            <x v="15"/>
            <x v="16"/>
          </reference>
        </references>
      </pivotArea>
    </format>
    <format dxfId="8">
      <pivotArea dataOnly="0" labelOnly="1" fieldPosition="0">
        <references count="1">
          <reference field="22" count="17">
            <x v="0"/>
            <x v="1"/>
            <x v="2"/>
            <x v="3"/>
            <x v="4"/>
            <x v="5"/>
            <x v="6"/>
            <x v="7"/>
            <x v="8"/>
            <x v="9"/>
            <x v="10"/>
            <x v="11"/>
            <x v="12"/>
            <x v="13"/>
            <x v="14"/>
            <x v="15"/>
            <x v="16"/>
          </reference>
        </references>
      </pivotArea>
    </format>
    <format dxfId="7">
      <pivotArea collapsedLevelsAreSubtotals="1" fieldPosition="0">
        <references count="1">
          <reference field="22" count="1">
            <x v="4"/>
          </reference>
        </references>
      </pivotArea>
    </format>
    <format dxfId="6">
      <pivotArea dataOnly="0" labelOnly="1" fieldPosition="0">
        <references count="1">
          <reference field="22" count="1">
            <x v="4"/>
          </reference>
        </references>
      </pivotArea>
    </format>
    <format dxfId="5">
      <pivotArea collapsedLevelsAreSubtotals="1" fieldPosition="0">
        <references count="1">
          <reference field="22" count="1">
            <x v="11"/>
          </reference>
        </references>
      </pivotArea>
    </format>
    <format dxfId="4">
      <pivotArea dataOnly="0" labelOnly="1" fieldPosition="0">
        <references count="1">
          <reference field="22" count="1">
            <x v="11"/>
          </reference>
        </references>
      </pivotArea>
    </format>
    <format dxfId="3">
      <pivotArea collapsedLevelsAreSubtotals="1" fieldPosition="0">
        <references count="1">
          <reference field="22" count="1">
            <x v="14"/>
          </reference>
        </references>
      </pivotArea>
    </format>
    <format dxfId="2">
      <pivotArea dataOnly="0" labelOnly="1" fieldPosition="0">
        <references count="1">
          <reference field="22" count="1">
            <x v="14"/>
          </reference>
        </references>
      </pivotArea>
    </format>
    <format dxfId="1">
      <pivotArea collapsedLevelsAreSubtotals="1" fieldPosition="0">
        <references count="1">
          <reference field="22" count="1">
            <x v="16"/>
          </reference>
        </references>
      </pivotArea>
    </format>
    <format dxfId="0">
      <pivotArea dataOnly="0" labelOnly="1" fieldPosition="0">
        <references count="1">
          <reference field="22" count="1">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XFD1048576" totalsRowShown="0">
  <autoFilter ref="A1:XFD1048576"/>
  <tableColumns count="16384">
    <tableColumn id="1" name="Are you running on-premises or on a Cloud Provider? (Check all that apply)"/>
    <tableColumn id="2" name="How much of your data analytics and machine learning development is done using Python &amp; PyData stack? "/>
    <tableColumn id="3" name="What development tools(Jupyter/IDEs) and ML packages are you using?"/>
    <tableColumn id="4" name="The Data Science team is currently using tools that they're not totally comfortable with?"/>
    <tableColumn id="5" name="Please share more context around the team's level of comfort with current tools. (e.g., do you need help getting access to packages, etc.)"/>
    <tableColumn id="6" name="How do you deploy your data analyses and ML models? (Check all that apply)"/>
    <tableColumn id="7" name="Where is your data stored? (Check all that apply)"/>
    <tableColumn id="8" name="Who deploys your data analyses and ML models today?(Check all that apply)"/>
    <tableColumn id="9" name="Would an orchestration product like Airflow be useful?(workflow automation (like cron) but with support for job dependencies) If so, how? "/>
    <tableColumn id="10" name="Rate your current pipeline or workflow from data acquisition to development to deployment today (1 - simple, 10 - very complex)"/>
    <tableColumn id="11" name="Would you like to add automation to your pipeline?"/>
    <tableColumn id="12" name="How do you monitor and manage your existing analytics systems? "/>
    <tableColumn id="13" name="Do analysts and data scientists work alone or collaborate?"/>
    <tableColumn id="14" name="Is there a desire to collaborate more?"/>
    <tableColumn id="15" name="Are your data scientists using Git?"/>
    <tableColumn id="16" name="Do IT/DevOps/SE teams rewrite data scientists' code?"/>
    <tableColumn id="17" name="Is reproducing older results a requirement, for compliance or other reasons?"/>
    <tableColumn id="18" name="How are you scaling your analyses and models today?"/>
    <tableColumn id="19" name="Do you use the following:"/>
    <tableColumn id="20" name="On a scale of 0 to 10, 10 being highly likely and 0 being not at all likely, how likely are you to recommend Spark to a friend or colleague?"/>
    <tableColumn id="21" name="Please provide more context on your experience with Spark."/>
    <tableColumn id="22" name="Which best describes your attitude toward cloud compute costs?"/>
    <tableColumn id="23" name="Are you currently purchasing software or other services through any of the following marketplaces:"/>
    <tableColumn id="24" name="23 columns"/>
    <tableColumn id="25" name="Column1"/>
    <tableColumn id="26" name="on-premises or Cloud Provider? (Check all that apply)"/>
    <tableColumn id="27" name="Column2"/>
    <tableColumn id="28" name="Column3"/>
    <tableColumn id="29" name="Column4"/>
    <tableColumn id="30" name="Column5"/>
    <tableColumn id="31" name="Column6"/>
    <tableColumn id="32" name="Column7"/>
    <tableColumn id="33" name="Column8"/>
    <tableColumn id="34" name="Column9"/>
    <tableColumn id="35" name="Column10"/>
    <tableColumn id="36" name="Column11"/>
    <tableColumn id="37" name="Column12"/>
    <tableColumn id="38" name="Column13"/>
    <tableColumn id="39" name="Column14"/>
    <tableColumn id="40" name="Column15"/>
    <tableColumn id="41" name="Column16"/>
    <tableColumn id="42" name="Column17"/>
    <tableColumn id="43" name="Column18"/>
    <tableColumn id="44" name="Column19"/>
    <tableColumn id="45" name="Column20"/>
    <tableColumn id="46" name="Column21"/>
    <tableColumn id="47" name="Column22"/>
    <tableColumn id="48" name="Column23"/>
    <tableColumn id="49" name="Column24"/>
    <tableColumn id="50" name="Column25"/>
    <tableColumn id="51" name="Column26"/>
    <tableColumn id="52" name="Column27"/>
    <tableColumn id="53" name="Column28"/>
    <tableColumn id="54" name="Column29"/>
    <tableColumn id="55" name="Column30"/>
    <tableColumn id="56" name="Column31"/>
    <tableColumn id="57" name="Column32"/>
    <tableColumn id="58" name="Column33"/>
    <tableColumn id="59" name="Column34"/>
    <tableColumn id="60" name="Column35"/>
    <tableColumn id="61" name="Column36"/>
    <tableColumn id="62" name="Column37"/>
    <tableColumn id="63" name="Column38"/>
    <tableColumn id="64" name="Column39"/>
    <tableColumn id="65" name="Column40"/>
    <tableColumn id="66" name="Column41"/>
    <tableColumn id="67" name="Column42"/>
    <tableColumn id="68" name="Column43"/>
    <tableColumn id="69" name="Column44"/>
    <tableColumn id="70" name="Column45"/>
    <tableColumn id="71" name="Column46"/>
    <tableColumn id="72" name="Column47"/>
    <tableColumn id="73" name="Column48"/>
    <tableColumn id="74" name="Column49"/>
    <tableColumn id="75" name="Column50"/>
    <tableColumn id="76" name="Column51"/>
    <tableColumn id="77" name="Column52"/>
    <tableColumn id="78" name="Column53"/>
    <tableColumn id="79" name="Column54"/>
    <tableColumn id="80" name="Column55"/>
    <tableColumn id="81" name="Column56"/>
    <tableColumn id="82" name="Column57"/>
    <tableColumn id="83" name="Column58"/>
    <tableColumn id="84" name="Column59"/>
    <tableColumn id="85" name="Column60"/>
    <tableColumn id="86" name="Column61"/>
    <tableColumn id="87" name="Column62"/>
    <tableColumn id="88" name="Column63"/>
    <tableColumn id="89" name="Column64"/>
    <tableColumn id="90" name="Column65"/>
    <tableColumn id="91" name="Column66"/>
    <tableColumn id="92" name="Column67"/>
    <tableColumn id="93" name="Column68"/>
    <tableColumn id="94" name="Column69"/>
    <tableColumn id="95" name="Column70"/>
    <tableColumn id="96" name="Column71"/>
    <tableColumn id="97" name="Column72"/>
    <tableColumn id="98" name="Column73"/>
    <tableColumn id="99" name="Column74"/>
    <tableColumn id="100" name="Column75"/>
    <tableColumn id="101" name="Column76"/>
    <tableColumn id="102" name="Column77"/>
    <tableColumn id="103" name="Column78"/>
    <tableColumn id="104" name="Column79"/>
    <tableColumn id="105" name="Column80"/>
    <tableColumn id="106" name="Column81"/>
    <tableColumn id="107" name="Column82"/>
    <tableColumn id="108" name="Column83"/>
    <tableColumn id="109" name="Column84"/>
    <tableColumn id="110" name="Column85"/>
    <tableColumn id="111" name="Column86"/>
    <tableColumn id="112" name="Column87"/>
    <tableColumn id="113" name="Column88"/>
    <tableColumn id="114" name="Column89"/>
    <tableColumn id="115" name="Column90"/>
    <tableColumn id="116" name="Column91"/>
    <tableColumn id="117" name="Column92"/>
    <tableColumn id="118" name="Column93"/>
    <tableColumn id="119" name="Column94"/>
    <tableColumn id="120" name="Column95"/>
    <tableColumn id="121" name="Column96"/>
    <tableColumn id="122" name="Column97"/>
    <tableColumn id="123" name="Column98"/>
    <tableColumn id="124" name="Column99"/>
    <tableColumn id="125" name="Column100"/>
    <tableColumn id="126" name="Column101"/>
    <tableColumn id="127" name="Column102"/>
    <tableColumn id="128" name="Column103"/>
    <tableColumn id="129" name="Column104"/>
    <tableColumn id="130" name="Column105"/>
    <tableColumn id="131" name="Column106"/>
    <tableColumn id="132" name="Column107"/>
    <tableColumn id="133" name="Column108"/>
    <tableColumn id="134" name="Column109"/>
    <tableColumn id="135" name="Column110"/>
    <tableColumn id="136" name="Column111"/>
    <tableColumn id="137" name="Column112"/>
    <tableColumn id="138" name="Column113"/>
    <tableColumn id="139" name="Column114"/>
    <tableColumn id="140" name="Column115"/>
    <tableColumn id="141" name="Column116"/>
    <tableColumn id="142" name="Column117"/>
    <tableColumn id="143" name="Column118"/>
    <tableColumn id="144" name="Column119"/>
    <tableColumn id="145" name="Column120"/>
    <tableColumn id="146" name="Column121"/>
    <tableColumn id="147" name="Column122"/>
    <tableColumn id="148" name="Column123"/>
    <tableColumn id="149" name="Column124"/>
    <tableColumn id="150" name="Column125"/>
    <tableColumn id="151" name="Column126"/>
    <tableColumn id="152" name="Column127"/>
    <tableColumn id="153" name="Column128"/>
    <tableColumn id="154" name="Column129"/>
    <tableColumn id="155" name="Column130"/>
    <tableColumn id="156" name="Column131"/>
    <tableColumn id="157" name="Column132"/>
    <tableColumn id="158" name="Column133"/>
    <tableColumn id="159" name="Column134"/>
    <tableColumn id="160" name="Column135"/>
    <tableColumn id="161" name="Column136"/>
    <tableColumn id="162" name="Column137"/>
    <tableColumn id="163" name="Column138"/>
    <tableColumn id="164" name="Column139"/>
    <tableColumn id="165" name="Column140"/>
    <tableColumn id="166" name="Column141"/>
    <tableColumn id="167" name="Column142"/>
    <tableColumn id="168" name="Column143"/>
    <tableColumn id="169" name="Column144"/>
    <tableColumn id="170" name="Column145"/>
    <tableColumn id="171" name="Column146"/>
    <tableColumn id="172" name="Column147"/>
    <tableColumn id="173" name="Column148"/>
    <tableColumn id="174" name="Column149"/>
    <tableColumn id="175" name="Column150"/>
    <tableColumn id="176" name="Column151"/>
    <tableColumn id="177" name="Column152"/>
    <tableColumn id="178" name="Column153"/>
    <tableColumn id="179" name="Column154"/>
    <tableColumn id="180" name="Column155"/>
    <tableColumn id="181" name="Column156"/>
    <tableColumn id="182" name="Column157"/>
    <tableColumn id="183" name="Column158"/>
    <tableColumn id="184" name="Column159"/>
    <tableColumn id="185" name="Column160"/>
    <tableColumn id="186" name="Column161"/>
    <tableColumn id="187" name="Column162"/>
    <tableColumn id="188" name="Column163"/>
    <tableColumn id="189" name="Column164"/>
    <tableColumn id="190" name="Column165"/>
    <tableColumn id="191" name="Column166"/>
    <tableColumn id="192" name="Column167"/>
    <tableColumn id="193" name="Column168"/>
    <tableColumn id="194" name="Column169"/>
    <tableColumn id="195" name="Column170"/>
    <tableColumn id="196" name="Column171"/>
    <tableColumn id="197" name="Column172"/>
    <tableColumn id="198" name="Column173"/>
    <tableColumn id="199" name="Column174"/>
    <tableColumn id="200" name="Column175"/>
    <tableColumn id="201" name="Column176"/>
    <tableColumn id="202" name="Column177"/>
    <tableColumn id="203" name="Column178"/>
    <tableColumn id="204" name="Column179"/>
    <tableColumn id="205" name="Column180"/>
    <tableColumn id="206" name="Column181"/>
    <tableColumn id="207" name="Column182"/>
    <tableColumn id="208" name="Column183"/>
    <tableColumn id="209" name="Column184"/>
    <tableColumn id="210" name="Column185"/>
    <tableColumn id="211" name="Column186"/>
    <tableColumn id="212" name="Column187"/>
    <tableColumn id="213" name="Column188"/>
    <tableColumn id="214" name="Column189"/>
    <tableColumn id="215" name="Column190"/>
    <tableColumn id="216" name="Column191"/>
    <tableColumn id="217" name="Column192"/>
    <tableColumn id="218" name="Column193"/>
    <tableColumn id="219" name="Column194"/>
    <tableColumn id="220" name="Column195"/>
    <tableColumn id="221" name="Column196"/>
    <tableColumn id="222" name="Column197"/>
    <tableColumn id="223" name="Column198"/>
    <tableColumn id="224" name="Column199"/>
    <tableColumn id="225" name="Column200"/>
    <tableColumn id="226" name="Column201"/>
    <tableColumn id="227" name="Column202"/>
    <tableColumn id="228" name="Column203"/>
    <tableColumn id="229" name="Column204"/>
    <tableColumn id="230" name="Column205"/>
    <tableColumn id="231" name="Column206"/>
    <tableColumn id="232" name="Column207"/>
    <tableColumn id="233" name="Column208"/>
    <tableColumn id="234" name="Column209"/>
    <tableColumn id="235" name="Column210"/>
    <tableColumn id="236" name="Column211"/>
    <tableColumn id="237" name="Column212"/>
    <tableColumn id="238" name="Column213"/>
    <tableColumn id="239" name="Column214"/>
    <tableColumn id="240" name="Column215"/>
    <tableColumn id="241" name="Column216"/>
    <tableColumn id="242" name="Column217"/>
    <tableColumn id="243" name="Column218"/>
    <tableColumn id="244" name="Column219"/>
    <tableColumn id="245" name="Column220"/>
    <tableColumn id="246" name="Column221"/>
    <tableColumn id="247" name="Column222"/>
    <tableColumn id="248" name="Column223"/>
    <tableColumn id="249" name="Column224"/>
    <tableColumn id="250" name="Column225"/>
    <tableColumn id="251" name="Column226"/>
    <tableColumn id="252" name="Column227"/>
    <tableColumn id="253" name="Column228"/>
    <tableColumn id="254" name="Column229"/>
    <tableColumn id="255" name="Column230"/>
    <tableColumn id="256" name="Column231"/>
    <tableColumn id="257" name="Column232"/>
    <tableColumn id="258" name="Column233"/>
    <tableColumn id="259" name="Column234"/>
    <tableColumn id="260" name="Column235"/>
    <tableColumn id="261" name="Column236"/>
    <tableColumn id="262" name="Column237"/>
    <tableColumn id="263" name="Column238"/>
    <tableColumn id="264" name="Column239"/>
    <tableColumn id="265" name="Column240"/>
    <tableColumn id="266" name="Column241"/>
    <tableColumn id="267" name="Column242"/>
    <tableColumn id="268" name="Column243"/>
    <tableColumn id="269" name="Column244"/>
    <tableColumn id="270" name="Column245"/>
    <tableColumn id="271" name="Column246"/>
    <tableColumn id="272" name="Column247"/>
    <tableColumn id="273" name="Column248"/>
    <tableColumn id="274" name="Column249"/>
    <tableColumn id="275" name="Column250"/>
    <tableColumn id="276" name="Column251"/>
    <tableColumn id="277" name="Column252"/>
    <tableColumn id="278" name="Column253"/>
    <tableColumn id="279" name="Column254"/>
    <tableColumn id="280" name="Column255"/>
    <tableColumn id="281" name="Column256"/>
    <tableColumn id="282" name="Column257"/>
    <tableColumn id="283" name="Column258"/>
    <tableColumn id="284" name="Column259"/>
    <tableColumn id="285" name="Column260"/>
    <tableColumn id="286" name="Column261"/>
    <tableColumn id="287" name="Column262"/>
    <tableColumn id="288" name="Column263"/>
    <tableColumn id="289" name="Column264"/>
    <tableColumn id="290" name="Column265"/>
    <tableColumn id="291" name="Column266"/>
    <tableColumn id="292" name="Column267"/>
    <tableColumn id="293" name="Column268"/>
    <tableColumn id="294" name="Column269"/>
    <tableColumn id="295" name="Column270"/>
    <tableColumn id="296" name="Column271"/>
    <tableColumn id="297" name="Column272"/>
    <tableColumn id="298" name="Column273"/>
    <tableColumn id="299" name="Column274"/>
    <tableColumn id="300" name="Column275"/>
    <tableColumn id="301" name="Column276"/>
    <tableColumn id="302" name="Column277"/>
    <tableColumn id="303" name="Column278"/>
    <tableColumn id="304" name="Column279"/>
    <tableColumn id="305" name="Column280"/>
    <tableColumn id="306" name="Column281"/>
    <tableColumn id="307" name="Column282"/>
    <tableColumn id="308" name="Column283"/>
    <tableColumn id="309" name="Column284"/>
    <tableColumn id="310" name="Column285"/>
    <tableColumn id="311" name="Column286"/>
    <tableColumn id="312" name="Column287"/>
    <tableColumn id="313" name="Column288"/>
    <tableColumn id="314" name="Column289"/>
    <tableColumn id="315" name="Column290"/>
    <tableColumn id="316" name="Column291"/>
    <tableColumn id="317" name="Column292"/>
    <tableColumn id="318" name="Column293"/>
    <tableColumn id="319" name="Column294"/>
    <tableColumn id="320" name="Column295"/>
    <tableColumn id="321" name="Column296"/>
    <tableColumn id="322" name="Column297"/>
    <tableColumn id="323" name="Column298"/>
    <tableColumn id="324" name="Column299"/>
    <tableColumn id="325" name="Column300"/>
    <tableColumn id="326" name="Column301"/>
    <tableColumn id="327" name="Column302"/>
    <tableColumn id="328" name="Column303"/>
    <tableColumn id="329" name="Column304"/>
    <tableColumn id="330" name="Column305"/>
    <tableColumn id="331" name="Column306"/>
    <tableColumn id="332" name="Column307"/>
    <tableColumn id="333" name="Column308"/>
    <tableColumn id="334" name="Column309"/>
    <tableColumn id="335" name="Column310"/>
    <tableColumn id="336" name="Column311"/>
    <tableColumn id="337" name="Column312"/>
    <tableColumn id="338" name="Column313"/>
    <tableColumn id="339" name="Column314"/>
    <tableColumn id="340" name="Column315"/>
    <tableColumn id="341" name="Column316"/>
    <tableColumn id="342" name="Column317"/>
    <tableColumn id="343" name="Column318"/>
    <tableColumn id="344" name="Column319"/>
    <tableColumn id="345" name="Column320"/>
    <tableColumn id="346" name="Column321"/>
    <tableColumn id="347" name="Column322"/>
    <tableColumn id="348" name="Column323"/>
    <tableColumn id="349" name="Column324"/>
    <tableColumn id="350" name="Column325"/>
    <tableColumn id="351" name="Column326"/>
    <tableColumn id="352" name="Column327"/>
    <tableColumn id="353" name="Column328"/>
    <tableColumn id="354" name="Column329"/>
    <tableColumn id="355" name="Column330"/>
    <tableColumn id="356" name="Column331"/>
    <tableColumn id="357" name="Column332"/>
    <tableColumn id="358" name="Column333"/>
    <tableColumn id="359" name="Column334"/>
    <tableColumn id="360" name="Column335"/>
    <tableColumn id="361" name="Column336"/>
    <tableColumn id="362" name="Column337"/>
    <tableColumn id="363" name="Column338"/>
    <tableColumn id="364" name="Column339"/>
    <tableColumn id="365" name="Column340"/>
    <tableColumn id="366" name="Column341"/>
    <tableColumn id="367" name="Column342"/>
    <tableColumn id="368" name="Column343"/>
    <tableColumn id="369" name="Column344"/>
    <tableColumn id="370" name="Column345"/>
    <tableColumn id="371" name="Column346"/>
    <tableColumn id="372" name="Column347"/>
    <tableColumn id="373" name="Column348"/>
    <tableColumn id="374" name="Column349"/>
    <tableColumn id="375" name="Column350"/>
    <tableColumn id="376" name="Column351"/>
    <tableColumn id="377" name="Column352"/>
    <tableColumn id="378" name="Column353"/>
    <tableColumn id="379" name="Column354"/>
    <tableColumn id="380" name="Column355"/>
    <tableColumn id="381" name="Column356"/>
    <tableColumn id="382" name="Column357"/>
    <tableColumn id="383" name="Column358"/>
    <tableColumn id="384" name="Column359"/>
    <tableColumn id="385" name="Column360"/>
    <tableColumn id="386" name="Column361"/>
    <tableColumn id="387" name="Column362"/>
    <tableColumn id="388" name="Column363"/>
    <tableColumn id="389" name="Column364"/>
    <tableColumn id="390" name="Column365"/>
    <tableColumn id="391" name="Column366"/>
    <tableColumn id="392" name="Column367"/>
    <tableColumn id="393" name="Column368"/>
    <tableColumn id="394" name="Column369"/>
    <tableColumn id="395" name="Column370"/>
    <tableColumn id="396" name="Column371"/>
    <tableColumn id="397" name="Column372"/>
    <tableColumn id="398" name="Column373"/>
    <tableColumn id="399" name="Column374"/>
    <tableColumn id="400" name="Column375"/>
    <tableColumn id="401" name="Column376"/>
    <tableColumn id="402" name="Column377"/>
    <tableColumn id="403" name="Column378"/>
    <tableColumn id="404" name="Column379"/>
    <tableColumn id="405" name="Column380"/>
    <tableColumn id="406" name="Column381"/>
    <tableColumn id="407" name="Column382"/>
    <tableColumn id="408" name="Column383"/>
    <tableColumn id="409" name="Column384"/>
    <tableColumn id="410" name="Column385"/>
    <tableColumn id="411" name="Column386"/>
    <tableColumn id="412" name="Column387"/>
    <tableColumn id="413" name="Column388"/>
    <tableColumn id="414" name="Column389"/>
    <tableColumn id="415" name="Column390"/>
    <tableColumn id="416" name="Column391"/>
    <tableColumn id="417" name="Column392"/>
    <tableColumn id="418" name="Column393"/>
    <tableColumn id="419" name="Column394"/>
    <tableColumn id="420" name="Column395"/>
    <tableColumn id="421" name="Column396"/>
    <tableColumn id="422" name="Column397"/>
    <tableColumn id="423" name="Column398"/>
    <tableColumn id="424" name="Column399"/>
    <tableColumn id="425" name="Column400"/>
    <tableColumn id="426" name="Column401"/>
    <tableColumn id="427" name="Column402"/>
    <tableColumn id="428" name="Column403"/>
    <tableColumn id="429" name="Column404"/>
    <tableColumn id="430" name="Column405"/>
    <tableColumn id="431" name="Column406"/>
    <tableColumn id="432" name="Column407"/>
    <tableColumn id="433" name="Column408"/>
    <tableColumn id="434" name="Column409"/>
    <tableColumn id="435" name="Column410"/>
    <tableColumn id="436" name="Column411"/>
    <tableColumn id="437" name="Column412"/>
    <tableColumn id="438" name="Column413"/>
    <tableColumn id="439" name="Column414"/>
    <tableColumn id="440" name="Column415"/>
    <tableColumn id="441" name="Column416"/>
    <tableColumn id="442" name="Column417"/>
    <tableColumn id="443" name="Column418"/>
    <tableColumn id="444" name="Column419"/>
    <tableColumn id="445" name="Column420"/>
    <tableColumn id="446" name="Column421"/>
    <tableColumn id="447" name="Column422"/>
    <tableColumn id="448" name="Column423"/>
    <tableColumn id="449" name="Column424"/>
    <tableColumn id="450" name="Column425"/>
    <tableColumn id="451" name="Column426"/>
    <tableColumn id="452" name="Column427"/>
    <tableColumn id="453" name="Column428"/>
    <tableColumn id="454" name="Column429"/>
    <tableColumn id="455" name="Column430"/>
    <tableColumn id="456" name="Column431"/>
    <tableColumn id="457" name="Column432"/>
    <tableColumn id="458" name="Column433"/>
    <tableColumn id="459" name="Column434"/>
    <tableColumn id="460" name="Column435"/>
    <tableColumn id="461" name="Column436"/>
    <tableColumn id="462" name="Column437"/>
    <tableColumn id="463" name="Column438"/>
    <tableColumn id="464" name="Column439"/>
    <tableColumn id="465" name="Column440"/>
    <tableColumn id="466" name="Column441"/>
    <tableColumn id="467" name="Column442"/>
    <tableColumn id="468" name="Column443"/>
    <tableColumn id="469" name="Column444"/>
    <tableColumn id="470" name="Column445"/>
    <tableColumn id="471" name="Column446"/>
    <tableColumn id="472" name="Column447"/>
    <tableColumn id="473" name="Column448"/>
    <tableColumn id="474" name="Column449"/>
    <tableColumn id="475" name="Column450"/>
    <tableColumn id="476" name="Column451"/>
    <tableColumn id="477" name="Column452"/>
    <tableColumn id="478" name="Column453"/>
    <tableColumn id="479" name="Column454"/>
    <tableColumn id="480" name="Column455"/>
    <tableColumn id="481" name="Column456"/>
    <tableColumn id="482" name="Column457"/>
    <tableColumn id="483" name="Column458"/>
    <tableColumn id="484" name="Column459"/>
    <tableColumn id="485" name="Column460"/>
    <tableColumn id="486" name="Column461"/>
    <tableColumn id="487" name="Column462"/>
    <tableColumn id="488" name="Column463"/>
    <tableColumn id="489" name="Column464"/>
    <tableColumn id="490" name="Column465"/>
    <tableColumn id="491" name="Column466"/>
    <tableColumn id="492" name="Column467"/>
    <tableColumn id="493" name="Column468"/>
    <tableColumn id="494" name="Column469"/>
    <tableColumn id="495" name="Column470"/>
    <tableColumn id="496" name="Column471"/>
    <tableColumn id="497" name="Column472"/>
    <tableColumn id="498" name="Column473"/>
    <tableColumn id="499" name="Column474"/>
    <tableColumn id="500" name="Column475"/>
    <tableColumn id="501" name="Column476"/>
    <tableColumn id="502" name="Column477"/>
    <tableColumn id="503" name="Column478"/>
    <tableColumn id="504" name="Column479"/>
    <tableColumn id="505" name="Column480"/>
    <tableColumn id="506" name="Column481"/>
    <tableColumn id="507" name="Column482"/>
    <tableColumn id="508" name="Column483"/>
    <tableColumn id="509" name="Column484"/>
    <tableColumn id="510" name="Column485"/>
    <tableColumn id="511" name="Column486"/>
    <tableColumn id="512" name="Column487"/>
    <tableColumn id="513" name="Column488"/>
    <tableColumn id="514" name="Column489"/>
    <tableColumn id="515" name="Column490"/>
    <tableColumn id="516" name="Column491"/>
    <tableColumn id="517" name="Column492"/>
    <tableColumn id="518" name="Column493"/>
    <tableColumn id="519" name="Column494"/>
    <tableColumn id="520" name="Column495"/>
    <tableColumn id="521" name="Column496"/>
    <tableColumn id="522" name="Column497"/>
    <tableColumn id="523" name="Column498"/>
    <tableColumn id="524" name="Column499"/>
    <tableColumn id="525" name="Column500"/>
    <tableColumn id="526" name="Column501"/>
    <tableColumn id="527" name="Column502"/>
    <tableColumn id="528" name="Column503"/>
    <tableColumn id="529" name="Column504"/>
    <tableColumn id="530" name="Column505"/>
    <tableColumn id="531" name="Column506"/>
    <tableColumn id="532" name="Column507"/>
    <tableColumn id="533" name="Column508"/>
    <tableColumn id="534" name="Column509"/>
    <tableColumn id="535" name="Column510"/>
    <tableColumn id="536" name="Column511"/>
    <tableColumn id="537" name="Column512"/>
    <tableColumn id="538" name="Column513"/>
    <tableColumn id="539" name="Column514"/>
    <tableColumn id="540" name="Column515"/>
    <tableColumn id="541" name="Column516"/>
    <tableColumn id="542" name="Column517"/>
    <tableColumn id="543" name="Column518"/>
    <tableColumn id="544" name="Column519"/>
    <tableColumn id="545" name="Column520"/>
    <tableColumn id="546" name="Column521"/>
    <tableColumn id="547" name="Column522"/>
    <tableColumn id="548" name="Column523"/>
    <tableColumn id="549" name="Column524"/>
    <tableColumn id="550" name="Column525"/>
    <tableColumn id="551" name="Column526"/>
    <tableColumn id="552" name="Column527"/>
    <tableColumn id="553" name="Column528"/>
    <tableColumn id="554" name="Column529"/>
    <tableColumn id="555" name="Column530"/>
    <tableColumn id="556" name="Column531"/>
    <tableColumn id="557" name="Column532"/>
    <tableColumn id="558" name="Column533"/>
    <tableColumn id="559" name="Column534"/>
    <tableColumn id="560" name="Column535"/>
    <tableColumn id="561" name="Column536"/>
    <tableColumn id="562" name="Column537"/>
    <tableColumn id="563" name="Column538"/>
    <tableColumn id="564" name="Column539"/>
    <tableColumn id="565" name="Column540"/>
    <tableColumn id="566" name="Column541"/>
    <tableColumn id="567" name="Column542"/>
    <tableColumn id="568" name="Column543"/>
    <tableColumn id="569" name="Column544"/>
    <tableColumn id="570" name="Column545"/>
    <tableColumn id="571" name="Column546"/>
    <tableColumn id="572" name="Column547"/>
    <tableColumn id="573" name="Column548"/>
    <tableColumn id="574" name="Column549"/>
    <tableColumn id="575" name="Column550"/>
    <tableColumn id="576" name="Column551"/>
    <tableColumn id="577" name="Column552"/>
    <tableColumn id="578" name="Column553"/>
    <tableColumn id="579" name="Column554"/>
    <tableColumn id="580" name="Column555"/>
    <tableColumn id="581" name="Column556"/>
    <tableColumn id="582" name="Column557"/>
    <tableColumn id="583" name="Column558"/>
    <tableColumn id="584" name="Column559"/>
    <tableColumn id="585" name="Column560"/>
    <tableColumn id="586" name="Column561"/>
    <tableColumn id="587" name="Column562"/>
    <tableColumn id="588" name="Column563"/>
    <tableColumn id="589" name="Column564"/>
    <tableColumn id="590" name="Column565"/>
    <tableColumn id="591" name="Column566"/>
    <tableColumn id="592" name="Column567"/>
    <tableColumn id="593" name="Column568"/>
    <tableColumn id="594" name="Column569"/>
    <tableColumn id="595" name="Column570"/>
    <tableColumn id="596" name="Column571"/>
    <tableColumn id="597" name="Column572"/>
    <tableColumn id="598" name="Column573"/>
    <tableColumn id="599" name="Column574"/>
    <tableColumn id="600" name="Column575"/>
    <tableColumn id="601" name="Column576"/>
    <tableColumn id="602" name="Column577"/>
    <tableColumn id="603" name="Column578"/>
    <tableColumn id="604" name="Column579"/>
    <tableColumn id="605" name="Column580"/>
    <tableColumn id="606" name="Column581"/>
    <tableColumn id="607" name="Column582"/>
    <tableColumn id="608" name="Column583"/>
    <tableColumn id="609" name="Column584"/>
    <tableColumn id="610" name="Column585"/>
    <tableColumn id="611" name="Column586"/>
    <tableColumn id="612" name="Column587"/>
    <tableColumn id="613" name="Column588"/>
    <tableColumn id="614" name="Column589"/>
    <tableColumn id="615" name="Column590"/>
    <tableColumn id="616" name="Column591"/>
    <tableColumn id="617" name="Column592"/>
    <tableColumn id="618" name="Column593"/>
    <tableColumn id="619" name="Column594"/>
    <tableColumn id="620" name="Column595"/>
    <tableColumn id="621" name="Column596"/>
    <tableColumn id="622" name="Column597"/>
    <tableColumn id="623" name="Column598"/>
    <tableColumn id="624" name="Column599"/>
    <tableColumn id="625" name="Column600"/>
    <tableColumn id="626" name="Column601"/>
    <tableColumn id="627" name="Column602"/>
    <tableColumn id="628" name="Column603"/>
    <tableColumn id="629" name="Column604"/>
    <tableColumn id="630" name="Column605"/>
    <tableColumn id="631" name="Column606"/>
    <tableColumn id="632" name="Column607"/>
    <tableColumn id="633" name="Column608"/>
    <tableColumn id="634" name="Column609"/>
    <tableColumn id="635" name="Column610"/>
    <tableColumn id="636" name="Column611"/>
    <tableColumn id="637" name="Column612"/>
    <tableColumn id="638" name="Column613"/>
    <tableColumn id="639" name="Column614"/>
    <tableColumn id="640" name="Column615"/>
    <tableColumn id="641" name="Column616"/>
    <tableColumn id="642" name="Column617"/>
    <tableColumn id="643" name="Column618"/>
    <tableColumn id="644" name="Column619"/>
    <tableColumn id="645" name="Column620"/>
    <tableColumn id="646" name="Column621"/>
    <tableColumn id="647" name="Column622"/>
    <tableColumn id="648" name="Column623"/>
    <tableColumn id="649" name="Column624"/>
    <tableColumn id="650" name="Column625"/>
    <tableColumn id="651" name="Column626"/>
    <tableColumn id="652" name="Column627"/>
    <tableColumn id="653" name="Column628"/>
    <tableColumn id="654" name="Column629"/>
    <tableColumn id="655" name="Column630"/>
    <tableColumn id="656" name="Column631"/>
    <tableColumn id="657" name="Column632"/>
    <tableColumn id="658" name="Column633"/>
    <tableColumn id="659" name="Column634"/>
    <tableColumn id="660" name="Column635"/>
    <tableColumn id="661" name="Column636"/>
    <tableColumn id="662" name="Column637"/>
    <tableColumn id="663" name="Column638"/>
    <tableColumn id="664" name="Column639"/>
    <tableColumn id="665" name="Column640"/>
    <tableColumn id="666" name="Column641"/>
    <tableColumn id="667" name="Column642"/>
    <tableColumn id="668" name="Column643"/>
    <tableColumn id="669" name="Column644"/>
    <tableColumn id="670" name="Column645"/>
    <tableColumn id="671" name="Column646"/>
    <tableColumn id="672" name="Column647"/>
    <tableColumn id="673" name="Column648"/>
    <tableColumn id="674" name="Column649"/>
    <tableColumn id="675" name="Column650"/>
    <tableColumn id="676" name="Column651"/>
    <tableColumn id="677" name="Column652"/>
    <tableColumn id="678" name="Column653"/>
    <tableColumn id="679" name="Column654"/>
    <tableColumn id="680" name="Column655"/>
    <tableColumn id="681" name="Column656"/>
    <tableColumn id="682" name="Column657"/>
    <tableColumn id="683" name="Column658"/>
    <tableColumn id="684" name="Column659"/>
    <tableColumn id="685" name="Column660"/>
    <tableColumn id="686" name="Column661"/>
    <tableColumn id="687" name="Column662"/>
    <tableColumn id="688" name="Column663"/>
    <tableColumn id="689" name="Column664"/>
    <tableColumn id="690" name="Column665"/>
    <tableColumn id="691" name="Column666"/>
    <tableColumn id="692" name="Column667"/>
    <tableColumn id="693" name="Column668"/>
    <tableColumn id="694" name="Column669"/>
    <tableColumn id="695" name="Column670"/>
    <tableColumn id="696" name="Column671"/>
    <tableColumn id="697" name="Column672"/>
    <tableColumn id="698" name="Column673"/>
    <tableColumn id="699" name="Column674"/>
    <tableColumn id="700" name="Column675"/>
    <tableColumn id="701" name="Column676"/>
    <tableColumn id="702" name="Column677"/>
    <tableColumn id="703" name="Column678"/>
    <tableColumn id="704" name="Column679"/>
    <tableColumn id="705" name="Column680"/>
    <tableColumn id="706" name="Column681"/>
    <tableColumn id="707" name="Column682"/>
    <tableColumn id="708" name="Column683"/>
    <tableColumn id="709" name="Column684"/>
    <tableColumn id="710" name="Column685"/>
    <tableColumn id="711" name="Column686"/>
    <tableColumn id="712" name="Column687"/>
    <tableColumn id="713" name="Column688"/>
    <tableColumn id="714" name="Column689"/>
    <tableColumn id="715" name="Column690"/>
    <tableColumn id="716" name="Column691"/>
    <tableColumn id="717" name="Column692"/>
    <tableColumn id="718" name="Column693"/>
    <tableColumn id="719" name="Column694"/>
    <tableColumn id="720" name="Column695"/>
    <tableColumn id="721" name="Column696"/>
    <tableColumn id="722" name="Column697"/>
    <tableColumn id="723" name="Column698"/>
    <tableColumn id="724" name="Column699"/>
    <tableColumn id="725" name="Column700"/>
    <tableColumn id="726" name="Column701"/>
    <tableColumn id="727" name="Column702"/>
    <tableColumn id="728" name="Column703"/>
    <tableColumn id="729" name="Column704"/>
    <tableColumn id="730" name="Column705"/>
    <tableColumn id="731" name="Column706"/>
    <tableColumn id="732" name="Column707"/>
    <tableColumn id="733" name="Column708"/>
    <tableColumn id="734" name="Column709"/>
    <tableColumn id="735" name="Column710"/>
    <tableColumn id="736" name="Column711"/>
    <tableColumn id="737" name="Column712"/>
    <tableColumn id="738" name="Column713"/>
    <tableColumn id="739" name="Column714"/>
    <tableColumn id="740" name="Column715"/>
    <tableColumn id="741" name="Column716"/>
    <tableColumn id="742" name="Column717"/>
    <tableColumn id="743" name="Column718"/>
    <tableColumn id="744" name="Column719"/>
    <tableColumn id="745" name="Column720"/>
    <tableColumn id="746" name="Column721"/>
    <tableColumn id="747" name="Column722"/>
    <tableColumn id="748" name="Column723"/>
    <tableColumn id="749" name="Column724"/>
    <tableColumn id="750" name="Column725"/>
    <tableColumn id="751" name="Column726"/>
    <tableColumn id="752" name="Column727"/>
    <tableColumn id="753" name="Column728"/>
    <tableColumn id="754" name="Column729"/>
    <tableColumn id="755" name="Column730"/>
    <tableColumn id="756" name="Column731"/>
    <tableColumn id="757" name="Column732"/>
    <tableColumn id="758" name="Column733"/>
    <tableColumn id="759" name="Column734"/>
    <tableColumn id="760" name="Column735"/>
    <tableColumn id="761" name="Column736"/>
    <tableColumn id="762" name="Column737"/>
    <tableColumn id="763" name="Column738"/>
    <tableColumn id="764" name="Column739"/>
    <tableColumn id="765" name="Column740"/>
    <tableColumn id="766" name="Column741"/>
    <tableColumn id="767" name="Column742"/>
    <tableColumn id="768" name="Column743"/>
    <tableColumn id="769" name="Column744"/>
    <tableColumn id="770" name="Column745"/>
    <tableColumn id="771" name="Column746"/>
    <tableColumn id="772" name="Column747"/>
    <tableColumn id="773" name="Column748"/>
    <tableColumn id="774" name="Column749"/>
    <tableColumn id="775" name="Column750"/>
    <tableColumn id="776" name="Column751"/>
    <tableColumn id="777" name="Column752"/>
    <tableColumn id="778" name="Column753"/>
    <tableColumn id="779" name="Column754"/>
    <tableColumn id="780" name="Column755"/>
    <tableColumn id="781" name="Column756"/>
    <tableColumn id="782" name="Column757"/>
    <tableColumn id="783" name="Column758"/>
    <tableColumn id="784" name="Column759"/>
    <tableColumn id="785" name="Column760"/>
    <tableColumn id="786" name="Column761"/>
    <tableColumn id="787" name="Column762"/>
    <tableColumn id="788" name="Column763"/>
    <tableColumn id="789" name="Column764"/>
    <tableColumn id="790" name="Column765"/>
    <tableColumn id="791" name="Column766"/>
    <tableColumn id="792" name="Column767"/>
    <tableColumn id="793" name="Column768"/>
    <tableColumn id="794" name="Column769"/>
    <tableColumn id="795" name="Column770"/>
    <tableColumn id="796" name="Column771"/>
    <tableColumn id="797" name="Column772"/>
    <tableColumn id="798" name="Column773"/>
    <tableColumn id="799" name="Column774"/>
    <tableColumn id="800" name="Column775"/>
    <tableColumn id="801" name="Column776"/>
    <tableColumn id="802" name="Column777"/>
    <tableColumn id="803" name="Column778"/>
    <tableColumn id="804" name="Column779"/>
    <tableColumn id="805" name="Column780"/>
    <tableColumn id="806" name="Column781"/>
    <tableColumn id="807" name="Column782"/>
    <tableColumn id="808" name="Column783"/>
    <tableColumn id="809" name="Column784"/>
    <tableColumn id="810" name="Column785"/>
    <tableColumn id="811" name="Column786"/>
    <tableColumn id="812" name="Column787"/>
    <tableColumn id="813" name="Column788"/>
    <tableColumn id="814" name="Column789"/>
    <tableColumn id="815" name="Column790"/>
    <tableColumn id="816" name="Column791"/>
    <tableColumn id="817" name="Column792"/>
    <tableColumn id="818" name="Column793"/>
    <tableColumn id="819" name="Column794"/>
    <tableColumn id="820" name="Column795"/>
    <tableColumn id="821" name="Column796"/>
    <tableColumn id="822" name="Column797"/>
    <tableColumn id="823" name="Column798"/>
    <tableColumn id="824" name="Column799"/>
    <tableColumn id="825" name="Column800"/>
    <tableColumn id="826" name="Column801"/>
    <tableColumn id="827" name="Column802"/>
    <tableColumn id="828" name="Column803"/>
    <tableColumn id="829" name="Column804"/>
    <tableColumn id="830" name="Column805"/>
    <tableColumn id="831" name="Column806"/>
    <tableColumn id="832" name="Column807"/>
    <tableColumn id="833" name="Column808"/>
    <tableColumn id="834" name="Column809"/>
    <tableColumn id="835" name="Column810"/>
    <tableColumn id="836" name="Column811"/>
    <tableColumn id="837" name="Column812"/>
    <tableColumn id="838" name="Column813"/>
    <tableColumn id="839" name="Column814"/>
    <tableColumn id="840" name="Column815"/>
    <tableColumn id="841" name="Column816"/>
    <tableColumn id="842" name="Column817"/>
    <tableColumn id="843" name="Column818"/>
    <tableColumn id="844" name="Column819"/>
    <tableColumn id="845" name="Column820"/>
    <tableColumn id="846" name="Column821"/>
    <tableColumn id="847" name="Column822"/>
    <tableColumn id="848" name="Column823"/>
    <tableColumn id="849" name="Column824"/>
    <tableColumn id="850" name="Column825"/>
    <tableColumn id="851" name="Column826"/>
    <tableColumn id="852" name="Column827"/>
    <tableColumn id="853" name="Column828"/>
    <tableColumn id="854" name="Column829"/>
    <tableColumn id="855" name="Column830"/>
    <tableColumn id="856" name="Column831"/>
    <tableColumn id="857" name="Column832"/>
    <tableColumn id="858" name="Column833"/>
    <tableColumn id="859" name="Column834"/>
    <tableColumn id="860" name="Column835"/>
    <tableColumn id="861" name="Column836"/>
    <tableColumn id="862" name="Column837"/>
    <tableColumn id="863" name="Column838"/>
    <tableColumn id="864" name="Column839"/>
    <tableColumn id="865" name="Column840"/>
    <tableColumn id="866" name="Column841"/>
    <tableColumn id="867" name="Column842"/>
    <tableColumn id="868" name="Column843"/>
    <tableColumn id="869" name="Column844"/>
    <tableColumn id="870" name="Column845"/>
    <tableColumn id="871" name="Column846"/>
    <tableColumn id="872" name="Column847"/>
    <tableColumn id="873" name="Column848"/>
    <tableColumn id="874" name="Column849"/>
    <tableColumn id="875" name="Column850"/>
    <tableColumn id="876" name="Column851"/>
    <tableColumn id="877" name="Column852"/>
    <tableColumn id="878" name="Column853"/>
    <tableColumn id="879" name="Column854"/>
    <tableColumn id="880" name="Column855"/>
    <tableColumn id="881" name="Column856"/>
    <tableColumn id="882" name="Column857"/>
    <tableColumn id="883" name="Column858"/>
    <tableColumn id="884" name="Column859"/>
    <tableColumn id="885" name="Column860"/>
    <tableColumn id="886" name="Column861"/>
    <tableColumn id="887" name="Column862"/>
    <tableColumn id="888" name="Column863"/>
    <tableColumn id="889" name="Column864"/>
    <tableColumn id="890" name="Column865"/>
    <tableColumn id="891" name="Column866"/>
    <tableColumn id="892" name="Column867"/>
    <tableColumn id="893" name="Column868"/>
    <tableColumn id="894" name="Column869"/>
    <tableColumn id="895" name="Column870"/>
    <tableColumn id="896" name="Column871"/>
    <tableColumn id="897" name="Column872"/>
    <tableColumn id="898" name="Column873"/>
    <tableColumn id="899" name="Column874"/>
    <tableColumn id="900" name="Column875"/>
    <tableColumn id="901" name="Column876"/>
    <tableColumn id="902" name="Column877"/>
    <tableColumn id="903" name="Column878"/>
    <tableColumn id="904" name="Column879"/>
    <tableColumn id="905" name="Column880"/>
    <tableColumn id="906" name="Column881"/>
    <tableColumn id="907" name="Column882"/>
    <tableColumn id="908" name="Column883"/>
    <tableColumn id="909" name="Column884"/>
    <tableColumn id="910" name="Column885"/>
    <tableColumn id="911" name="Column886"/>
    <tableColumn id="912" name="Column887"/>
    <tableColumn id="913" name="Column888"/>
    <tableColumn id="914" name="Column889"/>
    <tableColumn id="915" name="Column890"/>
    <tableColumn id="916" name="Column891"/>
    <tableColumn id="917" name="Column892"/>
    <tableColumn id="918" name="Column893"/>
    <tableColumn id="919" name="Column894"/>
    <tableColumn id="920" name="Column895"/>
    <tableColumn id="921" name="Column896"/>
    <tableColumn id="922" name="Column897"/>
    <tableColumn id="923" name="Column898"/>
    <tableColumn id="924" name="Column899"/>
    <tableColumn id="925" name="Column900"/>
    <tableColumn id="926" name="Column901"/>
    <tableColumn id="927" name="Column902"/>
    <tableColumn id="928" name="Column903"/>
    <tableColumn id="929" name="Column904"/>
    <tableColumn id="930" name="Column905"/>
    <tableColumn id="931" name="Column906"/>
    <tableColumn id="932" name="Column907"/>
    <tableColumn id="933" name="Column908"/>
    <tableColumn id="934" name="Column909"/>
    <tableColumn id="935" name="Column910"/>
    <tableColumn id="936" name="Column911"/>
    <tableColumn id="937" name="Column912"/>
    <tableColumn id="938" name="Column913"/>
    <tableColumn id="939" name="Column914"/>
    <tableColumn id="940" name="Column915"/>
    <tableColumn id="941" name="Column916"/>
    <tableColumn id="942" name="Column917"/>
    <tableColumn id="943" name="Column918"/>
    <tableColumn id="944" name="Column919"/>
    <tableColumn id="945" name="Column920"/>
    <tableColumn id="946" name="Column921"/>
    <tableColumn id="947" name="Column922"/>
    <tableColumn id="948" name="Column923"/>
    <tableColumn id="949" name="Column924"/>
    <tableColumn id="950" name="Column925"/>
    <tableColumn id="951" name="Column926"/>
    <tableColumn id="952" name="Column927"/>
    <tableColumn id="953" name="Column928"/>
    <tableColumn id="954" name="Column929"/>
    <tableColumn id="955" name="Column930"/>
    <tableColumn id="956" name="Column931"/>
    <tableColumn id="957" name="Column932"/>
    <tableColumn id="958" name="Column933"/>
    <tableColumn id="959" name="Column934"/>
    <tableColumn id="960" name="Column935"/>
    <tableColumn id="961" name="Column936"/>
    <tableColumn id="962" name="Column937"/>
    <tableColumn id="963" name="Column938"/>
    <tableColumn id="964" name="Column939"/>
    <tableColumn id="965" name="Column940"/>
    <tableColumn id="966" name="Column941"/>
    <tableColumn id="967" name="Column942"/>
    <tableColumn id="968" name="Column943"/>
    <tableColumn id="969" name="Column944"/>
    <tableColumn id="970" name="Column945"/>
    <tableColumn id="971" name="Column946"/>
    <tableColumn id="972" name="Column947"/>
    <tableColumn id="973" name="Column948"/>
    <tableColumn id="974" name="Column949"/>
    <tableColumn id="975" name="Column950"/>
    <tableColumn id="976" name="Column951"/>
    <tableColumn id="977" name="Column952"/>
    <tableColumn id="978" name="Column953"/>
    <tableColumn id="979" name="Column954"/>
    <tableColumn id="980" name="Column955"/>
    <tableColumn id="981" name="Column956"/>
    <tableColumn id="982" name="Column957"/>
    <tableColumn id="983" name="Column958"/>
    <tableColumn id="984" name="Column959"/>
    <tableColumn id="985" name="Column960"/>
    <tableColumn id="986" name="Column961"/>
    <tableColumn id="987" name="Column962"/>
    <tableColumn id="988" name="Column963"/>
    <tableColumn id="989" name="Column964"/>
    <tableColumn id="990" name="Column965"/>
    <tableColumn id="991" name="Column966"/>
    <tableColumn id="992" name="Column967"/>
    <tableColumn id="993" name="Column968"/>
    <tableColumn id="994" name="Column969"/>
    <tableColumn id="995" name="Column970"/>
    <tableColumn id="996" name="Column971"/>
    <tableColumn id="997" name="Column972"/>
    <tableColumn id="998" name="Column973"/>
    <tableColumn id="999" name="Column974"/>
    <tableColumn id="1000" name="Column975"/>
    <tableColumn id="1001" name="Column976"/>
    <tableColumn id="1002" name="Column977"/>
    <tableColumn id="1003" name="Column978"/>
    <tableColumn id="1004" name="Column979"/>
    <tableColumn id="1005" name="Column980"/>
    <tableColumn id="1006" name="Column981"/>
    <tableColumn id="1007" name="Column982"/>
    <tableColumn id="1008" name="Column983"/>
    <tableColumn id="1009" name="Column984"/>
    <tableColumn id="1010" name="Column985"/>
    <tableColumn id="1011" name="Column986"/>
    <tableColumn id="1012" name="Column987"/>
    <tableColumn id="1013" name="Column988"/>
    <tableColumn id="1014" name="Column989"/>
    <tableColumn id="1015" name="Column990"/>
    <tableColumn id="1016" name="Column991"/>
    <tableColumn id="1017" name="Column992"/>
    <tableColumn id="1018" name="Column993"/>
    <tableColumn id="1019" name="Column994"/>
    <tableColumn id="1020" name="Column995"/>
    <tableColumn id="1021" name="Column996"/>
    <tableColumn id="1022" name="Column997"/>
    <tableColumn id="1023" name="Column998"/>
    <tableColumn id="1024" name="Column999"/>
    <tableColumn id="1025" name="Column1000"/>
    <tableColumn id="1026" name="Column1001"/>
    <tableColumn id="1027" name="Column1002"/>
    <tableColumn id="1028" name="Column1003"/>
    <tableColumn id="1029" name="Column1004"/>
    <tableColumn id="1030" name="Column1005"/>
    <tableColumn id="1031" name="Column1006"/>
    <tableColumn id="1032" name="Column1007"/>
    <tableColumn id="1033" name="Column1008"/>
    <tableColumn id="1034" name="Column1009"/>
    <tableColumn id="1035" name="Column1010"/>
    <tableColumn id="1036" name="Column1011"/>
    <tableColumn id="1037" name="Column1012"/>
    <tableColumn id="1038" name="Column1013"/>
    <tableColumn id="1039" name="Column1014"/>
    <tableColumn id="1040" name="Column1015"/>
    <tableColumn id="1041" name="Column1016"/>
    <tableColumn id="1042" name="Column1017"/>
    <tableColumn id="1043" name="Column1018"/>
    <tableColumn id="1044" name="Column1019"/>
    <tableColumn id="1045" name="Column1020"/>
    <tableColumn id="1046" name="Column1021"/>
    <tableColumn id="1047" name="Column1022"/>
    <tableColumn id="1048" name="Column1023"/>
    <tableColumn id="1049" name="Column1024"/>
    <tableColumn id="1050" name="Column1025"/>
    <tableColumn id="1051" name="Column1026"/>
    <tableColumn id="1052" name="Column1027"/>
    <tableColumn id="1053" name="Column1028"/>
    <tableColumn id="1054" name="Column1029"/>
    <tableColumn id="1055" name="Column1030"/>
    <tableColumn id="1056" name="Column1031"/>
    <tableColumn id="1057" name="Column1032"/>
    <tableColumn id="1058" name="Column1033"/>
    <tableColumn id="1059" name="Column1034"/>
    <tableColumn id="1060" name="Column1035"/>
    <tableColumn id="1061" name="Column1036"/>
    <tableColumn id="1062" name="Column1037"/>
    <tableColumn id="1063" name="Column1038"/>
    <tableColumn id="1064" name="Column1039"/>
    <tableColumn id="1065" name="Column1040"/>
    <tableColumn id="1066" name="Column1041"/>
    <tableColumn id="1067" name="Column1042"/>
    <tableColumn id="1068" name="Column1043"/>
    <tableColumn id="1069" name="Column1044"/>
    <tableColumn id="1070" name="Column1045"/>
    <tableColumn id="1071" name="Column1046"/>
    <tableColumn id="1072" name="Column1047"/>
    <tableColumn id="1073" name="Column1048"/>
    <tableColumn id="1074" name="Column1049"/>
    <tableColumn id="1075" name="Column1050"/>
    <tableColumn id="1076" name="Column1051"/>
    <tableColumn id="1077" name="Column1052"/>
    <tableColumn id="1078" name="Column1053"/>
    <tableColumn id="1079" name="Column1054"/>
    <tableColumn id="1080" name="Column1055"/>
    <tableColumn id="1081" name="Column1056"/>
    <tableColumn id="1082" name="Column1057"/>
    <tableColumn id="1083" name="Column1058"/>
    <tableColumn id="1084" name="Column1059"/>
    <tableColumn id="1085" name="Column1060"/>
    <tableColumn id="1086" name="Column1061"/>
    <tableColumn id="1087" name="Column1062"/>
    <tableColumn id="1088" name="Column1063"/>
    <tableColumn id="1089" name="Column1064"/>
    <tableColumn id="1090" name="Column1065"/>
    <tableColumn id="1091" name="Column1066"/>
    <tableColumn id="1092" name="Column1067"/>
    <tableColumn id="1093" name="Column1068"/>
    <tableColumn id="1094" name="Column1069"/>
    <tableColumn id="1095" name="Column1070"/>
    <tableColumn id="1096" name="Column1071"/>
    <tableColumn id="1097" name="Column1072"/>
    <tableColumn id="1098" name="Column1073"/>
    <tableColumn id="1099" name="Column1074"/>
    <tableColumn id="1100" name="Column1075"/>
    <tableColumn id="1101" name="Column1076"/>
    <tableColumn id="1102" name="Column1077"/>
    <tableColumn id="1103" name="Column1078"/>
    <tableColumn id="1104" name="Column1079"/>
    <tableColumn id="1105" name="Column1080"/>
    <tableColumn id="1106" name="Column1081"/>
    <tableColumn id="1107" name="Column1082"/>
    <tableColumn id="1108" name="Column1083"/>
    <tableColumn id="1109" name="Column1084"/>
    <tableColumn id="1110" name="Column1085"/>
    <tableColumn id="1111" name="Column1086"/>
    <tableColumn id="1112" name="Column1087"/>
    <tableColumn id="1113" name="Column1088"/>
    <tableColumn id="1114" name="Column1089"/>
    <tableColumn id="1115" name="Column1090"/>
    <tableColumn id="1116" name="Column1091"/>
    <tableColumn id="1117" name="Column1092"/>
    <tableColumn id="1118" name="Column1093"/>
    <tableColumn id="1119" name="Column1094"/>
    <tableColumn id="1120" name="Column1095"/>
    <tableColumn id="1121" name="Column1096"/>
    <tableColumn id="1122" name="Column1097"/>
    <tableColumn id="1123" name="Column1098"/>
    <tableColumn id="1124" name="Column1099"/>
    <tableColumn id="1125" name="Column1100"/>
    <tableColumn id="1126" name="Column1101"/>
    <tableColumn id="1127" name="Column1102"/>
    <tableColumn id="1128" name="Column1103"/>
    <tableColumn id="1129" name="Column1104"/>
    <tableColumn id="1130" name="Column1105"/>
    <tableColumn id="1131" name="Column1106"/>
    <tableColumn id="1132" name="Column1107"/>
    <tableColumn id="1133" name="Column1108"/>
    <tableColumn id="1134" name="Column1109"/>
    <tableColumn id="1135" name="Column1110"/>
    <tableColumn id="1136" name="Column1111"/>
    <tableColumn id="1137" name="Column1112"/>
    <tableColumn id="1138" name="Column1113"/>
    <tableColumn id="1139" name="Column1114"/>
    <tableColumn id="1140" name="Column1115"/>
    <tableColumn id="1141" name="Column1116"/>
    <tableColumn id="1142" name="Column1117"/>
    <tableColumn id="1143" name="Column1118"/>
    <tableColumn id="1144" name="Column1119"/>
    <tableColumn id="1145" name="Column1120"/>
    <tableColumn id="1146" name="Column1121"/>
    <tableColumn id="1147" name="Column1122"/>
    <tableColumn id="1148" name="Column1123"/>
    <tableColumn id="1149" name="Column1124"/>
    <tableColumn id="1150" name="Column1125"/>
    <tableColumn id="1151" name="Column1126"/>
    <tableColumn id="1152" name="Column1127"/>
    <tableColumn id="1153" name="Column1128"/>
    <tableColumn id="1154" name="Column1129"/>
    <tableColumn id="1155" name="Column1130"/>
    <tableColumn id="1156" name="Column1131"/>
    <tableColumn id="1157" name="Column1132"/>
    <tableColumn id="1158" name="Column1133"/>
    <tableColumn id="1159" name="Column1134"/>
    <tableColumn id="1160" name="Column1135"/>
    <tableColumn id="1161" name="Column1136"/>
    <tableColumn id="1162" name="Column1137"/>
    <tableColumn id="1163" name="Column1138"/>
    <tableColumn id="1164" name="Column1139"/>
    <tableColumn id="1165" name="Column1140"/>
    <tableColumn id="1166" name="Column1141"/>
    <tableColumn id="1167" name="Column1142"/>
    <tableColumn id="1168" name="Column1143"/>
    <tableColumn id="1169" name="Column1144"/>
    <tableColumn id="1170" name="Column1145"/>
    <tableColumn id="1171" name="Column1146"/>
    <tableColumn id="1172" name="Column1147"/>
    <tableColumn id="1173" name="Column1148"/>
    <tableColumn id="1174" name="Column1149"/>
    <tableColumn id="1175" name="Column1150"/>
    <tableColumn id="1176" name="Column1151"/>
    <tableColumn id="1177" name="Column1152"/>
    <tableColumn id="1178" name="Column1153"/>
    <tableColumn id="1179" name="Column1154"/>
    <tableColumn id="1180" name="Column1155"/>
    <tableColumn id="1181" name="Column1156"/>
    <tableColumn id="1182" name="Column1157"/>
    <tableColumn id="1183" name="Column1158"/>
    <tableColumn id="1184" name="Column1159"/>
    <tableColumn id="1185" name="Column1160"/>
    <tableColumn id="1186" name="Column1161"/>
    <tableColumn id="1187" name="Column1162"/>
    <tableColumn id="1188" name="Column1163"/>
    <tableColumn id="1189" name="Column1164"/>
    <tableColumn id="1190" name="Column1165"/>
    <tableColumn id="1191" name="Column1166"/>
    <tableColumn id="1192" name="Column1167"/>
    <tableColumn id="1193" name="Column1168"/>
    <tableColumn id="1194" name="Column1169"/>
    <tableColumn id="1195" name="Column1170"/>
    <tableColumn id="1196" name="Column1171"/>
    <tableColumn id="1197" name="Column1172"/>
    <tableColumn id="1198" name="Column1173"/>
    <tableColumn id="1199" name="Column1174"/>
    <tableColumn id="1200" name="Column1175"/>
    <tableColumn id="1201" name="Column1176"/>
    <tableColumn id="1202" name="Column1177"/>
    <tableColumn id="1203" name="Column1178"/>
    <tableColumn id="1204" name="Column1179"/>
    <tableColumn id="1205" name="Column1180"/>
    <tableColumn id="1206" name="Column1181"/>
    <tableColumn id="1207" name="Column1182"/>
    <tableColumn id="1208" name="Column1183"/>
    <tableColumn id="1209" name="Column1184"/>
    <tableColumn id="1210" name="Column1185"/>
    <tableColumn id="1211" name="Column1186"/>
    <tableColumn id="1212" name="Column1187"/>
    <tableColumn id="1213" name="Column1188"/>
    <tableColumn id="1214" name="Column1189"/>
    <tableColumn id="1215" name="Column1190"/>
    <tableColumn id="1216" name="Column1191"/>
    <tableColumn id="1217" name="Column1192"/>
    <tableColumn id="1218" name="Column1193"/>
    <tableColumn id="1219" name="Column1194"/>
    <tableColumn id="1220" name="Column1195"/>
    <tableColumn id="1221" name="Column1196"/>
    <tableColumn id="1222" name="Column1197"/>
    <tableColumn id="1223" name="Column1198"/>
    <tableColumn id="1224" name="Column1199"/>
    <tableColumn id="1225" name="Column1200"/>
    <tableColumn id="1226" name="Column1201"/>
    <tableColumn id="1227" name="Column1202"/>
    <tableColumn id="1228" name="Column1203"/>
    <tableColumn id="1229" name="Column1204"/>
    <tableColumn id="1230" name="Column1205"/>
    <tableColumn id="1231" name="Column1206"/>
    <tableColumn id="1232" name="Column1207"/>
    <tableColumn id="1233" name="Column1208"/>
    <tableColumn id="1234" name="Column1209"/>
    <tableColumn id="1235" name="Column1210"/>
    <tableColumn id="1236" name="Column1211"/>
    <tableColumn id="1237" name="Column1212"/>
    <tableColumn id="1238" name="Column1213"/>
    <tableColumn id="1239" name="Column1214"/>
    <tableColumn id="1240" name="Column1215"/>
    <tableColumn id="1241" name="Column1216"/>
    <tableColumn id="1242" name="Column1217"/>
    <tableColumn id="1243" name="Column1218"/>
    <tableColumn id="1244" name="Column1219"/>
    <tableColumn id="1245" name="Column1220"/>
    <tableColumn id="1246" name="Column1221"/>
    <tableColumn id="1247" name="Column1222"/>
    <tableColumn id="1248" name="Column1223"/>
    <tableColumn id="1249" name="Column1224"/>
    <tableColumn id="1250" name="Column1225"/>
    <tableColumn id="1251" name="Column1226"/>
    <tableColumn id="1252" name="Column1227"/>
    <tableColumn id="1253" name="Column1228"/>
    <tableColumn id="1254" name="Column1229"/>
    <tableColumn id="1255" name="Column1230"/>
    <tableColumn id="1256" name="Column1231"/>
    <tableColumn id="1257" name="Column1232"/>
    <tableColumn id="1258" name="Column1233"/>
    <tableColumn id="1259" name="Column1234"/>
    <tableColumn id="1260" name="Column1235"/>
    <tableColumn id="1261" name="Column1236"/>
    <tableColumn id="1262" name="Column1237"/>
    <tableColumn id="1263" name="Column1238"/>
    <tableColumn id="1264" name="Column1239"/>
    <tableColumn id="1265" name="Column1240"/>
    <tableColumn id="1266" name="Column1241"/>
    <tableColumn id="1267" name="Column1242"/>
    <tableColumn id="1268" name="Column1243"/>
    <tableColumn id="1269" name="Column1244"/>
    <tableColumn id="1270" name="Column1245"/>
    <tableColumn id="1271" name="Column1246"/>
    <tableColumn id="1272" name="Column1247"/>
    <tableColumn id="1273" name="Column1248"/>
    <tableColumn id="1274" name="Column1249"/>
    <tableColumn id="1275" name="Column1250"/>
    <tableColumn id="1276" name="Column1251"/>
    <tableColumn id="1277" name="Column1252"/>
    <tableColumn id="1278" name="Column1253"/>
    <tableColumn id="1279" name="Column1254"/>
    <tableColumn id="1280" name="Column1255"/>
    <tableColumn id="1281" name="Column1256"/>
    <tableColumn id="1282" name="Column1257"/>
    <tableColumn id="1283" name="Column1258"/>
    <tableColumn id="1284" name="Column1259"/>
    <tableColumn id="1285" name="Column1260"/>
    <tableColumn id="1286" name="Column1261"/>
    <tableColumn id="1287" name="Column1262"/>
    <tableColumn id="1288" name="Column1263"/>
    <tableColumn id="1289" name="Column1264"/>
    <tableColumn id="1290" name="Column1265"/>
    <tableColumn id="1291" name="Column1266"/>
    <tableColumn id="1292" name="Column1267"/>
    <tableColumn id="1293" name="Column1268"/>
    <tableColumn id="1294" name="Column1269"/>
    <tableColumn id="1295" name="Column1270"/>
    <tableColumn id="1296" name="Column1271"/>
    <tableColumn id="1297" name="Column1272"/>
    <tableColumn id="1298" name="Column1273"/>
    <tableColumn id="1299" name="Column1274"/>
    <tableColumn id="1300" name="Column1275"/>
    <tableColumn id="1301" name="Column1276"/>
    <tableColumn id="1302" name="Column1277"/>
    <tableColumn id="1303" name="Column1278"/>
    <tableColumn id="1304" name="Column1279"/>
    <tableColumn id="1305" name="Column1280"/>
    <tableColumn id="1306" name="Column1281"/>
    <tableColumn id="1307" name="Column1282"/>
    <tableColumn id="1308" name="Column1283"/>
    <tableColumn id="1309" name="Column1284"/>
    <tableColumn id="1310" name="Column1285"/>
    <tableColumn id="1311" name="Column1286"/>
    <tableColumn id="1312" name="Column1287"/>
    <tableColumn id="1313" name="Column1288"/>
    <tableColumn id="1314" name="Column1289"/>
    <tableColumn id="1315" name="Column1290"/>
    <tableColumn id="1316" name="Column1291"/>
    <tableColumn id="1317" name="Column1292"/>
    <tableColumn id="1318" name="Column1293"/>
    <tableColumn id="1319" name="Column1294"/>
    <tableColumn id="1320" name="Column1295"/>
    <tableColumn id="1321" name="Column1296"/>
    <tableColumn id="1322" name="Column1297"/>
    <tableColumn id="1323" name="Column1298"/>
    <tableColumn id="1324" name="Column1299"/>
    <tableColumn id="1325" name="Column1300"/>
    <tableColumn id="1326" name="Column1301"/>
    <tableColumn id="1327" name="Column1302"/>
    <tableColumn id="1328" name="Column1303"/>
    <tableColumn id="1329" name="Column1304"/>
    <tableColumn id="1330" name="Column1305"/>
    <tableColumn id="1331" name="Column1306"/>
    <tableColumn id="1332" name="Column1307"/>
    <tableColumn id="1333" name="Column1308"/>
    <tableColumn id="1334" name="Column1309"/>
    <tableColumn id="1335" name="Column1310"/>
    <tableColumn id="1336" name="Column1311"/>
    <tableColumn id="1337" name="Column1312"/>
    <tableColumn id="1338" name="Column1313"/>
    <tableColumn id="1339" name="Column1314"/>
    <tableColumn id="1340" name="Column1315"/>
    <tableColumn id="1341" name="Column1316"/>
    <tableColumn id="1342" name="Column1317"/>
    <tableColumn id="1343" name="Column1318"/>
    <tableColumn id="1344" name="Column1319"/>
    <tableColumn id="1345" name="Column1320"/>
    <tableColumn id="1346" name="Column1321"/>
    <tableColumn id="1347" name="Column1322"/>
    <tableColumn id="1348" name="Column1323"/>
    <tableColumn id="1349" name="Column1324"/>
    <tableColumn id="1350" name="Column1325"/>
    <tableColumn id="1351" name="Column1326"/>
    <tableColumn id="1352" name="Column1327"/>
    <tableColumn id="1353" name="Column1328"/>
    <tableColumn id="1354" name="Column1329"/>
    <tableColumn id="1355" name="Column1330"/>
    <tableColumn id="1356" name="Column1331"/>
    <tableColumn id="1357" name="Column1332"/>
    <tableColumn id="1358" name="Column1333"/>
    <tableColumn id="1359" name="Column1334"/>
    <tableColumn id="1360" name="Column1335"/>
    <tableColumn id="1361" name="Column1336"/>
    <tableColumn id="1362" name="Column1337"/>
    <tableColumn id="1363" name="Column1338"/>
    <tableColumn id="1364" name="Column1339"/>
    <tableColumn id="1365" name="Column1340"/>
    <tableColumn id="1366" name="Column1341"/>
    <tableColumn id="1367" name="Column1342"/>
    <tableColumn id="1368" name="Column1343"/>
    <tableColumn id="1369" name="Column1344"/>
    <tableColumn id="1370" name="Column1345"/>
    <tableColumn id="1371" name="Column1346"/>
    <tableColumn id="1372" name="Column1347"/>
    <tableColumn id="1373" name="Column1348"/>
    <tableColumn id="1374" name="Column1349"/>
    <tableColumn id="1375" name="Column1350"/>
    <tableColumn id="1376" name="Column1351"/>
    <tableColumn id="1377" name="Column1352"/>
    <tableColumn id="1378" name="Column1353"/>
    <tableColumn id="1379" name="Column1354"/>
    <tableColumn id="1380" name="Column1355"/>
    <tableColumn id="1381" name="Column1356"/>
    <tableColumn id="1382" name="Column1357"/>
    <tableColumn id="1383" name="Column1358"/>
    <tableColumn id="1384" name="Column1359"/>
    <tableColumn id="1385" name="Column1360"/>
    <tableColumn id="1386" name="Column1361"/>
    <tableColumn id="1387" name="Column1362"/>
    <tableColumn id="1388" name="Column1363"/>
    <tableColumn id="1389" name="Column1364"/>
    <tableColumn id="1390" name="Column1365"/>
    <tableColumn id="1391" name="Column1366"/>
    <tableColumn id="1392" name="Column1367"/>
    <tableColumn id="1393" name="Column1368"/>
    <tableColumn id="1394" name="Column1369"/>
    <tableColumn id="1395" name="Column1370"/>
    <tableColumn id="1396" name="Column1371"/>
    <tableColumn id="1397" name="Column1372"/>
    <tableColumn id="1398" name="Column1373"/>
    <tableColumn id="1399" name="Column1374"/>
    <tableColumn id="1400" name="Column1375"/>
    <tableColumn id="1401" name="Column1376"/>
    <tableColumn id="1402" name="Column1377"/>
    <tableColumn id="1403" name="Column1378"/>
    <tableColumn id="1404" name="Column1379"/>
    <tableColumn id="1405" name="Column1380"/>
    <tableColumn id="1406" name="Column1381"/>
    <tableColumn id="1407" name="Column1382"/>
    <tableColumn id="1408" name="Column1383"/>
    <tableColumn id="1409" name="Column1384"/>
    <tableColumn id="1410" name="Column1385"/>
    <tableColumn id="1411" name="Column1386"/>
    <tableColumn id="1412" name="Column1387"/>
    <tableColumn id="1413" name="Column1388"/>
    <tableColumn id="1414" name="Column1389"/>
    <tableColumn id="1415" name="Column1390"/>
    <tableColumn id="1416" name="Column1391"/>
    <tableColumn id="1417" name="Column1392"/>
    <tableColumn id="1418" name="Column1393"/>
    <tableColumn id="1419" name="Column1394"/>
    <tableColumn id="1420" name="Column1395"/>
    <tableColumn id="1421" name="Column1396"/>
    <tableColumn id="1422" name="Column1397"/>
    <tableColumn id="1423" name="Column1398"/>
    <tableColumn id="1424" name="Column1399"/>
    <tableColumn id="1425" name="Column1400"/>
    <tableColumn id="1426" name="Column1401"/>
    <tableColumn id="1427" name="Column1402"/>
    <tableColumn id="1428" name="Column1403"/>
    <tableColumn id="1429" name="Column1404"/>
    <tableColumn id="1430" name="Column1405"/>
    <tableColumn id="1431" name="Column1406"/>
    <tableColumn id="1432" name="Column1407"/>
    <tableColumn id="1433" name="Column1408"/>
    <tableColumn id="1434" name="Column1409"/>
    <tableColumn id="1435" name="Column1410"/>
    <tableColumn id="1436" name="Column1411"/>
    <tableColumn id="1437" name="Column1412"/>
    <tableColumn id="1438" name="Column1413"/>
    <tableColumn id="1439" name="Column1414"/>
    <tableColumn id="1440" name="Column1415"/>
    <tableColumn id="1441" name="Column1416"/>
    <tableColumn id="1442" name="Column1417"/>
    <tableColumn id="1443" name="Column1418"/>
    <tableColumn id="1444" name="Column1419"/>
    <tableColumn id="1445" name="Column1420"/>
    <tableColumn id="1446" name="Column1421"/>
    <tableColumn id="1447" name="Column1422"/>
    <tableColumn id="1448" name="Column1423"/>
    <tableColumn id="1449" name="Column1424"/>
    <tableColumn id="1450" name="Column1425"/>
    <tableColumn id="1451" name="Column1426"/>
    <tableColumn id="1452" name="Column1427"/>
    <tableColumn id="1453" name="Column1428"/>
    <tableColumn id="1454" name="Column1429"/>
    <tableColumn id="1455" name="Column1430"/>
    <tableColumn id="1456" name="Column1431"/>
    <tableColumn id="1457" name="Column1432"/>
    <tableColumn id="1458" name="Column1433"/>
    <tableColumn id="1459" name="Column1434"/>
    <tableColumn id="1460" name="Column1435"/>
    <tableColumn id="1461" name="Column1436"/>
    <tableColumn id="1462" name="Column1437"/>
    <tableColumn id="1463" name="Column1438"/>
    <tableColumn id="1464" name="Column1439"/>
    <tableColumn id="1465" name="Column1440"/>
    <tableColumn id="1466" name="Column1441"/>
    <tableColumn id="1467" name="Column1442"/>
    <tableColumn id="1468" name="Column1443"/>
    <tableColumn id="1469" name="Column1444"/>
    <tableColumn id="1470" name="Column1445"/>
    <tableColumn id="1471" name="Column1446"/>
    <tableColumn id="1472" name="Column1447"/>
    <tableColumn id="1473" name="Column1448"/>
    <tableColumn id="1474" name="Column1449"/>
    <tableColumn id="1475" name="Column1450"/>
    <tableColumn id="1476" name="Column1451"/>
    <tableColumn id="1477" name="Column1452"/>
    <tableColumn id="1478" name="Column1453"/>
    <tableColumn id="1479" name="Column1454"/>
    <tableColumn id="1480" name="Column1455"/>
    <tableColumn id="1481" name="Column1456"/>
    <tableColumn id="1482" name="Column1457"/>
    <tableColumn id="1483" name="Column1458"/>
    <tableColumn id="1484" name="Column1459"/>
    <tableColumn id="1485" name="Column1460"/>
    <tableColumn id="1486" name="Column1461"/>
    <tableColumn id="1487" name="Column1462"/>
    <tableColumn id="1488" name="Column1463"/>
    <tableColumn id="1489" name="Column1464"/>
    <tableColumn id="1490" name="Column1465"/>
    <tableColumn id="1491" name="Column1466"/>
    <tableColumn id="1492" name="Column1467"/>
    <tableColumn id="1493" name="Column1468"/>
    <tableColumn id="1494" name="Column1469"/>
    <tableColumn id="1495" name="Column1470"/>
    <tableColumn id="1496" name="Column1471"/>
    <tableColumn id="1497" name="Column1472"/>
    <tableColumn id="1498" name="Column1473"/>
    <tableColumn id="1499" name="Column1474"/>
    <tableColumn id="1500" name="Column1475"/>
    <tableColumn id="1501" name="Column1476"/>
    <tableColumn id="1502" name="Column1477"/>
    <tableColumn id="1503" name="Column1478"/>
    <tableColumn id="1504" name="Column1479"/>
    <tableColumn id="1505" name="Column1480"/>
    <tableColumn id="1506" name="Column1481"/>
    <tableColumn id="1507" name="Column1482"/>
    <tableColumn id="1508" name="Column1483"/>
    <tableColumn id="1509" name="Column1484"/>
    <tableColumn id="1510" name="Column1485"/>
    <tableColumn id="1511" name="Column1486"/>
    <tableColumn id="1512" name="Column1487"/>
    <tableColumn id="1513" name="Column1488"/>
    <tableColumn id="1514" name="Column1489"/>
    <tableColumn id="1515" name="Column1490"/>
    <tableColumn id="1516" name="Column1491"/>
    <tableColumn id="1517" name="Column1492"/>
    <tableColumn id="1518" name="Column1493"/>
    <tableColumn id="1519" name="Column1494"/>
    <tableColumn id="1520" name="Column1495"/>
    <tableColumn id="1521" name="Column1496"/>
    <tableColumn id="1522" name="Column1497"/>
    <tableColumn id="1523" name="Column1498"/>
    <tableColumn id="1524" name="Column1499"/>
    <tableColumn id="1525" name="Column1500"/>
    <tableColumn id="1526" name="Column1501"/>
    <tableColumn id="1527" name="Column1502"/>
    <tableColumn id="1528" name="Column1503"/>
    <tableColumn id="1529" name="Column1504"/>
    <tableColumn id="1530" name="Column1505"/>
    <tableColumn id="1531" name="Column1506"/>
    <tableColumn id="1532" name="Column1507"/>
    <tableColumn id="1533" name="Column1508"/>
    <tableColumn id="1534" name="Column1509"/>
    <tableColumn id="1535" name="Column1510"/>
    <tableColumn id="1536" name="Column1511"/>
    <tableColumn id="1537" name="Column1512"/>
    <tableColumn id="1538" name="Column1513"/>
    <tableColumn id="1539" name="Column1514"/>
    <tableColumn id="1540" name="Column1515"/>
    <tableColumn id="1541" name="Column1516"/>
    <tableColumn id="1542" name="Column1517"/>
    <tableColumn id="1543" name="Column1518"/>
    <tableColumn id="1544" name="Column1519"/>
    <tableColumn id="1545" name="Column1520"/>
    <tableColumn id="1546" name="Column1521"/>
    <tableColumn id="1547" name="Column1522"/>
    <tableColumn id="1548" name="Column1523"/>
    <tableColumn id="1549" name="Column1524"/>
    <tableColumn id="1550" name="Column1525"/>
    <tableColumn id="1551" name="Column1526"/>
    <tableColumn id="1552" name="Column1527"/>
    <tableColumn id="1553" name="Column1528"/>
    <tableColumn id="1554" name="Column1529"/>
    <tableColumn id="1555" name="Column1530"/>
    <tableColumn id="1556" name="Column1531"/>
    <tableColumn id="1557" name="Column1532"/>
    <tableColumn id="1558" name="Column1533"/>
    <tableColumn id="1559" name="Column1534"/>
    <tableColumn id="1560" name="Column1535"/>
    <tableColumn id="1561" name="Column1536"/>
    <tableColumn id="1562" name="Column1537"/>
    <tableColumn id="1563" name="Column1538"/>
    <tableColumn id="1564" name="Column1539"/>
    <tableColumn id="1565" name="Column1540"/>
    <tableColumn id="1566" name="Column1541"/>
    <tableColumn id="1567" name="Column1542"/>
    <tableColumn id="1568" name="Column1543"/>
    <tableColumn id="1569" name="Column1544"/>
    <tableColumn id="1570" name="Column1545"/>
    <tableColumn id="1571" name="Column1546"/>
    <tableColumn id="1572" name="Column1547"/>
    <tableColumn id="1573" name="Column1548"/>
    <tableColumn id="1574" name="Column1549"/>
    <tableColumn id="1575" name="Column1550"/>
    <tableColumn id="1576" name="Column1551"/>
    <tableColumn id="1577" name="Column1552"/>
    <tableColumn id="1578" name="Column1553"/>
    <tableColumn id="1579" name="Column1554"/>
    <tableColumn id="1580" name="Column1555"/>
    <tableColumn id="1581" name="Column1556"/>
    <tableColumn id="1582" name="Column1557"/>
    <tableColumn id="1583" name="Column1558"/>
    <tableColumn id="1584" name="Column1559"/>
    <tableColumn id="1585" name="Column1560"/>
    <tableColumn id="1586" name="Column1561"/>
    <tableColumn id="1587" name="Column1562"/>
    <tableColumn id="1588" name="Column1563"/>
    <tableColumn id="1589" name="Column1564"/>
    <tableColumn id="1590" name="Column1565"/>
    <tableColumn id="1591" name="Column1566"/>
    <tableColumn id="1592" name="Column1567"/>
    <tableColumn id="1593" name="Column1568"/>
    <tableColumn id="1594" name="Column1569"/>
    <tableColumn id="1595" name="Column1570"/>
    <tableColumn id="1596" name="Column1571"/>
    <tableColumn id="1597" name="Column1572"/>
    <tableColumn id="1598" name="Column1573"/>
    <tableColumn id="1599" name="Column1574"/>
    <tableColumn id="1600" name="Column1575"/>
    <tableColumn id="1601" name="Column1576"/>
    <tableColumn id="1602" name="Column1577"/>
    <tableColumn id="1603" name="Column1578"/>
    <tableColumn id="1604" name="Column1579"/>
    <tableColumn id="1605" name="Column1580"/>
    <tableColumn id="1606" name="Column1581"/>
    <tableColumn id="1607" name="Column1582"/>
    <tableColumn id="1608" name="Column1583"/>
    <tableColumn id="1609" name="Column1584"/>
    <tableColumn id="1610" name="Column1585"/>
    <tableColumn id="1611" name="Column1586"/>
    <tableColumn id="1612" name="Column1587"/>
    <tableColumn id="1613" name="Column1588"/>
    <tableColumn id="1614" name="Column1589"/>
    <tableColumn id="1615" name="Column1590"/>
    <tableColumn id="1616" name="Column1591"/>
    <tableColumn id="1617" name="Column1592"/>
    <tableColumn id="1618" name="Column1593"/>
    <tableColumn id="1619" name="Column1594"/>
    <tableColumn id="1620" name="Column1595"/>
    <tableColumn id="1621" name="Column1596"/>
    <tableColumn id="1622" name="Column1597"/>
    <tableColumn id="1623" name="Column1598"/>
    <tableColumn id="1624" name="Column1599"/>
    <tableColumn id="1625" name="Column1600"/>
    <tableColumn id="1626" name="Column1601"/>
    <tableColumn id="1627" name="Column1602"/>
    <tableColumn id="1628" name="Column1603"/>
    <tableColumn id="1629" name="Column1604"/>
    <tableColumn id="1630" name="Column1605"/>
    <tableColumn id="1631" name="Column1606"/>
    <tableColumn id="1632" name="Column1607"/>
    <tableColumn id="1633" name="Column1608"/>
    <tableColumn id="1634" name="Column1609"/>
    <tableColumn id="1635" name="Column1610"/>
    <tableColumn id="1636" name="Column1611"/>
    <tableColumn id="1637" name="Column1612"/>
    <tableColumn id="1638" name="Column1613"/>
    <tableColumn id="1639" name="Column1614"/>
    <tableColumn id="1640" name="Column1615"/>
    <tableColumn id="1641" name="Column1616"/>
    <tableColumn id="1642" name="Column1617"/>
    <tableColumn id="1643" name="Column1618"/>
    <tableColumn id="1644" name="Column1619"/>
    <tableColumn id="1645" name="Column1620"/>
    <tableColumn id="1646" name="Column1621"/>
    <tableColumn id="1647" name="Column1622"/>
    <tableColumn id="1648" name="Column1623"/>
    <tableColumn id="1649" name="Column1624"/>
    <tableColumn id="1650" name="Column1625"/>
    <tableColumn id="1651" name="Column1626"/>
    <tableColumn id="1652" name="Column1627"/>
    <tableColumn id="1653" name="Column1628"/>
    <tableColumn id="1654" name="Column1629"/>
    <tableColumn id="1655" name="Column1630"/>
    <tableColumn id="1656" name="Column1631"/>
    <tableColumn id="1657" name="Column1632"/>
    <tableColumn id="1658" name="Column1633"/>
    <tableColumn id="1659" name="Column1634"/>
    <tableColumn id="1660" name="Column1635"/>
    <tableColumn id="1661" name="Column1636"/>
    <tableColumn id="1662" name="Column1637"/>
    <tableColumn id="1663" name="Column1638"/>
    <tableColumn id="1664" name="Column1639"/>
    <tableColumn id="1665" name="Column1640"/>
    <tableColumn id="1666" name="Column1641"/>
    <tableColumn id="1667" name="Column1642"/>
    <tableColumn id="1668" name="Column1643"/>
    <tableColumn id="1669" name="Column1644"/>
    <tableColumn id="1670" name="Column1645"/>
    <tableColumn id="1671" name="Column1646"/>
    <tableColumn id="1672" name="Column1647"/>
    <tableColumn id="1673" name="Column1648"/>
    <tableColumn id="1674" name="Column1649"/>
    <tableColumn id="1675" name="Column1650"/>
    <tableColumn id="1676" name="Column1651"/>
    <tableColumn id="1677" name="Column1652"/>
    <tableColumn id="1678" name="Column1653"/>
    <tableColumn id="1679" name="Column1654"/>
    <tableColumn id="1680" name="Column1655"/>
    <tableColumn id="1681" name="Column1656"/>
    <tableColumn id="1682" name="Column1657"/>
    <tableColumn id="1683" name="Column1658"/>
    <tableColumn id="1684" name="Column1659"/>
    <tableColumn id="1685" name="Column1660"/>
    <tableColumn id="1686" name="Column1661"/>
    <tableColumn id="1687" name="Column1662"/>
    <tableColumn id="1688" name="Column1663"/>
    <tableColumn id="1689" name="Column1664"/>
    <tableColumn id="1690" name="Column1665"/>
    <tableColumn id="1691" name="Column1666"/>
    <tableColumn id="1692" name="Column1667"/>
    <tableColumn id="1693" name="Column1668"/>
    <tableColumn id="1694" name="Column1669"/>
    <tableColumn id="1695" name="Column1670"/>
    <tableColumn id="1696" name="Column1671"/>
    <tableColumn id="1697" name="Column1672"/>
    <tableColumn id="1698" name="Column1673"/>
    <tableColumn id="1699" name="Column1674"/>
    <tableColumn id="1700" name="Column1675"/>
    <tableColumn id="1701" name="Column1676"/>
    <tableColumn id="1702" name="Column1677"/>
    <tableColumn id="1703" name="Column1678"/>
    <tableColumn id="1704" name="Column1679"/>
    <tableColumn id="1705" name="Column1680"/>
    <tableColumn id="1706" name="Column1681"/>
    <tableColumn id="1707" name="Column1682"/>
    <tableColumn id="1708" name="Column1683"/>
    <tableColumn id="1709" name="Column1684"/>
    <tableColumn id="1710" name="Column1685"/>
    <tableColumn id="1711" name="Column1686"/>
    <tableColumn id="1712" name="Column1687"/>
    <tableColumn id="1713" name="Column1688"/>
    <tableColumn id="1714" name="Column1689"/>
    <tableColumn id="1715" name="Column1690"/>
    <tableColumn id="1716" name="Column1691"/>
    <tableColumn id="1717" name="Column1692"/>
    <tableColumn id="1718" name="Column1693"/>
    <tableColumn id="1719" name="Column1694"/>
    <tableColumn id="1720" name="Column1695"/>
    <tableColumn id="1721" name="Column1696"/>
    <tableColumn id="1722" name="Column1697"/>
    <tableColumn id="1723" name="Column1698"/>
    <tableColumn id="1724" name="Column1699"/>
    <tableColumn id="1725" name="Column1700"/>
    <tableColumn id="1726" name="Column1701"/>
    <tableColumn id="1727" name="Column1702"/>
    <tableColumn id="1728" name="Column1703"/>
    <tableColumn id="1729" name="Column1704"/>
    <tableColumn id="1730" name="Column1705"/>
    <tableColumn id="1731" name="Column1706"/>
    <tableColumn id="1732" name="Column1707"/>
    <tableColumn id="1733" name="Column1708"/>
    <tableColumn id="1734" name="Column1709"/>
    <tableColumn id="1735" name="Column1710"/>
    <tableColumn id="1736" name="Column1711"/>
    <tableColumn id="1737" name="Column1712"/>
    <tableColumn id="1738" name="Column1713"/>
    <tableColumn id="1739" name="Column1714"/>
    <tableColumn id="1740" name="Column1715"/>
    <tableColumn id="1741" name="Column1716"/>
    <tableColumn id="1742" name="Column1717"/>
    <tableColumn id="1743" name="Column1718"/>
    <tableColumn id="1744" name="Column1719"/>
    <tableColumn id="1745" name="Column1720"/>
    <tableColumn id="1746" name="Column1721"/>
    <tableColumn id="1747" name="Column1722"/>
    <tableColumn id="1748" name="Column1723"/>
    <tableColumn id="1749" name="Column1724"/>
    <tableColumn id="1750" name="Column1725"/>
    <tableColumn id="1751" name="Column1726"/>
    <tableColumn id="1752" name="Column1727"/>
    <tableColumn id="1753" name="Column1728"/>
    <tableColumn id="1754" name="Column1729"/>
    <tableColumn id="1755" name="Column1730"/>
    <tableColumn id="1756" name="Column1731"/>
    <tableColumn id="1757" name="Column1732"/>
    <tableColumn id="1758" name="Column1733"/>
    <tableColumn id="1759" name="Column1734"/>
    <tableColumn id="1760" name="Column1735"/>
    <tableColumn id="1761" name="Column1736"/>
    <tableColumn id="1762" name="Column1737"/>
    <tableColumn id="1763" name="Column1738"/>
    <tableColumn id="1764" name="Column1739"/>
    <tableColumn id="1765" name="Column1740"/>
    <tableColumn id="1766" name="Column1741"/>
    <tableColumn id="1767" name="Column1742"/>
    <tableColumn id="1768" name="Column1743"/>
    <tableColumn id="1769" name="Column1744"/>
    <tableColumn id="1770" name="Column1745"/>
    <tableColumn id="1771" name="Column1746"/>
    <tableColumn id="1772" name="Column1747"/>
    <tableColumn id="1773" name="Column1748"/>
    <tableColumn id="1774" name="Column1749"/>
    <tableColumn id="1775" name="Column1750"/>
    <tableColumn id="1776" name="Column1751"/>
    <tableColumn id="1777" name="Column1752"/>
    <tableColumn id="1778" name="Column1753"/>
    <tableColumn id="1779" name="Column1754"/>
    <tableColumn id="1780" name="Column1755"/>
    <tableColumn id="1781" name="Column1756"/>
    <tableColumn id="1782" name="Column1757"/>
    <tableColumn id="1783" name="Column1758"/>
    <tableColumn id="1784" name="Column1759"/>
    <tableColumn id="1785" name="Column1760"/>
    <tableColumn id="1786" name="Column1761"/>
    <tableColumn id="1787" name="Column1762"/>
    <tableColumn id="1788" name="Column1763"/>
    <tableColumn id="1789" name="Column1764"/>
    <tableColumn id="1790" name="Column1765"/>
    <tableColumn id="1791" name="Column1766"/>
    <tableColumn id="1792" name="Column1767"/>
    <tableColumn id="1793" name="Column1768"/>
    <tableColumn id="1794" name="Column1769"/>
    <tableColumn id="1795" name="Column1770"/>
    <tableColumn id="1796" name="Column1771"/>
    <tableColumn id="1797" name="Column1772"/>
    <tableColumn id="1798" name="Column1773"/>
    <tableColumn id="1799" name="Column1774"/>
    <tableColumn id="1800" name="Column1775"/>
    <tableColumn id="1801" name="Column1776"/>
    <tableColumn id="1802" name="Column1777"/>
    <tableColumn id="1803" name="Column1778"/>
    <tableColumn id="1804" name="Column1779"/>
    <tableColumn id="1805" name="Column1780"/>
    <tableColumn id="1806" name="Column1781"/>
    <tableColumn id="1807" name="Column1782"/>
    <tableColumn id="1808" name="Column1783"/>
    <tableColumn id="1809" name="Column1784"/>
    <tableColumn id="1810" name="Column1785"/>
    <tableColumn id="1811" name="Column1786"/>
    <tableColumn id="1812" name="Column1787"/>
    <tableColumn id="1813" name="Column1788"/>
    <tableColumn id="1814" name="Column1789"/>
    <tableColumn id="1815" name="Column1790"/>
    <tableColumn id="1816" name="Column1791"/>
    <tableColumn id="1817" name="Column1792"/>
    <tableColumn id="1818" name="Column1793"/>
    <tableColumn id="1819" name="Column1794"/>
    <tableColumn id="1820" name="Column1795"/>
    <tableColumn id="1821" name="Column1796"/>
    <tableColumn id="1822" name="Column1797"/>
    <tableColumn id="1823" name="Column1798"/>
    <tableColumn id="1824" name="Column1799"/>
    <tableColumn id="1825" name="Column1800"/>
    <tableColumn id="1826" name="Column1801"/>
    <tableColumn id="1827" name="Column1802"/>
    <tableColumn id="1828" name="Column1803"/>
    <tableColumn id="1829" name="Column1804"/>
    <tableColumn id="1830" name="Column1805"/>
    <tableColumn id="1831" name="Column1806"/>
    <tableColumn id="1832" name="Column1807"/>
    <tableColumn id="1833" name="Column1808"/>
    <tableColumn id="1834" name="Column1809"/>
    <tableColumn id="1835" name="Column1810"/>
    <tableColumn id="1836" name="Column1811"/>
    <tableColumn id="1837" name="Column1812"/>
    <tableColumn id="1838" name="Column1813"/>
    <tableColumn id="1839" name="Column1814"/>
    <tableColumn id="1840" name="Column1815"/>
    <tableColumn id="1841" name="Column1816"/>
    <tableColumn id="1842" name="Column1817"/>
    <tableColumn id="1843" name="Column1818"/>
    <tableColumn id="1844" name="Column1819"/>
    <tableColumn id="1845" name="Column1820"/>
    <tableColumn id="1846" name="Column1821"/>
    <tableColumn id="1847" name="Column1822"/>
    <tableColumn id="1848" name="Column1823"/>
    <tableColumn id="1849" name="Column1824"/>
    <tableColumn id="1850" name="Column1825"/>
    <tableColumn id="1851" name="Column1826"/>
    <tableColumn id="1852" name="Column1827"/>
    <tableColumn id="1853" name="Column1828"/>
    <tableColumn id="1854" name="Column1829"/>
    <tableColumn id="1855" name="Column1830"/>
    <tableColumn id="1856" name="Column1831"/>
    <tableColumn id="1857" name="Column1832"/>
    <tableColumn id="1858" name="Column1833"/>
    <tableColumn id="1859" name="Column1834"/>
    <tableColumn id="1860" name="Column1835"/>
    <tableColumn id="1861" name="Column1836"/>
    <tableColumn id="1862" name="Column1837"/>
    <tableColumn id="1863" name="Column1838"/>
    <tableColumn id="1864" name="Column1839"/>
    <tableColumn id="1865" name="Column1840"/>
    <tableColumn id="1866" name="Column1841"/>
    <tableColumn id="1867" name="Column1842"/>
    <tableColumn id="1868" name="Column1843"/>
    <tableColumn id="1869" name="Column1844"/>
    <tableColumn id="1870" name="Column1845"/>
    <tableColumn id="1871" name="Column1846"/>
    <tableColumn id="1872" name="Column1847"/>
    <tableColumn id="1873" name="Column1848"/>
    <tableColumn id="1874" name="Column1849"/>
    <tableColumn id="1875" name="Column1850"/>
    <tableColumn id="1876" name="Column1851"/>
    <tableColumn id="1877" name="Column1852"/>
    <tableColumn id="1878" name="Column1853"/>
    <tableColumn id="1879" name="Column1854"/>
    <tableColumn id="1880" name="Column1855"/>
    <tableColumn id="1881" name="Column1856"/>
    <tableColumn id="1882" name="Column1857"/>
    <tableColumn id="1883" name="Column1858"/>
    <tableColumn id="1884" name="Column1859"/>
    <tableColumn id="1885" name="Column1860"/>
    <tableColumn id="1886" name="Column1861"/>
    <tableColumn id="1887" name="Column1862"/>
    <tableColumn id="1888" name="Column1863"/>
    <tableColumn id="1889" name="Column1864"/>
    <tableColumn id="1890" name="Column1865"/>
    <tableColumn id="1891" name="Column1866"/>
    <tableColumn id="1892" name="Column1867"/>
    <tableColumn id="1893" name="Column1868"/>
    <tableColumn id="1894" name="Column1869"/>
    <tableColumn id="1895" name="Column1870"/>
    <tableColumn id="1896" name="Column1871"/>
    <tableColumn id="1897" name="Column1872"/>
    <tableColumn id="1898" name="Column1873"/>
    <tableColumn id="1899" name="Column1874"/>
    <tableColumn id="1900" name="Column1875"/>
    <tableColumn id="1901" name="Column1876"/>
    <tableColumn id="1902" name="Column1877"/>
    <tableColumn id="1903" name="Column1878"/>
    <tableColumn id="1904" name="Column1879"/>
    <tableColumn id="1905" name="Column1880"/>
    <tableColumn id="1906" name="Column1881"/>
    <tableColumn id="1907" name="Column1882"/>
    <tableColumn id="1908" name="Column1883"/>
    <tableColumn id="1909" name="Column1884"/>
    <tableColumn id="1910" name="Column1885"/>
    <tableColumn id="1911" name="Column1886"/>
    <tableColumn id="1912" name="Column1887"/>
    <tableColumn id="1913" name="Column1888"/>
    <tableColumn id="1914" name="Column1889"/>
    <tableColumn id="1915" name="Column1890"/>
    <tableColumn id="1916" name="Column1891"/>
    <tableColumn id="1917" name="Column1892"/>
    <tableColumn id="1918" name="Column1893"/>
    <tableColumn id="1919" name="Column1894"/>
    <tableColumn id="1920" name="Column1895"/>
    <tableColumn id="1921" name="Column1896"/>
    <tableColumn id="1922" name="Column1897"/>
    <tableColumn id="1923" name="Column1898"/>
    <tableColumn id="1924" name="Column1899"/>
    <tableColumn id="1925" name="Column1900"/>
    <tableColumn id="1926" name="Column1901"/>
    <tableColumn id="1927" name="Column1902"/>
    <tableColumn id="1928" name="Column1903"/>
    <tableColumn id="1929" name="Column1904"/>
    <tableColumn id="1930" name="Column1905"/>
    <tableColumn id="1931" name="Column1906"/>
    <tableColumn id="1932" name="Column1907"/>
    <tableColumn id="1933" name="Column1908"/>
    <tableColumn id="1934" name="Column1909"/>
    <tableColumn id="1935" name="Column1910"/>
    <tableColumn id="1936" name="Column1911"/>
    <tableColumn id="1937" name="Column1912"/>
    <tableColumn id="1938" name="Column1913"/>
    <tableColumn id="1939" name="Column1914"/>
    <tableColumn id="1940" name="Column1915"/>
    <tableColumn id="1941" name="Column1916"/>
    <tableColumn id="1942" name="Column1917"/>
    <tableColumn id="1943" name="Column1918"/>
    <tableColumn id="1944" name="Column1919"/>
    <tableColumn id="1945" name="Column1920"/>
    <tableColumn id="1946" name="Column1921"/>
    <tableColumn id="1947" name="Column1922"/>
    <tableColumn id="1948" name="Column1923"/>
    <tableColumn id="1949" name="Column1924"/>
    <tableColumn id="1950" name="Column1925"/>
    <tableColumn id="1951" name="Column1926"/>
    <tableColumn id="1952" name="Column1927"/>
    <tableColumn id="1953" name="Column1928"/>
    <tableColumn id="1954" name="Column1929"/>
    <tableColumn id="1955" name="Column1930"/>
    <tableColumn id="1956" name="Column1931"/>
    <tableColumn id="1957" name="Column1932"/>
    <tableColumn id="1958" name="Column1933"/>
    <tableColumn id="1959" name="Column1934"/>
    <tableColumn id="1960" name="Column1935"/>
    <tableColumn id="1961" name="Column1936"/>
    <tableColumn id="1962" name="Column1937"/>
    <tableColumn id="1963" name="Column1938"/>
    <tableColumn id="1964" name="Column1939"/>
    <tableColumn id="1965" name="Column1940"/>
    <tableColumn id="1966" name="Column1941"/>
    <tableColumn id="1967" name="Column1942"/>
    <tableColumn id="1968" name="Column1943"/>
    <tableColumn id="1969" name="Column1944"/>
    <tableColumn id="1970" name="Column1945"/>
    <tableColumn id="1971" name="Column1946"/>
    <tableColumn id="1972" name="Column1947"/>
    <tableColumn id="1973" name="Column1948"/>
    <tableColumn id="1974" name="Column1949"/>
    <tableColumn id="1975" name="Column1950"/>
    <tableColumn id="1976" name="Column1951"/>
    <tableColumn id="1977" name="Column1952"/>
    <tableColumn id="1978" name="Column1953"/>
    <tableColumn id="1979" name="Column1954"/>
    <tableColumn id="1980" name="Column1955"/>
    <tableColumn id="1981" name="Column1956"/>
    <tableColumn id="1982" name="Column1957"/>
    <tableColumn id="1983" name="Column1958"/>
    <tableColumn id="1984" name="Column1959"/>
    <tableColumn id="1985" name="Column1960"/>
    <tableColumn id="1986" name="Column1961"/>
    <tableColumn id="1987" name="Column1962"/>
    <tableColumn id="1988" name="Column1963"/>
    <tableColumn id="1989" name="Column1964"/>
    <tableColumn id="1990" name="Column1965"/>
    <tableColumn id="1991" name="Column1966"/>
    <tableColumn id="1992" name="Column1967"/>
    <tableColumn id="1993" name="Column1968"/>
    <tableColumn id="1994" name="Column1969"/>
    <tableColumn id="1995" name="Column1970"/>
    <tableColumn id="1996" name="Column1971"/>
    <tableColumn id="1997" name="Column1972"/>
    <tableColumn id="1998" name="Column1973"/>
    <tableColumn id="1999" name="Column1974"/>
    <tableColumn id="2000" name="Column1975"/>
    <tableColumn id="2001" name="Column1976"/>
    <tableColumn id="2002" name="Column1977"/>
    <tableColumn id="2003" name="Column1978"/>
    <tableColumn id="2004" name="Column1979"/>
    <tableColumn id="2005" name="Column1980"/>
    <tableColumn id="2006" name="Column1981"/>
    <tableColumn id="2007" name="Column1982"/>
    <tableColumn id="2008" name="Column1983"/>
    <tableColumn id="2009" name="Column1984"/>
    <tableColumn id="2010" name="Column1985"/>
    <tableColumn id="2011" name="Column1986"/>
    <tableColumn id="2012" name="Column1987"/>
    <tableColumn id="2013" name="Column1988"/>
    <tableColumn id="2014" name="Column1989"/>
    <tableColumn id="2015" name="Column1990"/>
    <tableColumn id="2016" name="Column1991"/>
    <tableColumn id="2017" name="Column1992"/>
    <tableColumn id="2018" name="Column1993"/>
    <tableColumn id="2019" name="Column1994"/>
    <tableColumn id="2020" name="Column1995"/>
    <tableColumn id="2021" name="Column1996"/>
    <tableColumn id="2022" name="Column1997"/>
    <tableColumn id="2023" name="Column1998"/>
    <tableColumn id="2024" name="Column1999"/>
    <tableColumn id="2025" name="Column2000"/>
    <tableColumn id="2026" name="Column2001"/>
    <tableColumn id="2027" name="Column2002"/>
    <tableColumn id="2028" name="Column2003"/>
    <tableColumn id="2029" name="Column2004"/>
    <tableColumn id="2030" name="Column2005"/>
    <tableColumn id="2031" name="Column2006"/>
    <tableColumn id="2032" name="Column2007"/>
    <tableColumn id="2033" name="Column2008"/>
    <tableColumn id="2034" name="Column2009"/>
    <tableColumn id="2035" name="Column2010"/>
    <tableColumn id="2036" name="Column2011"/>
    <tableColumn id="2037" name="Column2012"/>
    <tableColumn id="2038" name="Column2013"/>
    <tableColumn id="2039" name="Column2014"/>
    <tableColumn id="2040" name="Column2015"/>
    <tableColumn id="2041" name="Column2016"/>
    <tableColumn id="2042" name="Column2017"/>
    <tableColumn id="2043" name="Column2018"/>
    <tableColumn id="2044" name="Column2019"/>
    <tableColumn id="2045" name="Column2020"/>
    <tableColumn id="2046" name="Column2021"/>
    <tableColumn id="2047" name="Column2022"/>
    <tableColumn id="2048" name="Column2023"/>
    <tableColumn id="2049" name="Column2024"/>
    <tableColumn id="2050" name="Column2025"/>
    <tableColumn id="2051" name="Column2026"/>
    <tableColumn id="2052" name="Column2027"/>
    <tableColumn id="2053" name="Column2028"/>
    <tableColumn id="2054" name="Column2029"/>
    <tableColumn id="2055" name="Column2030"/>
    <tableColumn id="2056" name="Column2031"/>
    <tableColumn id="2057" name="Column2032"/>
    <tableColumn id="2058" name="Column2033"/>
    <tableColumn id="2059" name="Column2034"/>
    <tableColumn id="2060" name="Column2035"/>
    <tableColumn id="2061" name="Column2036"/>
    <tableColumn id="2062" name="Column2037"/>
    <tableColumn id="2063" name="Column2038"/>
    <tableColumn id="2064" name="Column2039"/>
    <tableColumn id="2065" name="Column2040"/>
    <tableColumn id="2066" name="Column2041"/>
    <tableColumn id="2067" name="Column2042"/>
    <tableColumn id="2068" name="Column2043"/>
    <tableColumn id="2069" name="Column2044"/>
    <tableColumn id="2070" name="Column2045"/>
    <tableColumn id="2071" name="Column2046"/>
    <tableColumn id="2072" name="Column2047"/>
    <tableColumn id="2073" name="Column2048"/>
    <tableColumn id="2074" name="Column2049"/>
    <tableColumn id="2075" name="Column2050"/>
    <tableColumn id="2076" name="Column2051"/>
    <tableColumn id="2077" name="Column2052"/>
    <tableColumn id="2078" name="Column2053"/>
    <tableColumn id="2079" name="Column2054"/>
    <tableColumn id="2080" name="Column2055"/>
    <tableColumn id="2081" name="Column2056"/>
    <tableColumn id="2082" name="Column2057"/>
    <tableColumn id="2083" name="Column2058"/>
    <tableColumn id="2084" name="Column2059"/>
    <tableColumn id="2085" name="Column2060"/>
    <tableColumn id="2086" name="Column2061"/>
    <tableColumn id="2087" name="Column2062"/>
    <tableColumn id="2088" name="Column2063"/>
    <tableColumn id="2089" name="Column2064"/>
    <tableColumn id="2090" name="Column2065"/>
    <tableColumn id="2091" name="Column2066"/>
    <tableColumn id="2092" name="Column2067"/>
    <tableColumn id="2093" name="Column2068"/>
    <tableColumn id="2094" name="Column2069"/>
    <tableColumn id="2095" name="Column2070"/>
    <tableColumn id="2096" name="Column2071"/>
    <tableColumn id="2097" name="Column2072"/>
    <tableColumn id="2098" name="Column2073"/>
    <tableColumn id="2099" name="Column2074"/>
    <tableColumn id="2100" name="Column2075"/>
    <tableColumn id="2101" name="Column2076"/>
    <tableColumn id="2102" name="Column2077"/>
    <tableColumn id="2103" name="Column2078"/>
    <tableColumn id="2104" name="Column2079"/>
    <tableColumn id="2105" name="Column2080"/>
    <tableColumn id="2106" name="Column2081"/>
    <tableColumn id="2107" name="Column2082"/>
    <tableColumn id="2108" name="Column2083"/>
    <tableColumn id="2109" name="Column2084"/>
    <tableColumn id="2110" name="Column2085"/>
    <tableColumn id="2111" name="Column2086"/>
    <tableColumn id="2112" name="Column2087"/>
    <tableColumn id="2113" name="Column2088"/>
    <tableColumn id="2114" name="Column2089"/>
    <tableColumn id="2115" name="Column2090"/>
    <tableColumn id="2116" name="Column2091"/>
    <tableColumn id="2117" name="Column2092"/>
    <tableColumn id="2118" name="Column2093"/>
    <tableColumn id="2119" name="Column2094"/>
    <tableColumn id="2120" name="Column2095"/>
    <tableColumn id="2121" name="Column2096"/>
    <tableColumn id="2122" name="Column2097"/>
    <tableColumn id="2123" name="Column2098"/>
    <tableColumn id="2124" name="Column2099"/>
    <tableColumn id="2125" name="Column2100"/>
    <tableColumn id="2126" name="Column2101"/>
    <tableColumn id="2127" name="Column2102"/>
    <tableColumn id="2128" name="Column2103"/>
    <tableColumn id="2129" name="Column2104"/>
    <tableColumn id="2130" name="Column2105"/>
    <tableColumn id="2131" name="Column2106"/>
    <tableColumn id="2132" name="Column2107"/>
    <tableColumn id="2133" name="Column2108"/>
    <tableColumn id="2134" name="Column2109"/>
    <tableColumn id="2135" name="Column2110"/>
    <tableColumn id="2136" name="Column2111"/>
    <tableColumn id="2137" name="Column2112"/>
    <tableColumn id="2138" name="Column2113"/>
    <tableColumn id="2139" name="Column2114"/>
    <tableColumn id="2140" name="Column2115"/>
    <tableColumn id="2141" name="Column2116"/>
    <tableColumn id="2142" name="Column2117"/>
    <tableColumn id="2143" name="Column2118"/>
    <tableColumn id="2144" name="Column2119"/>
    <tableColumn id="2145" name="Column2120"/>
    <tableColumn id="2146" name="Column2121"/>
    <tableColumn id="2147" name="Column2122"/>
    <tableColumn id="2148" name="Column2123"/>
    <tableColumn id="2149" name="Column2124"/>
    <tableColumn id="2150" name="Column2125"/>
    <tableColumn id="2151" name="Column2126"/>
    <tableColumn id="2152" name="Column2127"/>
    <tableColumn id="2153" name="Column2128"/>
    <tableColumn id="2154" name="Column2129"/>
    <tableColumn id="2155" name="Column2130"/>
    <tableColumn id="2156" name="Column2131"/>
    <tableColumn id="2157" name="Column2132"/>
    <tableColumn id="2158" name="Column2133"/>
    <tableColumn id="2159" name="Column2134"/>
    <tableColumn id="2160" name="Column2135"/>
    <tableColumn id="2161" name="Column2136"/>
    <tableColumn id="2162" name="Column2137"/>
    <tableColumn id="2163" name="Column2138"/>
    <tableColumn id="2164" name="Column2139"/>
    <tableColumn id="2165" name="Column2140"/>
    <tableColumn id="2166" name="Column2141"/>
    <tableColumn id="2167" name="Column2142"/>
    <tableColumn id="2168" name="Column2143"/>
    <tableColumn id="2169" name="Column2144"/>
    <tableColumn id="2170" name="Column2145"/>
    <tableColumn id="2171" name="Column2146"/>
    <tableColumn id="2172" name="Column2147"/>
    <tableColumn id="2173" name="Column2148"/>
    <tableColumn id="2174" name="Column2149"/>
    <tableColumn id="2175" name="Column2150"/>
    <tableColumn id="2176" name="Column2151"/>
    <tableColumn id="2177" name="Column2152"/>
    <tableColumn id="2178" name="Column2153"/>
    <tableColumn id="2179" name="Column2154"/>
    <tableColumn id="2180" name="Column2155"/>
    <tableColumn id="2181" name="Column2156"/>
    <tableColumn id="2182" name="Column2157"/>
    <tableColumn id="2183" name="Column2158"/>
    <tableColumn id="2184" name="Column2159"/>
    <tableColumn id="2185" name="Column2160"/>
    <tableColumn id="2186" name="Column2161"/>
    <tableColumn id="2187" name="Column2162"/>
    <tableColumn id="2188" name="Column2163"/>
    <tableColumn id="2189" name="Column2164"/>
    <tableColumn id="2190" name="Column2165"/>
    <tableColumn id="2191" name="Column2166"/>
    <tableColumn id="2192" name="Column2167"/>
    <tableColumn id="2193" name="Column2168"/>
    <tableColumn id="2194" name="Column2169"/>
    <tableColumn id="2195" name="Column2170"/>
    <tableColumn id="2196" name="Column2171"/>
    <tableColumn id="2197" name="Column2172"/>
    <tableColumn id="2198" name="Column2173"/>
    <tableColumn id="2199" name="Column2174"/>
    <tableColumn id="2200" name="Column2175"/>
    <tableColumn id="2201" name="Column2176"/>
    <tableColumn id="2202" name="Column2177"/>
    <tableColumn id="2203" name="Column2178"/>
    <tableColumn id="2204" name="Column2179"/>
    <tableColumn id="2205" name="Column2180"/>
    <tableColumn id="2206" name="Column2181"/>
    <tableColumn id="2207" name="Column2182"/>
    <tableColumn id="2208" name="Column2183"/>
    <tableColumn id="2209" name="Column2184"/>
    <tableColumn id="2210" name="Column2185"/>
    <tableColumn id="2211" name="Column2186"/>
    <tableColumn id="2212" name="Column2187"/>
    <tableColumn id="2213" name="Column2188"/>
    <tableColumn id="2214" name="Column2189"/>
    <tableColumn id="2215" name="Column2190"/>
    <tableColumn id="2216" name="Column2191"/>
    <tableColumn id="2217" name="Column2192"/>
    <tableColumn id="2218" name="Column2193"/>
    <tableColumn id="2219" name="Column2194"/>
    <tableColumn id="2220" name="Column2195"/>
    <tableColumn id="2221" name="Column2196"/>
    <tableColumn id="2222" name="Column2197"/>
    <tableColumn id="2223" name="Column2198"/>
    <tableColumn id="2224" name="Column2199"/>
    <tableColumn id="2225" name="Column2200"/>
    <tableColumn id="2226" name="Column2201"/>
    <tableColumn id="2227" name="Column2202"/>
    <tableColumn id="2228" name="Column2203"/>
    <tableColumn id="2229" name="Column2204"/>
    <tableColumn id="2230" name="Column2205"/>
    <tableColumn id="2231" name="Column2206"/>
    <tableColumn id="2232" name="Column2207"/>
    <tableColumn id="2233" name="Column2208"/>
    <tableColumn id="2234" name="Column2209"/>
    <tableColumn id="2235" name="Column2210"/>
    <tableColumn id="2236" name="Column2211"/>
    <tableColumn id="2237" name="Column2212"/>
    <tableColumn id="2238" name="Column2213"/>
    <tableColumn id="2239" name="Column2214"/>
    <tableColumn id="2240" name="Column2215"/>
    <tableColumn id="2241" name="Column2216"/>
    <tableColumn id="2242" name="Column2217"/>
    <tableColumn id="2243" name="Column2218"/>
    <tableColumn id="2244" name="Column2219"/>
    <tableColumn id="2245" name="Column2220"/>
    <tableColumn id="2246" name="Column2221"/>
    <tableColumn id="2247" name="Column2222"/>
    <tableColumn id="2248" name="Column2223"/>
    <tableColumn id="2249" name="Column2224"/>
    <tableColumn id="2250" name="Column2225"/>
    <tableColumn id="2251" name="Column2226"/>
    <tableColumn id="2252" name="Column2227"/>
    <tableColumn id="2253" name="Column2228"/>
    <tableColumn id="2254" name="Column2229"/>
    <tableColumn id="2255" name="Column2230"/>
    <tableColumn id="2256" name="Column2231"/>
    <tableColumn id="2257" name="Column2232"/>
    <tableColumn id="2258" name="Column2233"/>
    <tableColumn id="2259" name="Column2234"/>
    <tableColumn id="2260" name="Column2235"/>
    <tableColumn id="2261" name="Column2236"/>
    <tableColumn id="2262" name="Column2237"/>
    <tableColumn id="2263" name="Column2238"/>
    <tableColumn id="2264" name="Column2239"/>
    <tableColumn id="2265" name="Column2240"/>
    <tableColumn id="2266" name="Column2241"/>
    <tableColumn id="2267" name="Column2242"/>
    <tableColumn id="2268" name="Column2243"/>
    <tableColumn id="2269" name="Column2244"/>
    <tableColumn id="2270" name="Column2245"/>
    <tableColumn id="2271" name="Column2246"/>
    <tableColumn id="2272" name="Column2247"/>
    <tableColumn id="2273" name="Column2248"/>
    <tableColumn id="2274" name="Column2249"/>
    <tableColumn id="2275" name="Column2250"/>
    <tableColumn id="2276" name="Column2251"/>
    <tableColumn id="2277" name="Column2252"/>
    <tableColumn id="2278" name="Column2253"/>
    <tableColumn id="2279" name="Column2254"/>
    <tableColumn id="2280" name="Column2255"/>
    <tableColumn id="2281" name="Column2256"/>
    <tableColumn id="2282" name="Column2257"/>
    <tableColumn id="2283" name="Column2258"/>
    <tableColumn id="2284" name="Column2259"/>
    <tableColumn id="2285" name="Column2260"/>
    <tableColumn id="2286" name="Column2261"/>
    <tableColumn id="2287" name="Column2262"/>
    <tableColumn id="2288" name="Column2263"/>
    <tableColumn id="2289" name="Column2264"/>
    <tableColumn id="2290" name="Column2265"/>
    <tableColumn id="2291" name="Column2266"/>
    <tableColumn id="2292" name="Column2267"/>
    <tableColumn id="2293" name="Column2268"/>
    <tableColumn id="2294" name="Column2269"/>
    <tableColumn id="2295" name="Column2270"/>
    <tableColumn id="2296" name="Column2271"/>
    <tableColumn id="2297" name="Column2272"/>
    <tableColumn id="2298" name="Column2273"/>
    <tableColumn id="2299" name="Column2274"/>
    <tableColumn id="2300" name="Column2275"/>
    <tableColumn id="2301" name="Column2276"/>
    <tableColumn id="2302" name="Column2277"/>
    <tableColumn id="2303" name="Column2278"/>
    <tableColumn id="2304" name="Column2279"/>
    <tableColumn id="2305" name="Column2280"/>
    <tableColumn id="2306" name="Column2281"/>
    <tableColumn id="2307" name="Column2282"/>
    <tableColumn id="2308" name="Column2283"/>
    <tableColumn id="2309" name="Column2284"/>
    <tableColumn id="2310" name="Column2285"/>
    <tableColumn id="2311" name="Column2286"/>
    <tableColumn id="2312" name="Column2287"/>
    <tableColumn id="2313" name="Column2288"/>
    <tableColumn id="2314" name="Column2289"/>
    <tableColumn id="2315" name="Column2290"/>
    <tableColumn id="2316" name="Column2291"/>
    <tableColumn id="2317" name="Column2292"/>
    <tableColumn id="2318" name="Column2293"/>
    <tableColumn id="2319" name="Column2294"/>
    <tableColumn id="2320" name="Column2295"/>
    <tableColumn id="2321" name="Column2296"/>
    <tableColumn id="2322" name="Column2297"/>
    <tableColumn id="2323" name="Column2298"/>
    <tableColumn id="2324" name="Column2299"/>
    <tableColumn id="2325" name="Column2300"/>
    <tableColumn id="2326" name="Column2301"/>
    <tableColumn id="2327" name="Column2302"/>
    <tableColumn id="2328" name="Column2303"/>
    <tableColumn id="2329" name="Column2304"/>
    <tableColumn id="2330" name="Column2305"/>
    <tableColumn id="2331" name="Column2306"/>
    <tableColumn id="2332" name="Column2307"/>
    <tableColumn id="2333" name="Column2308"/>
    <tableColumn id="2334" name="Column2309"/>
    <tableColumn id="2335" name="Column2310"/>
    <tableColumn id="2336" name="Column2311"/>
    <tableColumn id="2337" name="Column2312"/>
    <tableColumn id="2338" name="Column2313"/>
    <tableColumn id="2339" name="Column2314"/>
    <tableColumn id="2340" name="Column2315"/>
    <tableColumn id="2341" name="Column2316"/>
    <tableColumn id="2342" name="Column2317"/>
    <tableColumn id="2343" name="Column2318"/>
    <tableColumn id="2344" name="Column2319"/>
    <tableColumn id="2345" name="Column2320"/>
    <tableColumn id="2346" name="Column2321"/>
    <tableColumn id="2347" name="Column2322"/>
    <tableColumn id="2348" name="Column2323"/>
    <tableColumn id="2349" name="Column2324"/>
    <tableColumn id="2350" name="Column2325"/>
    <tableColumn id="2351" name="Column2326"/>
    <tableColumn id="2352" name="Column2327"/>
    <tableColumn id="2353" name="Column2328"/>
    <tableColumn id="2354" name="Column2329"/>
    <tableColumn id="2355" name="Column2330"/>
    <tableColumn id="2356" name="Column2331"/>
    <tableColumn id="2357" name="Column2332"/>
    <tableColumn id="2358" name="Column2333"/>
    <tableColumn id="2359" name="Column2334"/>
    <tableColumn id="2360" name="Column2335"/>
    <tableColumn id="2361" name="Column2336"/>
    <tableColumn id="2362" name="Column2337"/>
    <tableColumn id="2363" name="Column2338"/>
    <tableColumn id="2364" name="Column2339"/>
    <tableColumn id="2365" name="Column2340"/>
    <tableColumn id="2366" name="Column2341"/>
    <tableColumn id="2367" name="Column2342"/>
    <tableColumn id="2368" name="Column2343"/>
    <tableColumn id="2369" name="Column2344"/>
    <tableColumn id="2370" name="Column2345"/>
    <tableColumn id="2371" name="Column2346"/>
    <tableColumn id="2372" name="Column2347"/>
    <tableColumn id="2373" name="Column2348"/>
    <tableColumn id="2374" name="Column2349"/>
    <tableColumn id="2375" name="Column2350"/>
    <tableColumn id="2376" name="Column2351"/>
    <tableColumn id="2377" name="Column2352"/>
    <tableColumn id="2378" name="Column2353"/>
    <tableColumn id="2379" name="Column2354"/>
    <tableColumn id="2380" name="Column2355"/>
    <tableColumn id="2381" name="Column2356"/>
    <tableColumn id="2382" name="Column2357"/>
    <tableColumn id="2383" name="Column2358"/>
    <tableColumn id="2384" name="Column2359"/>
    <tableColumn id="2385" name="Column2360"/>
    <tableColumn id="2386" name="Column2361"/>
    <tableColumn id="2387" name="Column2362"/>
    <tableColumn id="2388" name="Column2363"/>
    <tableColumn id="2389" name="Column2364"/>
    <tableColumn id="2390" name="Column2365"/>
    <tableColumn id="2391" name="Column2366"/>
    <tableColumn id="2392" name="Column2367"/>
    <tableColumn id="2393" name="Column2368"/>
    <tableColumn id="2394" name="Column2369"/>
    <tableColumn id="2395" name="Column2370"/>
    <tableColumn id="2396" name="Column2371"/>
    <tableColumn id="2397" name="Column2372"/>
    <tableColumn id="2398" name="Column2373"/>
    <tableColumn id="2399" name="Column2374"/>
    <tableColumn id="2400" name="Column2375"/>
    <tableColumn id="2401" name="Column2376"/>
    <tableColumn id="2402" name="Column2377"/>
    <tableColumn id="2403" name="Column2378"/>
    <tableColumn id="2404" name="Column2379"/>
    <tableColumn id="2405" name="Column2380"/>
    <tableColumn id="2406" name="Column2381"/>
    <tableColumn id="2407" name="Column2382"/>
    <tableColumn id="2408" name="Column2383"/>
    <tableColumn id="2409" name="Column2384"/>
    <tableColumn id="2410" name="Column2385"/>
    <tableColumn id="2411" name="Column2386"/>
    <tableColumn id="2412" name="Column2387"/>
    <tableColumn id="2413" name="Column2388"/>
    <tableColumn id="2414" name="Column2389"/>
    <tableColumn id="2415" name="Column2390"/>
    <tableColumn id="2416" name="Column2391"/>
    <tableColumn id="2417" name="Column2392"/>
    <tableColumn id="2418" name="Column2393"/>
    <tableColumn id="2419" name="Column2394"/>
    <tableColumn id="2420" name="Column2395"/>
    <tableColumn id="2421" name="Column2396"/>
    <tableColumn id="2422" name="Column2397"/>
    <tableColumn id="2423" name="Column2398"/>
    <tableColumn id="2424" name="Column2399"/>
    <tableColumn id="2425" name="Column2400"/>
    <tableColumn id="2426" name="Column2401"/>
    <tableColumn id="2427" name="Column2402"/>
    <tableColumn id="2428" name="Column2403"/>
    <tableColumn id="2429" name="Column2404"/>
    <tableColumn id="2430" name="Column2405"/>
    <tableColumn id="2431" name="Column2406"/>
    <tableColumn id="2432" name="Column2407"/>
    <tableColumn id="2433" name="Column2408"/>
    <tableColumn id="2434" name="Column2409"/>
    <tableColumn id="2435" name="Column2410"/>
    <tableColumn id="2436" name="Column2411"/>
    <tableColumn id="2437" name="Column2412"/>
    <tableColumn id="2438" name="Column2413"/>
    <tableColumn id="2439" name="Column2414"/>
    <tableColumn id="2440" name="Column2415"/>
    <tableColumn id="2441" name="Column2416"/>
    <tableColumn id="2442" name="Column2417"/>
    <tableColumn id="2443" name="Column2418"/>
    <tableColumn id="2444" name="Column2419"/>
    <tableColumn id="2445" name="Column2420"/>
    <tableColumn id="2446" name="Column2421"/>
    <tableColumn id="2447" name="Column2422"/>
    <tableColumn id="2448" name="Column2423"/>
    <tableColumn id="2449" name="Column2424"/>
    <tableColumn id="2450" name="Column2425"/>
    <tableColumn id="2451" name="Column2426"/>
    <tableColumn id="2452" name="Column2427"/>
    <tableColumn id="2453" name="Column2428"/>
    <tableColumn id="2454" name="Column2429"/>
    <tableColumn id="2455" name="Column2430"/>
    <tableColumn id="2456" name="Column2431"/>
    <tableColumn id="2457" name="Column2432"/>
    <tableColumn id="2458" name="Column2433"/>
    <tableColumn id="2459" name="Column2434"/>
    <tableColumn id="2460" name="Column2435"/>
    <tableColumn id="2461" name="Column2436"/>
    <tableColumn id="2462" name="Column2437"/>
    <tableColumn id="2463" name="Column2438"/>
    <tableColumn id="2464" name="Column2439"/>
    <tableColumn id="2465" name="Column2440"/>
    <tableColumn id="2466" name="Column2441"/>
    <tableColumn id="2467" name="Column2442"/>
    <tableColumn id="2468" name="Column2443"/>
    <tableColumn id="2469" name="Column2444"/>
    <tableColumn id="2470" name="Column2445"/>
    <tableColumn id="2471" name="Column2446"/>
    <tableColumn id="2472" name="Column2447"/>
    <tableColumn id="2473" name="Column2448"/>
    <tableColumn id="2474" name="Column2449"/>
    <tableColumn id="2475" name="Column2450"/>
    <tableColumn id="2476" name="Column2451"/>
    <tableColumn id="2477" name="Column2452"/>
    <tableColumn id="2478" name="Column2453"/>
    <tableColumn id="2479" name="Column2454"/>
    <tableColumn id="2480" name="Column2455"/>
    <tableColumn id="2481" name="Column2456"/>
    <tableColumn id="2482" name="Column2457"/>
    <tableColumn id="2483" name="Column2458"/>
    <tableColumn id="2484" name="Column2459"/>
    <tableColumn id="2485" name="Column2460"/>
    <tableColumn id="2486" name="Column2461"/>
    <tableColumn id="2487" name="Column2462"/>
    <tableColumn id="2488" name="Column2463"/>
    <tableColumn id="2489" name="Column2464"/>
    <tableColumn id="2490" name="Column2465"/>
    <tableColumn id="2491" name="Column2466"/>
    <tableColumn id="2492" name="Column2467"/>
    <tableColumn id="2493" name="Column2468"/>
    <tableColumn id="2494" name="Column2469"/>
    <tableColumn id="2495" name="Column2470"/>
    <tableColumn id="2496" name="Column2471"/>
    <tableColumn id="2497" name="Column2472"/>
    <tableColumn id="2498" name="Column2473"/>
    <tableColumn id="2499" name="Column2474"/>
    <tableColumn id="2500" name="Column2475"/>
    <tableColumn id="2501" name="Column2476"/>
    <tableColumn id="2502" name="Column2477"/>
    <tableColumn id="2503" name="Column2478"/>
    <tableColumn id="2504" name="Column2479"/>
    <tableColumn id="2505" name="Column2480"/>
    <tableColumn id="2506" name="Column2481"/>
    <tableColumn id="2507" name="Column2482"/>
    <tableColumn id="2508" name="Column2483"/>
    <tableColumn id="2509" name="Column2484"/>
    <tableColumn id="2510" name="Column2485"/>
    <tableColumn id="2511" name="Column2486"/>
    <tableColumn id="2512" name="Column2487"/>
    <tableColumn id="2513" name="Column2488"/>
    <tableColumn id="2514" name="Column2489"/>
    <tableColumn id="2515" name="Column2490"/>
    <tableColumn id="2516" name="Column2491"/>
    <tableColumn id="2517" name="Column2492"/>
    <tableColumn id="2518" name="Column2493"/>
    <tableColumn id="2519" name="Column2494"/>
    <tableColumn id="2520" name="Column2495"/>
    <tableColumn id="2521" name="Column2496"/>
    <tableColumn id="2522" name="Column2497"/>
    <tableColumn id="2523" name="Column2498"/>
    <tableColumn id="2524" name="Column2499"/>
    <tableColumn id="2525" name="Column2500"/>
    <tableColumn id="2526" name="Column2501"/>
    <tableColumn id="2527" name="Column2502"/>
    <tableColumn id="2528" name="Column2503"/>
    <tableColumn id="2529" name="Column2504"/>
    <tableColumn id="2530" name="Column2505"/>
    <tableColumn id="2531" name="Column2506"/>
    <tableColumn id="2532" name="Column2507"/>
    <tableColumn id="2533" name="Column2508"/>
    <tableColumn id="2534" name="Column2509"/>
    <tableColumn id="2535" name="Column2510"/>
    <tableColumn id="2536" name="Column2511"/>
    <tableColumn id="2537" name="Column2512"/>
    <tableColumn id="2538" name="Column2513"/>
    <tableColumn id="2539" name="Column2514"/>
    <tableColumn id="2540" name="Column2515"/>
    <tableColumn id="2541" name="Column2516"/>
    <tableColumn id="2542" name="Column2517"/>
    <tableColumn id="2543" name="Column2518"/>
    <tableColumn id="2544" name="Column2519"/>
    <tableColumn id="2545" name="Column2520"/>
    <tableColumn id="2546" name="Column2521"/>
    <tableColumn id="2547" name="Column2522"/>
    <tableColumn id="2548" name="Column2523"/>
    <tableColumn id="2549" name="Column2524"/>
    <tableColumn id="2550" name="Column2525"/>
    <tableColumn id="2551" name="Column2526"/>
    <tableColumn id="2552" name="Column2527"/>
    <tableColumn id="2553" name="Column2528"/>
    <tableColumn id="2554" name="Column2529"/>
    <tableColumn id="2555" name="Column2530"/>
    <tableColumn id="2556" name="Column2531"/>
    <tableColumn id="2557" name="Column2532"/>
    <tableColumn id="2558" name="Column2533"/>
    <tableColumn id="2559" name="Column2534"/>
    <tableColumn id="2560" name="Column2535"/>
    <tableColumn id="2561" name="Column2536"/>
    <tableColumn id="2562" name="Column2537"/>
    <tableColumn id="2563" name="Column2538"/>
    <tableColumn id="2564" name="Column2539"/>
    <tableColumn id="2565" name="Column2540"/>
    <tableColumn id="2566" name="Column2541"/>
    <tableColumn id="2567" name="Column2542"/>
    <tableColumn id="2568" name="Column2543"/>
    <tableColumn id="2569" name="Column2544"/>
    <tableColumn id="2570" name="Column2545"/>
    <tableColumn id="2571" name="Column2546"/>
    <tableColumn id="2572" name="Column2547"/>
    <tableColumn id="2573" name="Column2548"/>
    <tableColumn id="2574" name="Column2549"/>
    <tableColumn id="2575" name="Column2550"/>
    <tableColumn id="2576" name="Column2551"/>
    <tableColumn id="2577" name="Column2552"/>
    <tableColumn id="2578" name="Column2553"/>
    <tableColumn id="2579" name="Column2554"/>
    <tableColumn id="2580" name="Column2555"/>
    <tableColumn id="2581" name="Column2556"/>
    <tableColumn id="2582" name="Column2557"/>
    <tableColumn id="2583" name="Column2558"/>
    <tableColumn id="2584" name="Column2559"/>
    <tableColumn id="2585" name="Column2560"/>
    <tableColumn id="2586" name="Column2561"/>
    <tableColumn id="2587" name="Column2562"/>
    <tableColumn id="2588" name="Column2563"/>
    <tableColumn id="2589" name="Column2564"/>
    <tableColumn id="2590" name="Column2565"/>
    <tableColumn id="2591" name="Column2566"/>
    <tableColumn id="2592" name="Column2567"/>
    <tableColumn id="2593" name="Column2568"/>
    <tableColumn id="2594" name="Column2569"/>
    <tableColumn id="2595" name="Column2570"/>
    <tableColumn id="2596" name="Column2571"/>
    <tableColumn id="2597" name="Column2572"/>
    <tableColumn id="2598" name="Column2573"/>
    <tableColumn id="2599" name="Column2574"/>
    <tableColumn id="2600" name="Column2575"/>
    <tableColumn id="2601" name="Column2576"/>
    <tableColumn id="2602" name="Column2577"/>
    <tableColumn id="2603" name="Column2578"/>
    <tableColumn id="2604" name="Column2579"/>
    <tableColumn id="2605" name="Column2580"/>
    <tableColumn id="2606" name="Column2581"/>
    <tableColumn id="2607" name="Column2582"/>
    <tableColumn id="2608" name="Column2583"/>
    <tableColumn id="2609" name="Column2584"/>
    <tableColumn id="2610" name="Column2585"/>
    <tableColumn id="2611" name="Column2586"/>
    <tableColumn id="2612" name="Column2587"/>
    <tableColumn id="2613" name="Column2588"/>
    <tableColumn id="2614" name="Column2589"/>
    <tableColumn id="2615" name="Column2590"/>
    <tableColumn id="2616" name="Column2591"/>
    <tableColumn id="2617" name="Column2592"/>
    <tableColumn id="2618" name="Column2593"/>
    <tableColumn id="2619" name="Column2594"/>
    <tableColumn id="2620" name="Column2595"/>
    <tableColumn id="2621" name="Column2596"/>
    <tableColumn id="2622" name="Column2597"/>
    <tableColumn id="2623" name="Column2598"/>
    <tableColumn id="2624" name="Column2599"/>
    <tableColumn id="2625" name="Column2600"/>
    <tableColumn id="2626" name="Column2601"/>
    <tableColumn id="2627" name="Column2602"/>
    <tableColumn id="2628" name="Column2603"/>
    <tableColumn id="2629" name="Column2604"/>
    <tableColumn id="2630" name="Column2605"/>
    <tableColumn id="2631" name="Column2606"/>
    <tableColumn id="2632" name="Column2607"/>
    <tableColumn id="2633" name="Column2608"/>
    <tableColumn id="2634" name="Column2609"/>
    <tableColumn id="2635" name="Column2610"/>
    <tableColumn id="2636" name="Column2611"/>
    <tableColumn id="2637" name="Column2612"/>
    <tableColumn id="2638" name="Column2613"/>
    <tableColumn id="2639" name="Column2614"/>
    <tableColumn id="2640" name="Column2615"/>
    <tableColumn id="2641" name="Column2616"/>
    <tableColumn id="2642" name="Column2617"/>
    <tableColumn id="2643" name="Column2618"/>
    <tableColumn id="2644" name="Column2619"/>
    <tableColumn id="2645" name="Column2620"/>
    <tableColumn id="2646" name="Column2621"/>
    <tableColumn id="2647" name="Column2622"/>
    <tableColumn id="2648" name="Column2623"/>
    <tableColumn id="2649" name="Column2624"/>
    <tableColumn id="2650" name="Column2625"/>
    <tableColumn id="2651" name="Column2626"/>
    <tableColumn id="2652" name="Column2627"/>
    <tableColumn id="2653" name="Column2628"/>
    <tableColumn id="2654" name="Column2629"/>
    <tableColumn id="2655" name="Column2630"/>
    <tableColumn id="2656" name="Column2631"/>
    <tableColumn id="2657" name="Column2632"/>
    <tableColumn id="2658" name="Column2633"/>
    <tableColumn id="2659" name="Column2634"/>
    <tableColumn id="2660" name="Column2635"/>
    <tableColumn id="2661" name="Column2636"/>
    <tableColumn id="2662" name="Column2637"/>
    <tableColumn id="2663" name="Column2638"/>
    <tableColumn id="2664" name="Column2639"/>
    <tableColumn id="2665" name="Column2640"/>
    <tableColumn id="2666" name="Column2641"/>
    <tableColumn id="2667" name="Column2642"/>
    <tableColumn id="2668" name="Column2643"/>
    <tableColumn id="2669" name="Column2644"/>
    <tableColumn id="2670" name="Column2645"/>
    <tableColumn id="2671" name="Column2646"/>
    <tableColumn id="2672" name="Column2647"/>
    <tableColumn id="2673" name="Column2648"/>
    <tableColumn id="2674" name="Column2649"/>
    <tableColumn id="2675" name="Column2650"/>
    <tableColumn id="2676" name="Column2651"/>
    <tableColumn id="2677" name="Column2652"/>
    <tableColumn id="2678" name="Column2653"/>
    <tableColumn id="2679" name="Column2654"/>
    <tableColumn id="2680" name="Column2655"/>
    <tableColumn id="2681" name="Column2656"/>
    <tableColumn id="2682" name="Column2657"/>
    <tableColumn id="2683" name="Column2658"/>
    <tableColumn id="2684" name="Column2659"/>
    <tableColumn id="2685" name="Column2660"/>
    <tableColumn id="2686" name="Column2661"/>
    <tableColumn id="2687" name="Column2662"/>
    <tableColumn id="2688" name="Column2663"/>
    <tableColumn id="2689" name="Column2664"/>
    <tableColumn id="2690" name="Column2665"/>
    <tableColumn id="2691" name="Column2666"/>
    <tableColumn id="2692" name="Column2667"/>
    <tableColumn id="2693" name="Column2668"/>
    <tableColumn id="2694" name="Column2669"/>
    <tableColumn id="2695" name="Column2670"/>
    <tableColumn id="2696" name="Column2671"/>
    <tableColumn id="2697" name="Column2672"/>
    <tableColumn id="2698" name="Column2673"/>
    <tableColumn id="2699" name="Column2674"/>
    <tableColumn id="2700" name="Column2675"/>
    <tableColumn id="2701" name="Column2676"/>
    <tableColumn id="2702" name="Column2677"/>
    <tableColumn id="2703" name="Column2678"/>
    <tableColumn id="2704" name="Column2679"/>
    <tableColumn id="2705" name="Column2680"/>
    <tableColumn id="2706" name="Column2681"/>
    <tableColumn id="2707" name="Column2682"/>
    <tableColumn id="2708" name="Column2683"/>
    <tableColumn id="2709" name="Column2684"/>
    <tableColumn id="2710" name="Column2685"/>
    <tableColumn id="2711" name="Column2686"/>
    <tableColumn id="2712" name="Column2687"/>
    <tableColumn id="2713" name="Column2688"/>
    <tableColumn id="2714" name="Column2689"/>
    <tableColumn id="2715" name="Column2690"/>
    <tableColumn id="2716" name="Column2691"/>
    <tableColumn id="2717" name="Column2692"/>
    <tableColumn id="2718" name="Column2693"/>
    <tableColumn id="2719" name="Column2694"/>
    <tableColumn id="2720" name="Column2695"/>
    <tableColumn id="2721" name="Column2696"/>
    <tableColumn id="2722" name="Column2697"/>
    <tableColumn id="2723" name="Column2698"/>
    <tableColumn id="2724" name="Column2699"/>
    <tableColumn id="2725" name="Column2700"/>
    <tableColumn id="2726" name="Column2701"/>
    <tableColumn id="2727" name="Column2702"/>
    <tableColumn id="2728" name="Column2703"/>
    <tableColumn id="2729" name="Column2704"/>
    <tableColumn id="2730" name="Column2705"/>
    <tableColumn id="2731" name="Column2706"/>
    <tableColumn id="2732" name="Column2707"/>
    <tableColumn id="2733" name="Column2708"/>
    <tableColumn id="2734" name="Column2709"/>
    <tableColumn id="2735" name="Column2710"/>
    <tableColumn id="2736" name="Column2711"/>
    <tableColumn id="2737" name="Column2712"/>
    <tableColumn id="2738" name="Column2713"/>
    <tableColumn id="2739" name="Column2714"/>
    <tableColumn id="2740" name="Column2715"/>
    <tableColumn id="2741" name="Column2716"/>
    <tableColumn id="2742" name="Column2717"/>
    <tableColumn id="2743" name="Column2718"/>
    <tableColumn id="2744" name="Column2719"/>
    <tableColumn id="2745" name="Column2720"/>
    <tableColumn id="2746" name="Column2721"/>
    <tableColumn id="2747" name="Column2722"/>
    <tableColumn id="2748" name="Column2723"/>
    <tableColumn id="2749" name="Column2724"/>
    <tableColumn id="2750" name="Column2725"/>
    <tableColumn id="2751" name="Column2726"/>
    <tableColumn id="2752" name="Column2727"/>
    <tableColumn id="2753" name="Column2728"/>
    <tableColumn id="2754" name="Column2729"/>
    <tableColumn id="2755" name="Column2730"/>
    <tableColumn id="2756" name="Column2731"/>
    <tableColumn id="2757" name="Column2732"/>
    <tableColumn id="2758" name="Column2733"/>
    <tableColumn id="2759" name="Column2734"/>
    <tableColumn id="2760" name="Column2735"/>
    <tableColumn id="2761" name="Column2736"/>
    <tableColumn id="2762" name="Column2737"/>
    <tableColumn id="2763" name="Column2738"/>
    <tableColumn id="2764" name="Column2739"/>
    <tableColumn id="2765" name="Column2740"/>
    <tableColumn id="2766" name="Column2741"/>
    <tableColumn id="2767" name="Column2742"/>
    <tableColumn id="2768" name="Column2743"/>
    <tableColumn id="2769" name="Column2744"/>
    <tableColumn id="2770" name="Column2745"/>
    <tableColumn id="2771" name="Column2746"/>
    <tableColumn id="2772" name="Column2747"/>
    <tableColumn id="2773" name="Column2748"/>
    <tableColumn id="2774" name="Column2749"/>
    <tableColumn id="2775" name="Column2750"/>
    <tableColumn id="2776" name="Column2751"/>
    <tableColumn id="2777" name="Column2752"/>
    <tableColumn id="2778" name="Column2753"/>
    <tableColumn id="2779" name="Column2754"/>
    <tableColumn id="2780" name="Column2755"/>
    <tableColumn id="2781" name="Column2756"/>
    <tableColumn id="2782" name="Column2757"/>
    <tableColumn id="2783" name="Column2758"/>
    <tableColumn id="2784" name="Column2759"/>
    <tableColumn id="2785" name="Column2760"/>
    <tableColumn id="2786" name="Column2761"/>
    <tableColumn id="2787" name="Column2762"/>
    <tableColumn id="2788" name="Column2763"/>
    <tableColumn id="2789" name="Column2764"/>
    <tableColumn id="2790" name="Column2765"/>
    <tableColumn id="2791" name="Column2766"/>
    <tableColumn id="2792" name="Column2767"/>
    <tableColumn id="2793" name="Column2768"/>
    <tableColumn id="2794" name="Column2769"/>
    <tableColumn id="2795" name="Column2770"/>
    <tableColumn id="2796" name="Column2771"/>
    <tableColumn id="2797" name="Column2772"/>
    <tableColumn id="2798" name="Column2773"/>
    <tableColumn id="2799" name="Column2774"/>
    <tableColumn id="2800" name="Column2775"/>
    <tableColumn id="2801" name="Column2776"/>
    <tableColumn id="2802" name="Column2777"/>
    <tableColumn id="2803" name="Column2778"/>
    <tableColumn id="2804" name="Column2779"/>
    <tableColumn id="2805" name="Column2780"/>
    <tableColumn id="2806" name="Column2781"/>
    <tableColumn id="2807" name="Column2782"/>
    <tableColumn id="2808" name="Column2783"/>
    <tableColumn id="2809" name="Column2784"/>
    <tableColumn id="2810" name="Column2785"/>
    <tableColumn id="2811" name="Column2786"/>
    <tableColumn id="2812" name="Column2787"/>
    <tableColumn id="2813" name="Column2788"/>
    <tableColumn id="2814" name="Column2789"/>
    <tableColumn id="2815" name="Column2790"/>
    <tableColumn id="2816" name="Column2791"/>
    <tableColumn id="2817" name="Column2792"/>
    <tableColumn id="2818" name="Column2793"/>
    <tableColumn id="2819" name="Column2794"/>
    <tableColumn id="2820" name="Column2795"/>
    <tableColumn id="2821" name="Column2796"/>
    <tableColumn id="2822" name="Column2797"/>
    <tableColumn id="2823" name="Column2798"/>
    <tableColumn id="2824" name="Column2799"/>
    <tableColumn id="2825" name="Column2800"/>
    <tableColumn id="2826" name="Column2801"/>
    <tableColumn id="2827" name="Column2802"/>
    <tableColumn id="2828" name="Column2803"/>
    <tableColumn id="2829" name="Column2804"/>
    <tableColumn id="2830" name="Column2805"/>
    <tableColumn id="2831" name="Column2806"/>
    <tableColumn id="2832" name="Column2807"/>
    <tableColumn id="2833" name="Column2808"/>
    <tableColumn id="2834" name="Column2809"/>
    <tableColumn id="2835" name="Column2810"/>
    <tableColumn id="2836" name="Column2811"/>
    <tableColumn id="2837" name="Column2812"/>
    <tableColumn id="2838" name="Column2813"/>
    <tableColumn id="2839" name="Column2814"/>
    <tableColumn id="2840" name="Column2815"/>
    <tableColumn id="2841" name="Column2816"/>
    <tableColumn id="2842" name="Column2817"/>
    <tableColumn id="2843" name="Column2818"/>
    <tableColumn id="2844" name="Column2819"/>
    <tableColumn id="2845" name="Column2820"/>
    <tableColumn id="2846" name="Column2821"/>
    <tableColumn id="2847" name="Column2822"/>
    <tableColumn id="2848" name="Column2823"/>
    <tableColumn id="2849" name="Column2824"/>
    <tableColumn id="2850" name="Column2825"/>
    <tableColumn id="2851" name="Column2826"/>
    <tableColumn id="2852" name="Column2827"/>
    <tableColumn id="2853" name="Column2828"/>
    <tableColumn id="2854" name="Column2829"/>
    <tableColumn id="2855" name="Column2830"/>
    <tableColumn id="2856" name="Column2831"/>
    <tableColumn id="2857" name="Column2832"/>
    <tableColumn id="2858" name="Column2833"/>
    <tableColumn id="2859" name="Column2834"/>
    <tableColumn id="2860" name="Column2835"/>
    <tableColumn id="2861" name="Column2836"/>
    <tableColumn id="2862" name="Column2837"/>
    <tableColumn id="2863" name="Column2838"/>
    <tableColumn id="2864" name="Column2839"/>
    <tableColumn id="2865" name="Column2840"/>
    <tableColumn id="2866" name="Column2841"/>
    <tableColumn id="2867" name="Column2842"/>
    <tableColumn id="2868" name="Column2843"/>
    <tableColumn id="2869" name="Column2844"/>
    <tableColumn id="2870" name="Column2845"/>
    <tableColumn id="2871" name="Column2846"/>
    <tableColumn id="2872" name="Column2847"/>
    <tableColumn id="2873" name="Column2848"/>
    <tableColumn id="2874" name="Column2849"/>
    <tableColumn id="2875" name="Column2850"/>
    <tableColumn id="2876" name="Column2851"/>
    <tableColumn id="2877" name="Column2852"/>
    <tableColumn id="2878" name="Column2853"/>
    <tableColumn id="2879" name="Column2854"/>
    <tableColumn id="2880" name="Column2855"/>
    <tableColumn id="2881" name="Column2856"/>
    <tableColumn id="2882" name="Column2857"/>
    <tableColumn id="2883" name="Column2858"/>
    <tableColumn id="2884" name="Column2859"/>
    <tableColumn id="2885" name="Column2860"/>
    <tableColumn id="2886" name="Column2861"/>
    <tableColumn id="2887" name="Column2862"/>
    <tableColumn id="2888" name="Column2863"/>
    <tableColumn id="2889" name="Column2864"/>
    <tableColumn id="2890" name="Column2865"/>
    <tableColumn id="2891" name="Column2866"/>
    <tableColumn id="2892" name="Column2867"/>
    <tableColumn id="2893" name="Column2868"/>
    <tableColumn id="2894" name="Column2869"/>
    <tableColumn id="2895" name="Column2870"/>
    <tableColumn id="2896" name="Column2871"/>
    <tableColumn id="2897" name="Column2872"/>
    <tableColumn id="2898" name="Column2873"/>
    <tableColumn id="2899" name="Column2874"/>
    <tableColumn id="2900" name="Column2875"/>
    <tableColumn id="2901" name="Column2876"/>
    <tableColumn id="2902" name="Column2877"/>
    <tableColumn id="2903" name="Column2878"/>
    <tableColumn id="2904" name="Column2879"/>
    <tableColumn id="2905" name="Column2880"/>
    <tableColumn id="2906" name="Column2881"/>
    <tableColumn id="2907" name="Column2882"/>
    <tableColumn id="2908" name="Column2883"/>
    <tableColumn id="2909" name="Column2884"/>
    <tableColumn id="2910" name="Column2885"/>
    <tableColumn id="2911" name="Column2886"/>
    <tableColumn id="2912" name="Column2887"/>
    <tableColumn id="2913" name="Column2888"/>
    <tableColumn id="2914" name="Column2889"/>
    <tableColumn id="2915" name="Column2890"/>
    <tableColumn id="2916" name="Column2891"/>
    <tableColumn id="2917" name="Column2892"/>
    <tableColumn id="2918" name="Column2893"/>
    <tableColumn id="2919" name="Column2894"/>
    <tableColumn id="2920" name="Column2895"/>
    <tableColumn id="2921" name="Column2896"/>
    <tableColumn id="2922" name="Column2897"/>
    <tableColumn id="2923" name="Column2898"/>
    <tableColumn id="2924" name="Column2899"/>
    <tableColumn id="2925" name="Column2900"/>
    <tableColumn id="2926" name="Column2901"/>
    <tableColumn id="2927" name="Column2902"/>
    <tableColumn id="2928" name="Column2903"/>
    <tableColumn id="2929" name="Column2904"/>
    <tableColumn id="2930" name="Column2905"/>
    <tableColumn id="2931" name="Column2906"/>
    <tableColumn id="2932" name="Column2907"/>
    <tableColumn id="2933" name="Column2908"/>
    <tableColumn id="2934" name="Column2909"/>
    <tableColumn id="2935" name="Column2910"/>
    <tableColumn id="2936" name="Column2911"/>
    <tableColumn id="2937" name="Column2912"/>
    <tableColumn id="2938" name="Column2913"/>
    <tableColumn id="2939" name="Column2914"/>
    <tableColumn id="2940" name="Column2915"/>
    <tableColumn id="2941" name="Column2916"/>
    <tableColumn id="2942" name="Column2917"/>
    <tableColumn id="2943" name="Column2918"/>
    <tableColumn id="2944" name="Column2919"/>
    <tableColumn id="2945" name="Column2920"/>
    <tableColumn id="2946" name="Column2921"/>
    <tableColumn id="2947" name="Column2922"/>
    <tableColumn id="2948" name="Column2923"/>
    <tableColumn id="2949" name="Column2924"/>
    <tableColumn id="2950" name="Column2925"/>
    <tableColumn id="2951" name="Column2926"/>
    <tableColumn id="2952" name="Column2927"/>
    <tableColumn id="2953" name="Column2928"/>
    <tableColumn id="2954" name="Column2929"/>
    <tableColumn id="2955" name="Column2930"/>
    <tableColumn id="2956" name="Column2931"/>
    <tableColumn id="2957" name="Column2932"/>
    <tableColumn id="2958" name="Column2933"/>
    <tableColumn id="2959" name="Column2934"/>
    <tableColumn id="2960" name="Column2935"/>
    <tableColumn id="2961" name="Column2936"/>
    <tableColumn id="2962" name="Column2937"/>
    <tableColumn id="2963" name="Column2938"/>
    <tableColumn id="2964" name="Column2939"/>
    <tableColumn id="2965" name="Column2940"/>
    <tableColumn id="2966" name="Column2941"/>
    <tableColumn id="2967" name="Column2942"/>
    <tableColumn id="2968" name="Column2943"/>
    <tableColumn id="2969" name="Column2944"/>
    <tableColumn id="2970" name="Column2945"/>
    <tableColumn id="2971" name="Column2946"/>
    <tableColumn id="2972" name="Column2947"/>
    <tableColumn id="2973" name="Column2948"/>
    <tableColumn id="2974" name="Column2949"/>
    <tableColumn id="2975" name="Column2950"/>
    <tableColumn id="2976" name="Column2951"/>
    <tableColumn id="2977" name="Column2952"/>
    <tableColumn id="2978" name="Column2953"/>
    <tableColumn id="2979" name="Column2954"/>
    <tableColumn id="2980" name="Column2955"/>
    <tableColumn id="2981" name="Column2956"/>
    <tableColumn id="2982" name="Column2957"/>
    <tableColumn id="2983" name="Column2958"/>
    <tableColumn id="2984" name="Column2959"/>
    <tableColumn id="2985" name="Column2960"/>
    <tableColumn id="2986" name="Column2961"/>
    <tableColumn id="2987" name="Column2962"/>
    <tableColumn id="2988" name="Column2963"/>
    <tableColumn id="2989" name="Column2964"/>
    <tableColumn id="2990" name="Column2965"/>
    <tableColumn id="2991" name="Column2966"/>
    <tableColumn id="2992" name="Column2967"/>
    <tableColumn id="2993" name="Column2968"/>
    <tableColumn id="2994" name="Column2969"/>
    <tableColumn id="2995" name="Column2970"/>
    <tableColumn id="2996" name="Column2971"/>
    <tableColumn id="2997" name="Column2972"/>
    <tableColumn id="2998" name="Column2973"/>
    <tableColumn id="2999" name="Column2974"/>
    <tableColumn id="3000" name="Column2975"/>
    <tableColumn id="3001" name="Column2976"/>
    <tableColumn id="3002" name="Column2977"/>
    <tableColumn id="3003" name="Column2978"/>
    <tableColumn id="3004" name="Column2979"/>
    <tableColumn id="3005" name="Column2980"/>
    <tableColumn id="3006" name="Column2981"/>
    <tableColumn id="3007" name="Column2982"/>
    <tableColumn id="3008" name="Column2983"/>
    <tableColumn id="3009" name="Column2984"/>
    <tableColumn id="3010" name="Column2985"/>
    <tableColumn id="3011" name="Column2986"/>
    <tableColumn id="3012" name="Column2987"/>
    <tableColumn id="3013" name="Column2988"/>
    <tableColumn id="3014" name="Column2989"/>
    <tableColumn id="3015" name="Column2990"/>
    <tableColumn id="3016" name="Column2991"/>
    <tableColumn id="3017" name="Column2992"/>
    <tableColumn id="3018" name="Column2993"/>
    <tableColumn id="3019" name="Column2994"/>
    <tableColumn id="3020" name="Column2995"/>
    <tableColumn id="3021" name="Column2996"/>
    <tableColumn id="3022" name="Column2997"/>
    <tableColumn id="3023" name="Column2998"/>
    <tableColumn id="3024" name="Column2999"/>
    <tableColumn id="3025" name="Column3000"/>
    <tableColumn id="3026" name="Column3001"/>
    <tableColumn id="3027" name="Column3002"/>
    <tableColumn id="3028" name="Column3003"/>
    <tableColumn id="3029" name="Column3004"/>
    <tableColumn id="3030" name="Column3005"/>
    <tableColumn id="3031" name="Column3006"/>
    <tableColumn id="3032" name="Column3007"/>
    <tableColumn id="3033" name="Column3008"/>
    <tableColumn id="3034" name="Column3009"/>
    <tableColumn id="3035" name="Column3010"/>
    <tableColumn id="3036" name="Column3011"/>
    <tableColumn id="3037" name="Column3012"/>
    <tableColumn id="3038" name="Column3013"/>
    <tableColumn id="3039" name="Column3014"/>
    <tableColumn id="3040" name="Column3015"/>
    <tableColumn id="3041" name="Column3016"/>
    <tableColumn id="3042" name="Column3017"/>
    <tableColumn id="3043" name="Column3018"/>
    <tableColumn id="3044" name="Column3019"/>
    <tableColumn id="3045" name="Column3020"/>
    <tableColumn id="3046" name="Column3021"/>
    <tableColumn id="3047" name="Column3022"/>
    <tableColumn id="3048" name="Column3023"/>
    <tableColumn id="3049" name="Column3024"/>
    <tableColumn id="3050" name="Column3025"/>
    <tableColumn id="3051" name="Column3026"/>
    <tableColumn id="3052" name="Column3027"/>
    <tableColumn id="3053" name="Column3028"/>
    <tableColumn id="3054" name="Column3029"/>
    <tableColumn id="3055" name="Column3030"/>
    <tableColumn id="3056" name="Column3031"/>
    <tableColumn id="3057" name="Column3032"/>
    <tableColumn id="3058" name="Column3033"/>
    <tableColumn id="3059" name="Column3034"/>
    <tableColumn id="3060" name="Column3035"/>
    <tableColumn id="3061" name="Column3036"/>
    <tableColumn id="3062" name="Column3037"/>
    <tableColumn id="3063" name="Column3038"/>
    <tableColumn id="3064" name="Column3039"/>
    <tableColumn id="3065" name="Column3040"/>
    <tableColumn id="3066" name="Column3041"/>
    <tableColumn id="3067" name="Column3042"/>
    <tableColumn id="3068" name="Column3043"/>
    <tableColumn id="3069" name="Column3044"/>
    <tableColumn id="3070" name="Column3045"/>
    <tableColumn id="3071" name="Column3046"/>
    <tableColumn id="3072" name="Column3047"/>
    <tableColumn id="3073" name="Column3048"/>
    <tableColumn id="3074" name="Column3049"/>
    <tableColumn id="3075" name="Column3050"/>
    <tableColumn id="3076" name="Column3051"/>
    <tableColumn id="3077" name="Column3052"/>
    <tableColumn id="3078" name="Column3053"/>
    <tableColumn id="3079" name="Column3054"/>
    <tableColumn id="3080" name="Column3055"/>
    <tableColumn id="3081" name="Column3056"/>
    <tableColumn id="3082" name="Column3057"/>
    <tableColumn id="3083" name="Column3058"/>
    <tableColumn id="3084" name="Column3059"/>
    <tableColumn id="3085" name="Column3060"/>
    <tableColumn id="3086" name="Column3061"/>
    <tableColumn id="3087" name="Column3062"/>
    <tableColumn id="3088" name="Column3063"/>
    <tableColumn id="3089" name="Column3064"/>
    <tableColumn id="3090" name="Column3065"/>
    <tableColumn id="3091" name="Column3066"/>
    <tableColumn id="3092" name="Column3067"/>
    <tableColumn id="3093" name="Column3068"/>
    <tableColumn id="3094" name="Column3069"/>
    <tableColumn id="3095" name="Column3070"/>
    <tableColumn id="3096" name="Column3071"/>
    <tableColumn id="3097" name="Column3072"/>
    <tableColumn id="3098" name="Column3073"/>
    <tableColumn id="3099" name="Column3074"/>
    <tableColumn id="3100" name="Column3075"/>
    <tableColumn id="3101" name="Column3076"/>
    <tableColumn id="3102" name="Column3077"/>
    <tableColumn id="3103" name="Column3078"/>
    <tableColumn id="3104" name="Column3079"/>
    <tableColumn id="3105" name="Column3080"/>
    <tableColumn id="3106" name="Column3081"/>
    <tableColumn id="3107" name="Column3082"/>
    <tableColumn id="3108" name="Column3083"/>
    <tableColumn id="3109" name="Column3084"/>
    <tableColumn id="3110" name="Column3085"/>
    <tableColumn id="3111" name="Column3086"/>
    <tableColumn id="3112" name="Column3087"/>
    <tableColumn id="3113" name="Column3088"/>
    <tableColumn id="3114" name="Column3089"/>
    <tableColumn id="3115" name="Column3090"/>
    <tableColumn id="3116" name="Column3091"/>
    <tableColumn id="3117" name="Column3092"/>
    <tableColumn id="3118" name="Column3093"/>
    <tableColumn id="3119" name="Column3094"/>
    <tableColumn id="3120" name="Column3095"/>
    <tableColumn id="3121" name="Column3096"/>
    <tableColumn id="3122" name="Column3097"/>
    <tableColumn id="3123" name="Column3098"/>
    <tableColumn id="3124" name="Column3099"/>
    <tableColumn id="3125" name="Column3100"/>
    <tableColumn id="3126" name="Column3101"/>
    <tableColumn id="3127" name="Column3102"/>
    <tableColumn id="3128" name="Column3103"/>
    <tableColumn id="3129" name="Column3104"/>
    <tableColumn id="3130" name="Column3105"/>
    <tableColumn id="3131" name="Column3106"/>
    <tableColumn id="3132" name="Column3107"/>
    <tableColumn id="3133" name="Column3108"/>
    <tableColumn id="3134" name="Column3109"/>
    <tableColumn id="3135" name="Column3110"/>
    <tableColumn id="3136" name="Column3111"/>
    <tableColumn id="3137" name="Column3112"/>
    <tableColumn id="3138" name="Column3113"/>
    <tableColumn id="3139" name="Column3114"/>
    <tableColumn id="3140" name="Column3115"/>
    <tableColumn id="3141" name="Column3116"/>
    <tableColumn id="3142" name="Column3117"/>
    <tableColumn id="3143" name="Column3118"/>
    <tableColumn id="3144" name="Column3119"/>
    <tableColumn id="3145" name="Column3120"/>
    <tableColumn id="3146" name="Column3121"/>
    <tableColumn id="3147" name="Column3122"/>
    <tableColumn id="3148" name="Column3123"/>
    <tableColumn id="3149" name="Column3124"/>
    <tableColumn id="3150" name="Column3125"/>
    <tableColumn id="3151" name="Column3126"/>
    <tableColumn id="3152" name="Column3127"/>
    <tableColumn id="3153" name="Column3128"/>
    <tableColumn id="3154" name="Column3129"/>
    <tableColumn id="3155" name="Column3130"/>
    <tableColumn id="3156" name="Column3131"/>
    <tableColumn id="3157" name="Column3132"/>
    <tableColumn id="3158" name="Column3133"/>
    <tableColumn id="3159" name="Column3134"/>
    <tableColumn id="3160" name="Column3135"/>
    <tableColumn id="3161" name="Column3136"/>
    <tableColumn id="3162" name="Column3137"/>
    <tableColumn id="3163" name="Column3138"/>
    <tableColumn id="3164" name="Column3139"/>
    <tableColumn id="3165" name="Column3140"/>
    <tableColumn id="3166" name="Column3141"/>
    <tableColumn id="3167" name="Column3142"/>
    <tableColumn id="3168" name="Column3143"/>
    <tableColumn id="3169" name="Column3144"/>
    <tableColumn id="3170" name="Column3145"/>
    <tableColumn id="3171" name="Column3146"/>
    <tableColumn id="3172" name="Column3147"/>
    <tableColumn id="3173" name="Column3148"/>
    <tableColumn id="3174" name="Column3149"/>
    <tableColumn id="3175" name="Column3150"/>
    <tableColumn id="3176" name="Column3151"/>
    <tableColumn id="3177" name="Column3152"/>
    <tableColumn id="3178" name="Column3153"/>
    <tableColumn id="3179" name="Column3154"/>
    <tableColumn id="3180" name="Column3155"/>
    <tableColumn id="3181" name="Column3156"/>
    <tableColumn id="3182" name="Column3157"/>
    <tableColumn id="3183" name="Column3158"/>
    <tableColumn id="3184" name="Column3159"/>
    <tableColumn id="3185" name="Column3160"/>
    <tableColumn id="3186" name="Column3161"/>
    <tableColumn id="3187" name="Column3162"/>
    <tableColumn id="3188" name="Column3163"/>
    <tableColumn id="3189" name="Column3164"/>
    <tableColumn id="3190" name="Column3165"/>
    <tableColumn id="3191" name="Column3166"/>
    <tableColumn id="3192" name="Column3167"/>
    <tableColumn id="3193" name="Column3168"/>
    <tableColumn id="3194" name="Column3169"/>
    <tableColumn id="3195" name="Column3170"/>
    <tableColumn id="3196" name="Column3171"/>
    <tableColumn id="3197" name="Column3172"/>
    <tableColumn id="3198" name="Column3173"/>
    <tableColumn id="3199" name="Column3174"/>
    <tableColumn id="3200" name="Column3175"/>
    <tableColumn id="3201" name="Column3176"/>
    <tableColumn id="3202" name="Column3177"/>
    <tableColumn id="3203" name="Column3178"/>
    <tableColumn id="3204" name="Column3179"/>
    <tableColumn id="3205" name="Column3180"/>
    <tableColumn id="3206" name="Column3181"/>
    <tableColumn id="3207" name="Column3182"/>
    <tableColumn id="3208" name="Column3183"/>
    <tableColumn id="3209" name="Column3184"/>
    <tableColumn id="3210" name="Column3185"/>
    <tableColumn id="3211" name="Column3186"/>
    <tableColumn id="3212" name="Column3187"/>
    <tableColumn id="3213" name="Column3188"/>
    <tableColumn id="3214" name="Column3189"/>
    <tableColumn id="3215" name="Column3190"/>
    <tableColumn id="3216" name="Column3191"/>
    <tableColumn id="3217" name="Column3192"/>
    <tableColumn id="3218" name="Column3193"/>
    <tableColumn id="3219" name="Column3194"/>
    <tableColumn id="3220" name="Column3195"/>
    <tableColumn id="3221" name="Column3196"/>
    <tableColumn id="3222" name="Column3197"/>
    <tableColumn id="3223" name="Column3198"/>
    <tableColumn id="3224" name="Column3199"/>
    <tableColumn id="3225" name="Column3200"/>
    <tableColumn id="3226" name="Column3201"/>
    <tableColumn id="3227" name="Column3202"/>
    <tableColumn id="3228" name="Column3203"/>
    <tableColumn id="3229" name="Column3204"/>
    <tableColumn id="3230" name="Column3205"/>
    <tableColumn id="3231" name="Column3206"/>
    <tableColumn id="3232" name="Column3207"/>
    <tableColumn id="3233" name="Column3208"/>
    <tableColumn id="3234" name="Column3209"/>
    <tableColumn id="3235" name="Column3210"/>
    <tableColumn id="3236" name="Column3211"/>
    <tableColumn id="3237" name="Column3212"/>
    <tableColumn id="3238" name="Column3213"/>
    <tableColumn id="3239" name="Column3214"/>
    <tableColumn id="3240" name="Column3215"/>
    <tableColumn id="3241" name="Column3216"/>
    <tableColumn id="3242" name="Column3217"/>
    <tableColumn id="3243" name="Column3218"/>
    <tableColumn id="3244" name="Column3219"/>
    <tableColumn id="3245" name="Column3220"/>
    <tableColumn id="3246" name="Column3221"/>
    <tableColumn id="3247" name="Column3222"/>
    <tableColumn id="3248" name="Column3223"/>
    <tableColumn id="3249" name="Column3224"/>
    <tableColumn id="3250" name="Column3225"/>
    <tableColumn id="3251" name="Column3226"/>
    <tableColumn id="3252" name="Column3227"/>
    <tableColumn id="3253" name="Column3228"/>
    <tableColumn id="3254" name="Column3229"/>
    <tableColumn id="3255" name="Column3230"/>
    <tableColumn id="3256" name="Column3231"/>
    <tableColumn id="3257" name="Column3232"/>
    <tableColumn id="3258" name="Column3233"/>
    <tableColumn id="3259" name="Column3234"/>
    <tableColumn id="3260" name="Column3235"/>
    <tableColumn id="3261" name="Column3236"/>
    <tableColumn id="3262" name="Column3237"/>
    <tableColumn id="3263" name="Column3238"/>
    <tableColumn id="3264" name="Column3239"/>
    <tableColumn id="3265" name="Column3240"/>
    <tableColumn id="3266" name="Column3241"/>
    <tableColumn id="3267" name="Column3242"/>
    <tableColumn id="3268" name="Column3243"/>
    <tableColumn id="3269" name="Column3244"/>
    <tableColumn id="3270" name="Column3245"/>
    <tableColumn id="3271" name="Column3246"/>
    <tableColumn id="3272" name="Column3247"/>
    <tableColumn id="3273" name="Column3248"/>
    <tableColumn id="3274" name="Column3249"/>
    <tableColumn id="3275" name="Column3250"/>
    <tableColumn id="3276" name="Column3251"/>
    <tableColumn id="3277" name="Column3252"/>
    <tableColumn id="3278" name="Column3253"/>
    <tableColumn id="3279" name="Column3254"/>
    <tableColumn id="3280" name="Column3255"/>
    <tableColumn id="3281" name="Column3256"/>
    <tableColumn id="3282" name="Column3257"/>
    <tableColumn id="3283" name="Column3258"/>
    <tableColumn id="3284" name="Column3259"/>
    <tableColumn id="3285" name="Column3260"/>
    <tableColumn id="3286" name="Column3261"/>
    <tableColumn id="3287" name="Column3262"/>
    <tableColumn id="3288" name="Column3263"/>
    <tableColumn id="3289" name="Column3264"/>
    <tableColumn id="3290" name="Column3265"/>
    <tableColumn id="3291" name="Column3266"/>
    <tableColumn id="3292" name="Column3267"/>
    <tableColumn id="3293" name="Column3268"/>
    <tableColumn id="3294" name="Column3269"/>
    <tableColumn id="3295" name="Column3270"/>
    <tableColumn id="3296" name="Column3271"/>
    <tableColumn id="3297" name="Column3272"/>
    <tableColumn id="3298" name="Column3273"/>
    <tableColumn id="3299" name="Column3274"/>
    <tableColumn id="3300" name="Column3275"/>
    <tableColumn id="3301" name="Column3276"/>
    <tableColumn id="3302" name="Column3277"/>
    <tableColumn id="3303" name="Column3278"/>
    <tableColumn id="3304" name="Column3279"/>
    <tableColumn id="3305" name="Column3280"/>
    <tableColumn id="3306" name="Column3281"/>
    <tableColumn id="3307" name="Column3282"/>
    <tableColumn id="3308" name="Column3283"/>
    <tableColumn id="3309" name="Column3284"/>
    <tableColumn id="3310" name="Column3285"/>
    <tableColumn id="3311" name="Column3286"/>
    <tableColumn id="3312" name="Column3287"/>
    <tableColumn id="3313" name="Column3288"/>
    <tableColumn id="3314" name="Column3289"/>
    <tableColumn id="3315" name="Column3290"/>
    <tableColumn id="3316" name="Column3291"/>
    <tableColumn id="3317" name="Column3292"/>
    <tableColumn id="3318" name="Column3293"/>
    <tableColumn id="3319" name="Column3294"/>
    <tableColumn id="3320" name="Column3295"/>
    <tableColumn id="3321" name="Column3296"/>
    <tableColumn id="3322" name="Column3297"/>
    <tableColumn id="3323" name="Column3298"/>
    <tableColumn id="3324" name="Column3299"/>
    <tableColumn id="3325" name="Column3300"/>
    <tableColumn id="3326" name="Column3301"/>
    <tableColumn id="3327" name="Column3302"/>
    <tableColumn id="3328" name="Column3303"/>
    <tableColumn id="3329" name="Column3304"/>
    <tableColumn id="3330" name="Column3305"/>
    <tableColumn id="3331" name="Column3306"/>
    <tableColumn id="3332" name="Column3307"/>
    <tableColumn id="3333" name="Column3308"/>
    <tableColumn id="3334" name="Column3309"/>
    <tableColumn id="3335" name="Column3310"/>
    <tableColumn id="3336" name="Column3311"/>
    <tableColumn id="3337" name="Column3312"/>
    <tableColumn id="3338" name="Column3313"/>
    <tableColumn id="3339" name="Column3314"/>
    <tableColumn id="3340" name="Column3315"/>
    <tableColumn id="3341" name="Column3316"/>
    <tableColumn id="3342" name="Column3317"/>
    <tableColumn id="3343" name="Column3318"/>
    <tableColumn id="3344" name="Column3319"/>
    <tableColumn id="3345" name="Column3320"/>
    <tableColumn id="3346" name="Column3321"/>
    <tableColumn id="3347" name="Column3322"/>
    <tableColumn id="3348" name="Column3323"/>
    <tableColumn id="3349" name="Column3324"/>
    <tableColumn id="3350" name="Column3325"/>
    <tableColumn id="3351" name="Column3326"/>
    <tableColumn id="3352" name="Column3327"/>
    <tableColumn id="3353" name="Column3328"/>
    <tableColumn id="3354" name="Column3329"/>
    <tableColumn id="3355" name="Column3330"/>
    <tableColumn id="3356" name="Column3331"/>
    <tableColumn id="3357" name="Column3332"/>
    <tableColumn id="3358" name="Column3333"/>
    <tableColumn id="3359" name="Column3334"/>
    <tableColumn id="3360" name="Column3335"/>
    <tableColumn id="3361" name="Column3336"/>
    <tableColumn id="3362" name="Column3337"/>
    <tableColumn id="3363" name="Column3338"/>
    <tableColumn id="3364" name="Column3339"/>
    <tableColumn id="3365" name="Column3340"/>
    <tableColumn id="3366" name="Column3341"/>
    <tableColumn id="3367" name="Column3342"/>
    <tableColumn id="3368" name="Column3343"/>
    <tableColumn id="3369" name="Column3344"/>
    <tableColumn id="3370" name="Column3345"/>
    <tableColumn id="3371" name="Column3346"/>
    <tableColumn id="3372" name="Column3347"/>
    <tableColumn id="3373" name="Column3348"/>
    <tableColumn id="3374" name="Column3349"/>
    <tableColumn id="3375" name="Column3350"/>
    <tableColumn id="3376" name="Column3351"/>
    <tableColumn id="3377" name="Column3352"/>
    <tableColumn id="3378" name="Column3353"/>
    <tableColumn id="3379" name="Column3354"/>
    <tableColumn id="3380" name="Column3355"/>
    <tableColumn id="3381" name="Column3356"/>
    <tableColumn id="3382" name="Column3357"/>
    <tableColumn id="3383" name="Column3358"/>
    <tableColumn id="3384" name="Column3359"/>
    <tableColumn id="3385" name="Column3360"/>
    <tableColumn id="3386" name="Column3361"/>
    <tableColumn id="3387" name="Column3362"/>
    <tableColumn id="3388" name="Column3363"/>
    <tableColumn id="3389" name="Column3364"/>
    <tableColumn id="3390" name="Column3365"/>
    <tableColumn id="3391" name="Column3366"/>
    <tableColumn id="3392" name="Column3367"/>
    <tableColumn id="3393" name="Column3368"/>
    <tableColumn id="3394" name="Column3369"/>
    <tableColumn id="3395" name="Column3370"/>
    <tableColumn id="3396" name="Column3371"/>
    <tableColumn id="3397" name="Column3372"/>
    <tableColumn id="3398" name="Column3373"/>
    <tableColumn id="3399" name="Column3374"/>
    <tableColumn id="3400" name="Column3375"/>
    <tableColumn id="3401" name="Column3376"/>
    <tableColumn id="3402" name="Column3377"/>
    <tableColumn id="3403" name="Column3378"/>
    <tableColumn id="3404" name="Column3379"/>
    <tableColumn id="3405" name="Column3380"/>
    <tableColumn id="3406" name="Column3381"/>
    <tableColumn id="3407" name="Column3382"/>
    <tableColumn id="3408" name="Column3383"/>
    <tableColumn id="3409" name="Column3384"/>
    <tableColumn id="3410" name="Column3385"/>
    <tableColumn id="3411" name="Column3386"/>
    <tableColumn id="3412" name="Column3387"/>
    <tableColumn id="3413" name="Column3388"/>
    <tableColumn id="3414" name="Column3389"/>
    <tableColumn id="3415" name="Column3390"/>
    <tableColumn id="3416" name="Column3391"/>
    <tableColumn id="3417" name="Column3392"/>
    <tableColumn id="3418" name="Column3393"/>
    <tableColumn id="3419" name="Column3394"/>
    <tableColumn id="3420" name="Column3395"/>
    <tableColumn id="3421" name="Column3396"/>
    <tableColumn id="3422" name="Column3397"/>
    <tableColumn id="3423" name="Column3398"/>
    <tableColumn id="3424" name="Column3399"/>
    <tableColumn id="3425" name="Column3400"/>
    <tableColumn id="3426" name="Column3401"/>
    <tableColumn id="3427" name="Column3402"/>
    <tableColumn id="3428" name="Column3403"/>
    <tableColumn id="3429" name="Column3404"/>
    <tableColumn id="3430" name="Column3405"/>
    <tableColumn id="3431" name="Column3406"/>
    <tableColumn id="3432" name="Column3407"/>
    <tableColumn id="3433" name="Column3408"/>
    <tableColumn id="3434" name="Column3409"/>
    <tableColumn id="3435" name="Column3410"/>
    <tableColumn id="3436" name="Column3411"/>
    <tableColumn id="3437" name="Column3412"/>
    <tableColumn id="3438" name="Column3413"/>
    <tableColumn id="3439" name="Column3414"/>
    <tableColumn id="3440" name="Column3415"/>
    <tableColumn id="3441" name="Column3416"/>
    <tableColumn id="3442" name="Column3417"/>
    <tableColumn id="3443" name="Column3418"/>
    <tableColumn id="3444" name="Column3419"/>
    <tableColumn id="3445" name="Column3420"/>
    <tableColumn id="3446" name="Column3421"/>
    <tableColumn id="3447" name="Column3422"/>
    <tableColumn id="3448" name="Column3423"/>
    <tableColumn id="3449" name="Column3424"/>
    <tableColumn id="3450" name="Column3425"/>
    <tableColumn id="3451" name="Column3426"/>
    <tableColumn id="3452" name="Column3427"/>
    <tableColumn id="3453" name="Column3428"/>
    <tableColumn id="3454" name="Column3429"/>
    <tableColumn id="3455" name="Column3430"/>
    <tableColumn id="3456" name="Column3431"/>
    <tableColumn id="3457" name="Column3432"/>
    <tableColumn id="3458" name="Column3433"/>
    <tableColumn id="3459" name="Column3434"/>
    <tableColumn id="3460" name="Column3435"/>
    <tableColumn id="3461" name="Column3436"/>
    <tableColumn id="3462" name="Column3437"/>
    <tableColumn id="3463" name="Column3438"/>
    <tableColumn id="3464" name="Column3439"/>
    <tableColumn id="3465" name="Column3440"/>
    <tableColumn id="3466" name="Column3441"/>
    <tableColumn id="3467" name="Column3442"/>
    <tableColumn id="3468" name="Column3443"/>
    <tableColumn id="3469" name="Column3444"/>
    <tableColumn id="3470" name="Column3445"/>
    <tableColumn id="3471" name="Column3446"/>
    <tableColumn id="3472" name="Column3447"/>
    <tableColumn id="3473" name="Column3448"/>
    <tableColumn id="3474" name="Column3449"/>
    <tableColumn id="3475" name="Column3450"/>
    <tableColumn id="3476" name="Column3451"/>
    <tableColumn id="3477" name="Column3452"/>
    <tableColumn id="3478" name="Column3453"/>
    <tableColumn id="3479" name="Column3454"/>
    <tableColumn id="3480" name="Column3455"/>
    <tableColumn id="3481" name="Column3456"/>
    <tableColumn id="3482" name="Column3457"/>
    <tableColumn id="3483" name="Column3458"/>
    <tableColumn id="3484" name="Column3459"/>
    <tableColumn id="3485" name="Column3460"/>
    <tableColumn id="3486" name="Column3461"/>
    <tableColumn id="3487" name="Column3462"/>
    <tableColumn id="3488" name="Column3463"/>
    <tableColumn id="3489" name="Column3464"/>
    <tableColumn id="3490" name="Column3465"/>
    <tableColumn id="3491" name="Column3466"/>
    <tableColumn id="3492" name="Column3467"/>
    <tableColumn id="3493" name="Column3468"/>
    <tableColumn id="3494" name="Column3469"/>
    <tableColumn id="3495" name="Column3470"/>
    <tableColumn id="3496" name="Column3471"/>
    <tableColumn id="3497" name="Column3472"/>
    <tableColumn id="3498" name="Column3473"/>
    <tableColumn id="3499" name="Column3474"/>
    <tableColumn id="3500" name="Column3475"/>
    <tableColumn id="3501" name="Column3476"/>
    <tableColumn id="3502" name="Column3477"/>
    <tableColumn id="3503" name="Column3478"/>
    <tableColumn id="3504" name="Column3479"/>
    <tableColumn id="3505" name="Column3480"/>
    <tableColumn id="3506" name="Column3481"/>
    <tableColumn id="3507" name="Column3482"/>
    <tableColumn id="3508" name="Column3483"/>
    <tableColumn id="3509" name="Column3484"/>
    <tableColumn id="3510" name="Column3485"/>
    <tableColumn id="3511" name="Column3486"/>
    <tableColumn id="3512" name="Column3487"/>
    <tableColumn id="3513" name="Column3488"/>
    <tableColumn id="3514" name="Column3489"/>
    <tableColumn id="3515" name="Column3490"/>
    <tableColumn id="3516" name="Column3491"/>
    <tableColumn id="3517" name="Column3492"/>
    <tableColumn id="3518" name="Column3493"/>
    <tableColumn id="3519" name="Column3494"/>
    <tableColumn id="3520" name="Column3495"/>
    <tableColumn id="3521" name="Column3496"/>
    <tableColumn id="3522" name="Column3497"/>
    <tableColumn id="3523" name="Column3498"/>
    <tableColumn id="3524" name="Column3499"/>
    <tableColumn id="3525" name="Column3500"/>
    <tableColumn id="3526" name="Column3501"/>
    <tableColumn id="3527" name="Column3502"/>
    <tableColumn id="3528" name="Column3503"/>
    <tableColumn id="3529" name="Column3504"/>
    <tableColumn id="3530" name="Column3505"/>
    <tableColumn id="3531" name="Column3506"/>
    <tableColumn id="3532" name="Column3507"/>
    <tableColumn id="3533" name="Column3508"/>
    <tableColumn id="3534" name="Column3509"/>
    <tableColumn id="3535" name="Column3510"/>
    <tableColumn id="3536" name="Column3511"/>
    <tableColumn id="3537" name="Column3512"/>
    <tableColumn id="3538" name="Column3513"/>
    <tableColumn id="3539" name="Column3514"/>
    <tableColumn id="3540" name="Column3515"/>
    <tableColumn id="3541" name="Column3516"/>
    <tableColumn id="3542" name="Column3517"/>
    <tableColumn id="3543" name="Column3518"/>
    <tableColumn id="3544" name="Column3519"/>
    <tableColumn id="3545" name="Column3520"/>
    <tableColumn id="3546" name="Column3521"/>
    <tableColumn id="3547" name="Column3522"/>
    <tableColumn id="3548" name="Column3523"/>
    <tableColumn id="3549" name="Column3524"/>
    <tableColumn id="3550" name="Column3525"/>
    <tableColumn id="3551" name="Column3526"/>
    <tableColumn id="3552" name="Column3527"/>
    <tableColumn id="3553" name="Column3528"/>
    <tableColumn id="3554" name="Column3529"/>
    <tableColumn id="3555" name="Column3530"/>
    <tableColumn id="3556" name="Column3531"/>
    <tableColumn id="3557" name="Column3532"/>
    <tableColumn id="3558" name="Column3533"/>
    <tableColumn id="3559" name="Column3534"/>
    <tableColumn id="3560" name="Column3535"/>
    <tableColumn id="3561" name="Column3536"/>
    <tableColumn id="3562" name="Column3537"/>
    <tableColumn id="3563" name="Column3538"/>
    <tableColumn id="3564" name="Column3539"/>
    <tableColumn id="3565" name="Column3540"/>
    <tableColumn id="3566" name="Column3541"/>
    <tableColumn id="3567" name="Column3542"/>
    <tableColumn id="3568" name="Column3543"/>
    <tableColumn id="3569" name="Column3544"/>
    <tableColumn id="3570" name="Column3545"/>
    <tableColumn id="3571" name="Column3546"/>
    <tableColumn id="3572" name="Column3547"/>
    <tableColumn id="3573" name="Column3548"/>
    <tableColumn id="3574" name="Column3549"/>
    <tableColumn id="3575" name="Column3550"/>
    <tableColumn id="3576" name="Column3551"/>
    <tableColumn id="3577" name="Column3552"/>
    <tableColumn id="3578" name="Column3553"/>
    <tableColumn id="3579" name="Column3554"/>
    <tableColumn id="3580" name="Column3555"/>
    <tableColumn id="3581" name="Column3556"/>
    <tableColumn id="3582" name="Column3557"/>
    <tableColumn id="3583" name="Column3558"/>
    <tableColumn id="3584" name="Column3559"/>
    <tableColumn id="3585" name="Column3560"/>
    <tableColumn id="3586" name="Column3561"/>
    <tableColumn id="3587" name="Column3562"/>
    <tableColumn id="3588" name="Column3563"/>
    <tableColumn id="3589" name="Column3564"/>
    <tableColumn id="3590" name="Column3565"/>
    <tableColumn id="3591" name="Column3566"/>
    <tableColumn id="3592" name="Column3567"/>
    <tableColumn id="3593" name="Column3568"/>
    <tableColumn id="3594" name="Column3569"/>
    <tableColumn id="3595" name="Column3570"/>
    <tableColumn id="3596" name="Column3571"/>
    <tableColumn id="3597" name="Column3572"/>
    <tableColumn id="3598" name="Column3573"/>
    <tableColumn id="3599" name="Column3574"/>
    <tableColumn id="3600" name="Column3575"/>
    <tableColumn id="3601" name="Column3576"/>
    <tableColumn id="3602" name="Column3577"/>
    <tableColumn id="3603" name="Column3578"/>
    <tableColumn id="3604" name="Column3579"/>
    <tableColumn id="3605" name="Column3580"/>
    <tableColumn id="3606" name="Column3581"/>
    <tableColumn id="3607" name="Column3582"/>
    <tableColumn id="3608" name="Column3583"/>
    <tableColumn id="3609" name="Column3584"/>
    <tableColumn id="3610" name="Column3585"/>
    <tableColumn id="3611" name="Column3586"/>
    <tableColumn id="3612" name="Column3587"/>
    <tableColumn id="3613" name="Column3588"/>
    <tableColumn id="3614" name="Column3589"/>
    <tableColumn id="3615" name="Column3590"/>
    <tableColumn id="3616" name="Column3591"/>
    <tableColumn id="3617" name="Column3592"/>
    <tableColumn id="3618" name="Column3593"/>
    <tableColumn id="3619" name="Column3594"/>
    <tableColumn id="3620" name="Column3595"/>
    <tableColumn id="3621" name="Column3596"/>
    <tableColumn id="3622" name="Column3597"/>
    <tableColumn id="3623" name="Column3598"/>
    <tableColumn id="3624" name="Column3599"/>
    <tableColumn id="3625" name="Column3600"/>
    <tableColumn id="3626" name="Column3601"/>
    <tableColumn id="3627" name="Column3602"/>
    <tableColumn id="3628" name="Column3603"/>
    <tableColumn id="3629" name="Column3604"/>
    <tableColumn id="3630" name="Column3605"/>
    <tableColumn id="3631" name="Column3606"/>
    <tableColumn id="3632" name="Column3607"/>
    <tableColumn id="3633" name="Column3608"/>
    <tableColumn id="3634" name="Column3609"/>
    <tableColumn id="3635" name="Column3610"/>
    <tableColumn id="3636" name="Column3611"/>
    <tableColumn id="3637" name="Column3612"/>
    <tableColumn id="3638" name="Column3613"/>
    <tableColumn id="3639" name="Column3614"/>
    <tableColumn id="3640" name="Column3615"/>
    <tableColumn id="3641" name="Column3616"/>
    <tableColumn id="3642" name="Column3617"/>
    <tableColumn id="3643" name="Column3618"/>
    <tableColumn id="3644" name="Column3619"/>
    <tableColumn id="3645" name="Column3620"/>
    <tableColumn id="3646" name="Column3621"/>
    <tableColumn id="3647" name="Column3622"/>
    <tableColumn id="3648" name="Column3623"/>
    <tableColumn id="3649" name="Column3624"/>
    <tableColumn id="3650" name="Column3625"/>
    <tableColumn id="3651" name="Column3626"/>
    <tableColumn id="3652" name="Column3627"/>
    <tableColumn id="3653" name="Column3628"/>
    <tableColumn id="3654" name="Column3629"/>
    <tableColumn id="3655" name="Column3630"/>
    <tableColumn id="3656" name="Column3631"/>
    <tableColumn id="3657" name="Column3632"/>
    <tableColumn id="3658" name="Column3633"/>
    <tableColumn id="3659" name="Column3634"/>
    <tableColumn id="3660" name="Column3635"/>
    <tableColumn id="3661" name="Column3636"/>
    <tableColumn id="3662" name="Column3637"/>
    <tableColumn id="3663" name="Column3638"/>
    <tableColumn id="3664" name="Column3639"/>
    <tableColumn id="3665" name="Column3640"/>
    <tableColumn id="3666" name="Column3641"/>
    <tableColumn id="3667" name="Column3642"/>
    <tableColumn id="3668" name="Column3643"/>
    <tableColumn id="3669" name="Column3644"/>
    <tableColumn id="3670" name="Column3645"/>
    <tableColumn id="3671" name="Column3646"/>
    <tableColumn id="3672" name="Column3647"/>
    <tableColumn id="3673" name="Column3648"/>
    <tableColumn id="3674" name="Column3649"/>
    <tableColumn id="3675" name="Column3650"/>
    <tableColumn id="3676" name="Column3651"/>
    <tableColumn id="3677" name="Column3652"/>
    <tableColumn id="3678" name="Column3653"/>
    <tableColumn id="3679" name="Column3654"/>
    <tableColumn id="3680" name="Column3655"/>
    <tableColumn id="3681" name="Column3656"/>
    <tableColumn id="3682" name="Column3657"/>
    <tableColumn id="3683" name="Column3658"/>
    <tableColumn id="3684" name="Column3659"/>
    <tableColumn id="3685" name="Column3660"/>
    <tableColumn id="3686" name="Column3661"/>
    <tableColumn id="3687" name="Column3662"/>
    <tableColumn id="3688" name="Column3663"/>
    <tableColumn id="3689" name="Column3664"/>
    <tableColumn id="3690" name="Column3665"/>
    <tableColumn id="3691" name="Column3666"/>
    <tableColumn id="3692" name="Column3667"/>
    <tableColumn id="3693" name="Column3668"/>
    <tableColumn id="3694" name="Column3669"/>
    <tableColumn id="3695" name="Column3670"/>
    <tableColumn id="3696" name="Column3671"/>
    <tableColumn id="3697" name="Column3672"/>
    <tableColumn id="3698" name="Column3673"/>
    <tableColumn id="3699" name="Column3674"/>
    <tableColumn id="3700" name="Column3675"/>
    <tableColumn id="3701" name="Column3676"/>
    <tableColumn id="3702" name="Column3677"/>
    <tableColumn id="3703" name="Column3678"/>
    <tableColumn id="3704" name="Column3679"/>
    <tableColumn id="3705" name="Column3680"/>
    <tableColumn id="3706" name="Column3681"/>
    <tableColumn id="3707" name="Column3682"/>
    <tableColumn id="3708" name="Column3683"/>
    <tableColumn id="3709" name="Column3684"/>
    <tableColumn id="3710" name="Column3685"/>
    <tableColumn id="3711" name="Column3686"/>
    <tableColumn id="3712" name="Column3687"/>
    <tableColumn id="3713" name="Column3688"/>
    <tableColumn id="3714" name="Column3689"/>
    <tableColumn id="3715" name="Column3690"/>
    <tableColumn id="3716" name="Column3691"/>
    <tableColumn id="3717" name="Column3692"/>
    <tableColumn id="3718" name="Column3693"/>
    <tableColumn id="3719" name="Column3694"/>
    <tableColumn id="3720" name="Column3695"/>
    <tableColumn id="3721" name="Column3696"/>
    <tableColumn id="3722" name="Column3697"/>
    <tableColumn id="3723" name="Column3698"/>
    <tableColumn id="3724" name="Column3699"/>
    <tableColumn id="3725" name="Column3700"/>
    <tableColumn id="3726" name="Column3701"/>
    <tableColumn id="3727" name="Column3702"/>
    <tableColumn id="3728" name="Column3703"/>
    <tableColumn id="3729" name="Column3704"/>
    <tableColumn id="3730" name="Column3705"/>
    <tableColumn id="3731" name="Column3706"/>
    <tableColumn id="3732" name="Column3707"/>
    <tableColumn id="3733" name="Column3708"/>
    <tableColumn id="3734" name="Column3709"/>
    <tableColumn id="3735" name="Column3710"/>
    <tableColumn id="3736" name="Column3711"/>
    <tableColumn id="3737" name="Column3712"/>
    <tableColumn id="3738" name="Column3713"/>
    <tableColumn id="3739" name="Column3714"/>
    <tableColumn id="3740" name="Column3715"/>
    <tableColumn id="3741" name="Column3716"/>
    <tableColumn id="3742" name="Column3717"/>
    <tableColumn id="3743" name="Column3718"/>
    <tableColumn id="3744" name="Column3719"/>
    <tableColumn id="3745" name="Column3720"/>
    <tableColumn id="3746" name="Column3721"/>
    <tableColumn id="3747" name="Column3722"/>
    <tableColumn id="3748" name="Column3723"/>
    <tableColumn id="3749" name="Column3724"/>
    <tableColumn id="3750" name="Column3725"/>
    <tableColumn id="3751" name="Column3726"/>
    <tableColumn id="3752" name="Column3727"/>
    <tableColumn id="3753" name="Column3728"/>
    <tableColumn id="3754" name="Column3729"/>
    <tableColumn id="3755" name="Column3730"/>
    <tableColumn id="3756" name="Column3731"/>
    <tableColumn id="3757" name="Column3732"/>
    <tableColumn id="3758" name="Column3733"/>
    <tableColumn id="3759" name="Column3734"/>
    <tableColumn id="3760" name="Column3735"/>
    <tableColumn id="3761" name="Column3736"/>
    <tableColumn id="3762" name="Column3737"/>
    <tableColumn id="3763" name="Column3738"/>
    <tableColumn id="3764" name="Column3739"/>
    <tableColumn id="3765" name="Column3740"/>
    <tableColumn id="3766" name="Column3741"/>
    <tableColumn id="3767" name="Column3742"/>
    <tableColumn id="3768" name="Column3743"/>
    <tableColumn id="3769" name="Column3744"/>
    <tableColumn id="3770" name="Column3745"/>
    <tableColumn id="3771" name="Column3746"/>
    <tableColumn id="3772" name="Column3747"/>
    <tableColumn id="3773" name="Column3748"/>
    <tableColumn id="3774" name="Column3749"/>
    <tableColumn id="3775" name="Column3750"/>
    <tableColumn id="3776" name="Column3751"/>
    <tableColumn id="3777" name="Column3752"/>
    <tableColumn id="3778" name="Column3753"/>
    <tableColumn id="3779" name="Column3754"/>
    <tableColumn id="3780" name="Column3755"/>
    <tableColumn id="3781" name="Column3756"/>
    <tableColumn id="3782" name="Column3757"/>
    <tableColumn id="3783" name="Column3758"/>
    <tableColumn id="3784" name="Column3759"/>
    <tableColumn id="3785" name="Column3760"/>
    <tableColumn id="3786" name="Column3761"/>
    <tableColumn id="3787" name="Column3762"/>
    <tableColumn id="3788" name="Column3763"/>
    <tableColumn id="3789" name="Column3764"/>
    <tableColumn id="3790" name="Column3765"/>
    <tableColumn id="3791" name="Column3766"/>
    <tableColumn id="3792" name="Column3767"/>
    <tableColumn id="3793" name="Column3768"/>
    <tableColumn id="3794" name="Column3769"/>
    <tableColumn id="3795" name="Column3770"/>
    <tableColumn id="3796" name="Column3771"/>
    <tableColumn id="3797" name="Column3772"/>
    <tableColumn id="3798" name="Column3773"/>
    <tableColumn id="3799" name="Column3774"/>
    <tableColumn id="3800" name="Column3775"/>
    <tableColumn id="3801" name="Column3776"/>
    <tableColumn id="3802" name="Column3777"/>
    <tableColumn id="3803" name="Column3778"/>
    <tableColumn id="3804" name="Column3779"/>
    <tableColumn id="3805" name="Column3780"/>
    <tableColumn id="3806" name="Column3781"/>
    <tableColumn id="3807" name="Column3782"/>
    <tableColumn id="3808" name="Column3783"/>
    <tableColumn id="3809" name="Column3784"/>
    <tableColumn id="3810" name="Column3785"/>
    <tableColumn id="3811" name="Column3786"/>
    <tableColumn id="3812" name="Column3787"/>
    <tableColumn id="3813" name="Column3788"/>
    <tableColumn id="3814" name="Column3789"/>
    <tableColumn id="3815" name="Column3790"/>
    <tableColumn id="3816" name="Column3791"/>
    <tableColumn id="3817" name="Column3792"/>
    <tableColumn id="3818" name="Column3793"/>
    <tableColumn id="3819" name="Column3794"/>
    <tableColumn id="3820" name="Column3795"/>
    <tableColumn id="3821" name="Column3796"/>
    <tableColumn id="3822" name="Column3797"/>
    <tableColumn id="3823" name="Column3798"/>
    <tableColumn id="3824" name="Column3799"/>
    <tableColumn id="3825" name="Column3800"/>
    <tableColumn id="3826" name="Column3801"/>
    <tableColumn id="3827" name="Column3802"/>
    <tableColumn id="3828" name="Column3803"/>
    <tableColumn id="3829" name="Column3804"/>
    <tableColumn id="3830" name="Column3805"/>
    <tableColumn id="3831" name="Column3806"/>
    <tableColumn id="3832" name="Column3807"/>
    <tableColumn id="3833" name="Column3808"/>
    <tableColumn id="3834" name="Column3809"/>
    <tableColumn id="3835" name="Column3810"/>
    <tableColumn id="3836" name="Column3811"/>
    <tableColumn id="3837" name="Column3812"/>
    <tableColumn id="3838" name="Column3813"/>
    <tableColumn id="3839" name="Column3814"/>
    <tableColumn id="3840" name="Column3815"/>
    <tableColumn id="3841" name="Column3816"/>
    <tableColumn id="3842" name="Column3817"/>
    <tableColumn id="3843" name="Column3818"/>
    <tableColumn id="3844" name="Column3819"/>
    <tableColumn id="3845" name="Column3820"/>
    <tableColumn id="3846" name="Column3821"/>
    <tableColumn id="3847" name="Column3822"/>
    <tableColumn id="3848" name="Column3823"/>
    <tableColumn id="3849" name="Column3824"/>
    <tableColumn id="3850" name="Column3825"/>
    <tableColumn id="3851" name="Column3826"/>
    <tableColumn id="3852" name="Column3827"/>
    <tableColumn id="3853" name="Column3828"/>
    <tableColumn id="3854" name="Column3829"/>
    <tableColumn id="3855" name="Column3830"/>
    <tableColumn id="3856" name="Column3831"/>
    <tableColumn id="3857" name="Column3832"/>
    <tableColumn id="3858" name="Column3833"/>
    <tableColumn id="3859" name="Column3834"/>
    <tableColumn id="3860" name="Column3835"/>
    <tableColumn id="3861" name="Column3836"/>
    <tableColumn id="3862" name="Column3837"/>
    <tableColumn id="3863" name="Column3838"/>
    <tableColumn id="3864" name="Column3839"/>
    <tableColumn id="3865" name="Column3840"/>
    <tableColumn id="3866" name="Column3841"/>
    <tableColumn id="3867" name="Column3842"/>
    <tableColumn id="3868" name="Column3843"/>
    <tableColumn id="3869" name="Column3844"/>
    <tableColumn id="3870" name="Column3845"/>
    <tableColumn id="3871" name="Column3846"/>
    <tableColumn id="3872" name="Column3847"/>
    <tableColumn id="3873" name="Column3848"/>
    <tableColumn id="3874" name="Column3849"/>
    <tableColumn id="3875" name="Column3850"/>
    <tableColumn id="3876" name="Column3851"/>
    <tableColumn id="3877" name="Column3852"/>
    <tableColumn id="3878" name="Column3853"/>
    <tableColumn id="3879" name="Column3854"/>
    <tableColumn id="3880" name="Column3855"/>
    <tableColumn id="3881" name="Column3856"/>
    <tableColumn id="3882" name="Column3857"/>
    <tableColumn id="3883" name="Column3858"/>
    <tableColumn id="3884" name="Column3859"/>
    <tableColumn id="3885" name="Column3860"/>
    <tableColumn id="3886" name="Column3861"/>
    <tableColumn id="3887" name="Column3862"/>
    <tableColumn id="3888" name="Column3863"/>
    <tableColumn id="3889" name="Column3864"/>
    <tableColumn id="3890" name="Column3865"/>
    <tableColumn id="3891" name="Column3866"/>
    <tableColumn id="3892" name="Column3867"/>
    <tableColumn id="3893" name="Column3868"/>
    <tableColumn id="3894" name="Column3869"/>
    <tableColumn id="3895" name="Column3870"/>
    <tableColumn id="3896" name="Column3871"/>
    <tableColumn id="3897" name="Column3872"/>
    <tableColumn id="3898" name="Column3873"/>
    <tableColumn id="3899" name="Column3874"/>
    <tableColumn id="3900" name="Column3875"/>
    <tableColumn id="3901" name="Column3876"/>
    <tableColumn id="3902" name="Column3877"/>
    <tableColumn id="3903" name="Column3878"/>
    <tableColumn id="3904" name="Column3879"/>
    <tableColumn id="3905" name="Column3880"/>
    <tableColumn id="3906" name="Column3881"/>
    <tableColumn id="3907" name="Column3882"/>
    <tableColumn id="3908" name="Column3883"/>
    <tableColumn id="3909" name="Column3884"/>
    <tableColumn id="3910" name="Column3885"/>
    <tableColumn id="3911" name="Column3886"/>
    <tableColumn id="3912" name="Column3887"/>
    <tableColumn id="3913" name="Column3888"/>
    <tableColumn id="3914" name="Column3889"/>
    <tableColumn id="3915" name="Column3890"/>
    <tableColumn id="3916" name="Column3891"/>
    <tableColumn id="3917" name="Column3892"/>
    <tableColumn id="3918" name="Column3893"/>
    <tableColumn id="3919" name="Column3894"/>
    <tableColumn id="3920" name="Column3895"/>
    <tableColumn id="3921" name="Column3896"/>
    <tableColumn id="3922" name="Column3897"/>
    <tableColumn id="3923" name="Column3898"/>
    <tableColumn id="3924" name="Column3899"/>
    <tableColumn id="3925" name="Column3900"/>
    <tableColumn id="3926" name="Column3901"/>
    <tableColumn id="3927" name="Column3902"/>
    <tableColumn id="3928" name="Column3903"/>
    <tableColumn id="3929" name="Column3904"/>
    <tableColumn id="3930" name="Column3905"/>
    <tableColumn id="3931" name="Column3906"/>
    <tableColumn id="3932" name="Column3907"/>
    <tableColumn id="3933" name="Column3908"/>
    <tableColumn id="3934" name="Column3909"/>
    <tableColumn id="3935" name="Column3910"/>
    <tableColumn id="3936" name="Column3911"/>
    <tableColumn id="3937" name="Column3912"/>
    <tableColumn id="3938" name="Column3913"/>
    <tableColumn id="3939" name="Column3914"/>
    <tableColumn id="3940" name="Column3915"/>
    <tableColumn id="3941" name="Column3916"/>
    <tableColumn id="3942" name="Column3917"/>
    <tableColumn id="3943" name="Column3918"/>
    <tableColumn id="3944" name="Column3919"/>
    <tableColumn id="3945" name="Column3920"/>
    <tableColumn id="3946" name="Column3921"/>
    <tableColumn id="3947" name="Column3922"/>
    <tableColumn id="3948" name="Column3923"/>
    <tableColumn id="3949" name="Column3924"/>
    <tableColumn id="3950" name="Column3925"/>
    <tableColumn id="3951" name="Column3926"/>
    <tableColumn id="3952" name="Column3927"/>
    <tableColumn id="3953" name="Column3928"/>
    <tableColumn id="3954" name="Column3929"/>
    <tableColumn id="3955" name="Column3930"/>
    <tableColumn id="3956" name="Column3931"/>
    <tableColumn id="3957" name="Column3932"/>
    <tableColumn id="3958" name="Column3933"/>
    <tableColumn id="3959" name="Column3934"/>
    <tableColumn id="3960" name="Column3935"/>
    <tableColumn id="3961" name="Column3936"/>
    <tableColumn id="3962" name="Column3937"/>
    <tableColumn id="3963" name="Column3938"/>
    <tableColumn id="3964" name="Column3939"/>
    <tableColumn id="3965" name="Column3940"/>
    <tableColumn id="3966" name="Column3941"/>
    <tableColumn id="3967" name="Column3942"/>
    <tableColumn id="3968" name="Column3943"/>
    <tableColumn id="3969" name="Column3944"/>
    <tableColumn id="3970" name="Column3945"/>
    <tableColumn id="3971" name="Column3946"/>
    <tableColumn id="3972" name="Column3947"/>
    <tableColumn id="3973" name="Column3948"/>
    <tableColumn id="3974" name="Column3949"/>
    <tableColumn id="3975" name="Column3950"/>
    <tableColumn id="3976" name="Column3951"/>
    <tableColumn id="3977" name="Column3952"/>
    <tableColumn id="3978" name="Column3953"/>
    <tableColumn id="3979" name="Column3954"/>
    <tableColumn id="3980" name="Column3955"/>
    <tableColumn id="3981" name="Column3956"/>
    <tableColumn id="3982" name="Column3957"/>
    <tableColumn id="3983" name="Column3958"/>
    <tableColumn id="3984" name="Column3959"/>
    <tableColumn id="3985" name="Column3960"/>
    <tableColumn id="3986" name="Column3961"/>
    <tableColumn id="3987" name="Column3962"/>
    <tableColumn id="3988" name="Column3963"/>
    <tableColumn id="3989" name="Column3964"/>
    <tableColumn id="3990" name="Column3965"/>
    <tableColumn id="3991" name="Column3966"/>
    <tableColumn id="3992" name="Column3967"/>
    <tableColumn id="3993" name="Column3968"/>
    <tableColumn id="3994" name="Column3969"/>
    <tableColumn id="3995" name="Column3970"/>
    <tableColumn id="3996" name="Column3971"/>
    <tableColumn id="3997" name="Column3972"/>
    <tableColumn id="3998" name="Column3973"/>
    <tableColumn id="3999" name="Column3974"/>
    <tableColumn id="4000" name="Column3975"/>
    <tableColumn id="4001" name="Column3976"/>
    <tableColumn id="4002" name="Column3977"/>
    <tableColumn id="4003" name="Column3978"/>
    <tableColumn id="4004" name="Column3979"/>
    <tableColumn id="4005" name="Column3980"/>
    <tableColumn id="4006" name="Column3981"/>
    <tableColumn id="4007" name="Column3982"/>
    <tableColumn id="4008" name="Column3983"/>
    <tableColumn id="4009" name="Column3984"/>
    <tableColumn id="4010" name="Column3985"/>
    <tableColumn id="4011" name="Column3986"/>
    <tableColumn id="4012" name="Column3987"/>
    <tableColumn id="4013" name="Column3988"/>
    <tableColumn id="4014" name="Column3989"/>
    <tableColumn id="4015" name="Column3990"/>
    <tableColumn id="4016" name="Column3991"/>
    <tableColumn id="4017" name="Column3992"/>
    <tableColumn id="4018" name="Column3993"/>
    <tableColumn id="4019" name="Column3994"/>
    <tableColumn id="4020" name="Column3995"/>
    <tableColumn id="4021" name="Column3996"/>
    <tableColumn id="4022" name="Column3997"/>
    <tableColumn id="4023" name="Column3998"/>
    <tableColumn id="4024" name="Column3999"/>
    <tableColumn id="4025" name="Column4000"/>
    <tableColumn id="4026" name="Column4001"/>
    <tableColumn id="4027" name="Column4002"/>
    <tableColumn id="4028" name="Column4003"/>
    <tableColumn id="4029" name="Column4004"/>
    <tableColumn id="4030" name="Column4005"/>
    <tableColumn id="4031" name="Column4006"/>
    <tableColumn id="4032" name="Column4007"/>
    <tableColumn id="4033" name="Column4008"/>
    <tableColumn id="4034" name="Column4009"/>
    <tableColumn id="4035" name="Column4010"/>
    <tableColumn id="4036" name="Column4011"/>
    <tableColumn id="4037" name="Column4012"/>
    <tableColumn id="4038" name="Column4013"/>
    <tableColumn id="4039" name="Column4014"/>
    <tableColumn id="4040" name="Column4015"/>
    <tableColumn id="4041" name="Column4016"/>
    <tableColumn id="4042" name="Column4017"/>
    <tableColumn id="4043" name="Column4018"/>
    <tableColumn id="4044" name="Column4019"/>
    <tableColumn id="4045" name="Column4020"/>
    <tableColumn id="4046" name="Column4021"/>
    <tableColumn id="4047" name="Column4022"/>
    <tableColumn id="4048" name="Column4023"/>
    <tableColumn id="4049" name="Column4024"/>
    <tableColumn id="4050" name="Column4025"/>
    <tableColumn id="4051" name="Column4026"/>
    <tableColumn id="4052" name="Column4027"/>
    <tableColumn id="4053" name="Column4028"/>
    <tableColumn id="4054" name="Column4029"/>
    <tableColumn id="4055" name="Column4030"/>
    <tableColumn id="4056" name="Column4031"/>
    <tableColumn id="4057" name="Column4032"/>
    <tableColumn id="4058" name="Column4033"/>
    <tableColumn id="4059" name="Column4034"/>
    <tableColumn id="4060" name="Column4035"/>
    <tableColumn id="4061" name="Column4036"/>
    <tableColumn id="4062" name="Column4037"/>
    <tableColumn id="4063" name="Column4038"/>
    <tableColumn id="4064" name="Column4039"/>
    <tableColumn id="4065" name="Column4040"/>
    <tableColumn id="4066" name="Column4041"/>
    <tableColumn id="4067" name="Column4042"/>
    <tableColumn id="4068" name="Column4043"/>
    <tableColumn id="4069" name="Column4044"/>
    <tableColumn id="4070" name="Column4045"/>
    <tableColumn id="4071" name="Column4046"/>
    <tableColumn id="4072" name="Column4047"/>
    <tableColumn id="4073" name="Column4048"/>
    <tableColumn id="4074" name="Column4049"/>
    <tableColumn id="4075" name="Column4050"/>
    <tableColumn id="4076" name="Column4051"/>
    <tableColumn id="4077" name="Column4052"/>
    <tableColumn id="4078" name="Column4053"/>
    <tableColumn id="4079" name="Column4054"/>
    <tableColumn id="4080" name="Column4055"/>
    <tableColumn id="4081" name="Column4056"/>
    <tableColumn id="4082" name="Column4057"/>
    <tableColumn id="4083" name="Column4058"/>
    <tableColumn id="4084" name="Column4059"/>
    <tableColumn id="4085" name="Column4060"/>
    <tableColumn id="4086" name="Column4061"/>
    <tableColumn id="4087" name="Column4062"/>
    <tableColumn id="4088" name="Column4063"/>
    <tableColumn id="4089" name="Column4064"/>
    <tableColumn id="4090" name="Column4065"/>
    <tableColumn id="4091" name="Column4066"/>
    <tableColumn id="4092" name="Column4067"/>
    <tableColumn id="4093" name="Column4068"/>
    <tableColumn id="4094" name="Column4069"/>
    <tableColumn id="4095" name="Column4070"/>
    <tableColumn id="4096" name="Column4071"/>
    <tableColumn id="4097" name="Column4072"/>
    <tableColumn id="4098" name="Column4073"/>
    <tableColumn id="4099" name="Column4074"/>
    <tableColumn id="4100" name="Column4075"/>
    <tableColumn id="4101" name="Column4076"/>
    <tableColumn id="4102" name="Column4077"/>
    <tableColumn id="4103" name="Column4078"/>
    <tableColumn id="4104" name="Column4079"/>
    <tableColumn id="4105" name="Column4080"/>
    <tableColumn id="4106" name="Column4081"/>
    <tableColumn id="4107" name="Column4082"/>
    <tableColumn id="4108" name="Column4083"/>
    <tableColumn id="4109" name="Column4084"/>
    <tableColumn id="4110" name="Column4085"/>
    <tableColumn id="4111" name="Column4086"/>
    <tableColumn id="4112" name="Column4087"/>
    <tableColumn id="4113" name="Column4088"/>
    <tableColumn id="4114" name="Column4089"/>
    <tableColumn id="4115" name="Column4090"/>
    <tableColumn id="4116" name="Column4091"/>
    <tableColumn id="4117" name="Column4092"/>
    <tableColumn id="4118" name="Column4093"/>
    <tableColumn id="4119" name="Column4094"/>
    <tableColumn id="4120" name="Column4095"/>
    <tableColumn id="4121" name="Column4096"/>
    <tableColumn id="4122" name="Column4097"/>
    <tableColumn id="4123" name="Column4098"/>
    <tableColumn id="4124" name="Column4099"/>
    <tableColumn id="4125" name="Column4100"/>
    <tableColumn id="4126" name="Column4101"/>
    <tableColumn id="4127" name="Column4102"/>
    <tableColumn id="4128" name="Column4103"/>
    <tableColumn id="4129" name="Column4104"/>
    <tableColumn id="4130" name="Column4105"/>
    <tableColumn id="4131" name="Column4106"/>
    <tableColumn id="4132" name="Column4107"/>
    <tableColumn id="4133" name="Column4108"/>
    <tableColumn id="4134" name="Column4109"/>
    <tableColumn id="4135" name="Column4110"/>
    <tableColumn id="4136" name="Column4111"/>
    <tableColumn id="4137" name="Column4112"/>
    <tableColumn id="4138" name="Column4113"/>
    <tableColumn id="4139" name="Column4114"/>
    <tableColumn id="4140" name="Column4115"/>
    <tableColumn id="4141" name="Column4116"/>
    <tableColumn id="4142" name="Column4117"/>
    <tableColumn id="4143" name="Column4118"/>
    <tableColumn id="4144" name="Column4119"/>
    <tableColumn id="4145" name="Column4120"/>
    <tableColumn id="4146" name="Column4121"/>
    <tableColumn id="4147" name="Column4122"/>
    <tableColumn id="4148" name="Column4123"/>
    <tableColumn id="4149" name="Column4124"/>
    <tableColumn id="4150" name="Column4125"/>
    <tableColumn id="4151" name="Column4126"/>
    <tableColumn id="4152" name="Column4127"/>
    <tableColumn id="4153" name="Column4128"/>
    <tableColumn id="4154" name="Column4129"/>
    <tableColumn id="4155" name="Column4130"/>
    <tableColumn id="4156" name="Column4131"/>
    <tableColumn id="4157" name="Column4132"/>
    <tableColumn id="4158" name="Column4133"/>
    <tableColumn id="4159" name="Column4134"/>
    <tableColumn id="4160" name="Column4135"/>
    <tableColumn id="4161" name="Column4136"/>
    <tableColumn id="4162" name="Column4137"/>
    <tableColumn id="4163" name="Column4138"/>
    <tableColumn id="4164" name="Column4139"/>
    <tableColumn id="4165" name="Column4140"/>
    <tableColumn id="4166" name="Column4141"/>
    <tableColumn id="4167" name="Column4142"/>
    <tableColumn id="4168" name="Column4143"/>
    <tableColumn id="4169" name="Column4144"/>
    <tableColumn id="4170" name="Column4145"/>
    <tableColumn id="4171" name="Column4146"/>
    <tableColumn id="4172" name="Column4147"/>
    <tableColumn id="4173" name="Column4148"/>
    <tableColumn id="4174" name="Column4149"/>
    <tableColumn id="4175" name="Column4150"/>
    <tableColumn id="4176" name="Column4151"/>
    <tableColumn id="4177" name="Column4152"/>
    <tableColumn id="4178" name="Column4153"/>
    <tableColumn id="4179" name="Column4154"/>
    <tableColumn id="4180" name="Column4155"/>
    <tableColumn id="4181" name="Column4156"/>
    <tableColumn id="4182" name="Column4157"/>
    <tableColumn id="4183" name="Column4158"/>
    <tableColumn id="4184" name="Column4159"/>
    <tableColumn id="4185" name="Column4160"/>
    <tableColumn id="4186" name="Column4161"/>
    <tableColumn id="4187" name="Column4162"/>
    <tableColumn id="4188" name="Column4163"/>
    <tableColumn id="4189" name="Column4164"/>
    <tableColumn id="4190" name="Column4165"/>
    <tableColumn id="4191" name="Column4166"/>
    <tableColumn id="4192" name="Column4167"/>
    <tableColumn id="4193" name="Column4168"/>
    <tableColumn id="4194" name="Column4169"/>
    <tableColumn id="4195" name="Column4170"/>
    <tableColumn id="4196" name="Column4171"/>
    <tableColumn id="4197" name="Column4172"/>
    <tableColumn id="4198" name="Column4173"/>
    <tableColumn id="4199" name="Column4174"/>
    <tableColumn id="4200" name="Column4175"/>
    <tableColumn id="4201" name="Column4176"/>
    <tableColumn id="4202" name="Column4177"/>
    <tableColumn id="4203" name="Column4178"/>
    <tableColumn id="4204" name="Column4179"/>
    <tableColumn id="4205" name="Column4180"/>
    <tableColumn id="4206" name="Column4181"/>
    <tableColumn id="4207" name="Column4182"/>
    <tableColumn id="4208" name="Column4183"/>
    <tableColumn id="4209" name="Column4184"/>
    <tableColumn id="4210" name="Column4185"/>
    <tableColumn id="4211" name="Column4186"/>
    <tableColumn id="4212" name="Column4187"/>
    <tableColumn id="4213" name="Column4188"/>
    <tableColumn id="4214" name="Column4189"/>
    <tableColumn id="4215" name="Column4190"/>
    <tableColumn id="4216" name="Column4191"/>
    <tableColumn id="4217" name="Column4192"/>
    <tableColumn id="4218" name="Column4193"/>
    <tableColumn id="4219" name="Column4194"/>
    <tableColumn id="4220" name="Column4195"/>
    <tableColumn id="4221" name="Column4196"/>
    <tableColumn id="4222" name="Column4197"/>
    <tableColumn id="4223" name="Column4198"/>
    <tableColumn id="4224" name="Column4199"/>
    <tableColumn id="4225" name="Column4200"/>
    <tableColumn id="4226" name="Column4201"/>
    <tableColumn id="4227" name="Column4202"/>
    <tableColumn id="4228" name="Column4203"/>
    <tableColumn id="4229" name="Column4204"/>
    <tableColumn id="4230" name="Column4205"/>
    <tableColumn id="4231" name="Column4206"/>
    <tableColumn id="4232" name="Column4207"/>
    <tableColumn id="4233" name="Column4208"/>
    <tableColumn id="4234" name="Column4209"/>
    <tableColumn id="4235" name="Column4210"/>
    <tableColumn id="4236" name="Column4211"/>
    <tableColumn id="4237" name="Column4212"/>
    <tableColumn id="4238" name="Column4213"/>
    <tableColumn id="4239" name="Column4214"/>
    <tableColumn id="4240" name="Column4215"/>
    <tableColumn id="4241" name="Column4216"/>
    <tableColumn id="4242" name="Column4217"/>
    <tableColumn id="4243" name="Column4218"/>
    <tableColumn id="4244" name="Column4219"/>
    <tableColumn id="4245" name="Column4220"/>
    <tableColumn id="4246" name="Column4221"/>
    <tableColumn id="4247" name="Column4222"/>
    <tableColumn id="4248" name="Column4223"/>
    <tableColumn id="4249" name="Column4224"/>
    <tableColumn id="4250" name="Column4225"/>
    <tableColumn id="4251" name="Column4226"/>
    <tableColumn id="4252" name="Column4227"/>
    <tableColumn id="4253" name="Column4228"/>
    <tableColumn id="4254" name="Column4229"/>
    <tableColumn id="4255" name="Column4230"/>
    <tableColumn id="4256" name="Column4231"/>
    <tableColumn id="4257" name="Column4232"/>
    <tableColumn id="4258" name="Column4233"/>
    <tableColumn id="4259" name="Column4234"/>
    <tableColumn id="4260" name="Column4235"/>
    <tableColumn id="4261" name="Column4236"/>
    <tableColumn id="4262" name="Column4237"/>
    <tableColumn id="4263" name="Column4238"/>
    <tableColumn id="4264" name="Column4239"/>
    <tableColumn id="4265" name="Column4240"/>
    <tableColumn id="4266" name="Column4241"/>
    <tableColumn id="4267" name="Column4242"/>
    <tableColumn id="4268" name="Column4243"/>
    <tableColumn id="4269" name="Column4244"/>
    <tableColumn id="4270" name="Column4245"/>
    <tableColumn id="4271" name="Column4246"/>
    <tableColumn id="4272" name="Column4247"/>
    <tableColumn id="4273" name="Column4248"/>
    <tableColumn id="4274" name="Column4249"/>
    <tableColumn id="4275" name="Column4250"/>
    <tableColumn id="4276" name="Column4251"/>
    <tableColumn id="4277" name="Column4252"/>
    <tableColumn id="4278" name="Column4253"/>
    <tableColumn id="4279" name="Column4254"/>
    <tableColumn id="4280" name="Column4255"/>
    <tableColumn id="4281" name="Column4256"/>
    <tableColumn id="4282" name="Column4257"/>
    <tableColumn id="4283" name="Column4258"/>
    <tableColumn id="4284" name="Column4259"/>
    <tableColumn id="4285" name="Column4260"/>
    <tableColumn id="4286" name="Column4261"/>
    <tableColumn id="4287" name="Column4262"/>
    <tableColumn id="4288" name="Column4263"/>
    <tableColumn id="4289" name="Column4264"/>
    <tableColumn id="4290" name="Column4265"/>
    <tableColumn id="4291" name="Column4266"/>
    <tableColumn id="4292" name="Column4267"/>
    <tableColumn id="4293" name="Column4268"/>
    <tableColumn id="4294" name="Column4269"/>
    <tableColumn id="4295" name="Column4270"/>
    <tableColumn id="4296" name="Column4271"/>
    <tableColumn id="4297" name="Column4272"/>
    <tableColumn id="4298" name="Column4273"/>
    <tableColumn id="4299" name="Column4274"/>
    <tableColumn id="4300" name="Column4275"/>
    <tableColumn id="4301" name="Column4276"/>
    <tableColumn id="4302" name="Column4277"/>
    <tableColumn id="4303" name="Column4278"/>
    <tableColumn id="4304" name="Column4279"/>
    <tableColumn id="4305" name="Column4280"/>
    <tableColumn id="4306" name="Column4281"/>
    <tableColumn id="4307" name="Column4282"/>
    <tableColumn id="4308" name="Column4283"/>
    <tableColumn id="4309" name="Column4284"/>
    <tableColumn id="4310" name="Column4285"/>
    <tableColumn id="4311" name="Column4286"/>
    <tableColumn id="4312" name="Column4287"/>
    <tableColumn id="4313" name="Column4288"/>
    <tableColumn id="4314" name="Column4289"/>
    <tableColumn id="4315" name="Column4290"/>
    <tableColumn id="4316" name="Column4291"/>
    <tableColumn id="4317" name="Column4292"/>
    <tableColumn id="4318" name="Column4293"/>
    <tableColumn id="4319" name="Column4294"/>
    <tableColumn id="4320" name="Column4295"/>
    <tableColumn id="4321" name="Column4296"/>
    <tableColumn id="4322" name="Column4297"/>
    <tableColumn id="4323" name="Column4298"/>
    <tableColumn id="4324" name="Column4299"/>
    <tableColumn id="4325" name="Column4300"/>
    <tableColumn id="4326" name="Column4301"/>
    <tableColumn id="4327" name="Column4302"/>
    <tableColumn id="4328" name="Column4303"/>
    <tableColumn id="4329" name="Column4304"/>
    <tableColumn id="4330" name="Column4305"/>
    <tableColumn id="4331" name="Column4306"/>
    <tableColumn id="4332" name="Column4307"/>
    <tableColumn id="4333" name="Column4308"/>
    <tableColumn id="4334" name="Column4309"/>
    <tableColumn id="4335" name="Column4310"/>
    <tableColumn id="4336" name="Column4311"/>
    <tableColumn id="4337" name="Column4312"/>
    <tableColumn id="4338" name="Column4313"/>
    <tableColumn id="4339" name="Column4314"/>
    <tableColumn id="4340" name="Column4315"/>
    <tableColumn id="4341" name="Column4316"/>
    <tableColumn id="4342" name="Column4317"/>
    <tableColumn id="4343" name="Column4318"/>
    <tableColumn id="4344" name="Column4319"/>
    <tableColumn id="4345" name="Column4320"/>
    <tableColumn id="4346" name="Column4321"/>
    <tableColumn id="4347" name="Column4322"/>
    <tableColumn id="4348" name="Column4323"/>
    <tableColumn id="4349" name="Column4324"/>
    <tableColumn id="4350" name="Column4325"/>
    <tableColumn id="4351" name="Column4326"/>
    <tableColumn id="4352" name="Column4327"/>
    <tableColumn id="4353" name="Column4328"/>
    <tableColumn id="4354" name="Column4329"/>
    <tableColumn id="4355" name="Column4330"/>
    <tableColumn id="4356" name="Column4331"/>
    <tableColumn id="4357" name="Column4332"/>
    <tableColumn id="4358" name="Column4333"/>
    <tableColumn id="4359" name="Column4334"/>
    <tableColumn id="4360" name="Column4335"/>
    <tableColumn id="4361" name="Column4336"/>
    <tableColumn id="4362" name="Column4337"/>
    <tableColumn id="4363" name="Column4338"/>
    <tableColumn id="4364" name="Column4339"/>
    <tableColumn id="4365" name="Column4340"/>
    <tableColumn id="4366" name="Column4341"/>
    <tableColumn id="4367" name="Column4342"/>
    <tableColumn id="4368" name="Column4343"/>
    <tableColumn id="4369" name="Column4344"/>
    <tableColumn id="4370" name="Column4345"/>
    <tableColumn id="4371" name="Column4346"/>
    <tableColumn id="4372" name="Column4347"/>
    <tableColumn id="4373" name="Column4348"/>
    <tableColumn id="4374" name="Column4349"/>
    <tableColumn id="4375" name="Column4350"/>
    <tableColumn id="4376" name="Column4351"/>
    <tableColumn id="4377" name="Column4352"/>
    <tableColumn id="4378" name="Column4353"/>
    <tableColumn id="4379" name="Column4354"/>
    <tableColumn id="4380" name="Column4355"/>
    <tableColumn id="4381" name="Column4356"/>
    <tableColumn id="4382" name="Column4357"/>
    <tableColumn id="4383" name="Column4358"/>
    <tableColumn id="4384" name="Column4359"/>
    <tableColumn id="4385" name="Column4360"/>
    <tableColumn id="4386" name="Column4361"/>
    <tableColumn id="4387" name="Column4362"/>
    <tableColumn id="4388" name="Column4363"/>
    <tableColumn id="4389" name="Column4364"/>
    <tableColumn id="4390" name="Column4365"/>
    <tableColumn id="4391" name="Column4366"/>
    <tableColumn id="4392" name="Column4367"/>
    <tableColumn id="4393" name="Column4368"/>
    <tableColumn id="4394" name="Column4369"/>
    <tableColumn id="4395" name="Column4370"/>
    <tableColumn id="4396" name="Column4371"/>
    <tableColumn id="4397" name="Column4372"/>
    <tableColumn id="4398" name="Column4373"/>
    <tableColumn id="4399" name="Column4374"/>
    <tableColumn id="4400" name="Column4375"/>
    <tableColumn id="4401" name="Column4376"/>
    <tableColumn id="4402" name="Column4377"/>
    <tableColumn id="4403" name="Column4378"/>
    <tableColumn id="4404" name="Column4379"/>
    <tableColumn id="4405" name="Column4380"/>
    <tableColumn id="4406" name="Column4381"/>
    <tableColumn id="4407" name="Column4382"/>
    <tableColumn id="4408" name="Column4383"/>
    <tableColumn id="4409" name="Column4384"/>
    <tableColumn id="4410" name="Column4385"/>
    <tableColumn id="4411" name="Column4386"/>
    <tableColumn id="4412" name="Column4387"/>
    <tableColumn id="4413" name="Column4388"/>
    <tableColumn id="4414" name="Column4389"/>
    <tableColumn id="4415" name="Column4390"/>
    <tableColumn id="4416" name="Column4391"/>
    <tableColumn id="4417" name="Column4392"/>
    <tableColumn id="4418" name="Column4393"/>
    <tableColumn id="4419" name="Column4394"/>
    <tableColumn id="4420" name="Column4395"/>
    <tableColumn id="4421" name="Column4396"/>
    <tableColumn id="4422" name="Column4397"/>
    <tableColumn id="4423" name="Column4398"/>
    <tableColumn id="4424" name="Column4399"/>
    <tableColumn id="4425" name="Column4400"/>
    <tableColumn id="4426" name="Column4401"/>
    <tableColumn id="4427" name="Column4402"/>
    <tableColumn id="4428" name="Column4403"/>
    <tableColumn id="4429" name="Column4404"/>
    <tableColumn id="4430" name="Column4405"/>
    <tableColumn id="4431" name="Column4406"/>
    <tableColumn id="4432" name="Column4407"/>
    <tableColumn id="4433" name="Column4408"/>
    <tableColumn id="4434" name="Column4409"/>
    <tableColumn id="4435" name="Column4410"/>
    <tableColumn id="4436" name="Column4411"/>
    <tableColumn id="4437" name="Column4412"/>
    <tableColumn id="4438" name="Column4413"/>
    <tableColumn id="4439" name="Column4414"/>
    <tableColumn id="4440" name="Column4415"/>
    <tableColumn id="4441" name="Column4416"/>
    <tableColumn id="4442" name="Column4417"/>
    <tableColumn id="4443" name="Column4418"/>
    <tableColumn id="4444" name="Column4419"/>
    <tableColumn id="4445" name="Column4420"/>
    <tableColumn id="4446" name="Column4421"/>
    <tableColumn id="4447" name="Column4422"/>
    <tableColumn id="4448" name="Column4423"/>
    <tableColumn id="4449" name="Column4424"/>
    <tableColumn id="4450" name="Column4425"/>
    <tableColumn id="4451" name="Column4426"/>
    <tableColumn id="4452" name="Column4427"/>
    <tableColumn id="4453" name="Column4428"/>
    <tableColumn id="4454" name="Column4429"/>
    <tableColumn id="4455" name="Column4430"/>
    <tableColumn id="4456" name="Column4431"/>
    <tableColumn id="4457" name="Column4432"/>
    <tableColumn id="4458" name="Column4433"/>
    <tableColumn id="4459" name="Column4434"/>
    <tableColumn id="4460" name="Column4435"/>
    <tableColumn id="4461" name="Column4436"/>
    <tableColumn id="4462" name="Column4437"/>
    <tableColumn id="4463" name="Column4438"/>
    <tableColumn id="4464" name="Column4439"/>
    <tableColumn id="4465" name="Column4440"/>
    <tableColumn id="4466" name="Column4441"/>
    <tableColumn id="4467" name="Column4442"/>
    <tableColumn id="4468" name="Column4443"/>
    <tableColumn id="4469" name="Column4444"/>
    <tableColumn id="4470" name="Column4445"/>
    <tableColumn id="4471" name="Column4446"/>
    <tableColumn id="4472" name="Column4447"/>
    <tableColumn id="4473" name="Column4448"/>
    <tableColumn id="4474" name="Column4449"/>
    <tableColumn id="4475" name="Column4450"/>
    <tableColumn id="4476" name="Column4451"/>
    <tableColumn id="4477" name="Column4452"/>
    <tableColumn id="4478" name="Column4453"/>
    <tableColumn id="4479" name="Column4454"/>
    <tableColumn id="4480" name="Column4455"/>
    <tableColumn id="4481" name="Column4456"/>
    <tableColumn id="4482" name="Column4457"/>
    <tableColumn id="4483" name="Column4458"/>
    <tableColumn id="4484" name="Column4459"/>
    <tableColumn id="4485" name="Column4460"/>
    <tableColumn id="4486" name="Column4461"/>
    <tableColumn id="4487" name="Column4462"/>
    <tableColumn id="4488" name="Column4463"/>
    <tableColumn id="4489" name="Column4464"/>
    <tableColumn id="4490" name="Column4465"/>
    <tableColumn id="4491" name="Column4466"/>
    <tableColumn id="4492" name="Column4467"/>
    <tableColumn id="4493" name="Column4468"/>
    <tableColumn id="4494" name="Column4469"/>
    <tableColumn id="4495" name="Column4470"/>
    <tableColumn id="4496" name="Column4471"/>
    <tableColumn id="4497" name="Column4472"/>
    <tableColumn id="4498" name="Column4473"/>
    <tableColumn id="4499" name="Column4474"/>
    <tableColumn id="4500" name="Column4475"/>
    <tableColumn id="4501" name="Column4476"/>
    <tableColumn id="4502" name="Column4477"/>
    <tableColumn id="4503" name="Column4478"/>
    <tableColumn id="4504" name="Column4479"/>
    <tableColumn id="4505" name="Column4480"/>
    <tableColumn id="4506" name="Column4481"/>
    <tableColumn id="4507" name="Column4482"/>
    <tableColumn id="4508" name="Column4483"/>
    <tableColumn id="4509" name="Column4484"/>
    <tableColumn id="4510" name="Column4485"/>
    <tableColumn id="4511" name="Column4486"/>
    <tableColumn id="4512" name="Column4487"/>
    <tableColumn id="4513" name="Column4488"/>
    <tableColumn id="4514" name="Column4489"/>
    <tableColumn id="4515" name="Column4490"/>
    <tableColumn id="4516" name="Column4491"/>
    <tableColumn id="4517" name="Column4492"/>
    <tableColumn id="4518" name="Column4493"/>
    <tableColumn id="4519" name="Column4494"/>
    <tableColumn id="4520" name="Column4495"/>
    <tableColumn id="4521" name="Column4496"/>
    <tableColumn id="4522" name="Column4497"/>
    <tableColumn id="4523" name="Column4498"/>
    <tableColumn id="4524" name="Column4499"/>
    <tableColumn id="4525" name="Column4500"/>
    <tableColumn id="4526" name="Column4501"/>
    <tableColumn id="4527" name="Column4502"/>
    <tableColumn id="4528" name="Column4503"/>
    <tableColumn id="4529" name="Column4504"/>
    <tableColumn id="4530" name="Column4505"/>
    <tableColumn id="4531" name="Column4506"/>
    <tableColumn id="4532" name="Column4507"/>
    <tableColumn id="4533" name="Column4508"/>
    <tableColumn id="4534" name="Column4509"/>
    <tableColumn id="4535" name="Column4510"/>
    <tableColumn id="4536" name="Column4511"/>
    <tableColumn id="4537" name="Column4512"/>
    <tableColumn id="4538" name="Column4513"/>
    <tableColumn id="4539" name="Column4514"/>
    <tableColumn id="4540" name="Column4515"/>
    <tableColumn id="4541" name="Column4516"/>
    <tableColumn id="4542" name="Column4517"/>
    <tableColumn id="4543" name="Column4518"/>
    <tableColumn id="4544" name="Column4519"/>
    <tableColumn id="4545" name="Column4520"/>
    <tableColumn id="4546" name="Column4521"/>
    <tableColumn id="4547" name="Column4522"/>
    <tableColumn id="4548" name="Column4523"/>
    <tableColumn id="4549" name="Column4524"/>
    <tableColumn id="4550" name="Column4525"/>
    <tableColumn id="4551" name="Column4526"/>
    <tableColumn id="4552" name="Column4527"/>
    <tableColumn id="4553" name="Column4528"/>
    <tableColumn id="4554" name="Column4529"/>
    <tableColumn id="4555" name="Column4530"/>
    <tableColumn id="4556" name="Column4531"/>
    <tableColumn id="4557" name="Column4532"/>
    <tableColumn id="4558" name="Column4533"/>
    <tableColumn id="4559" name="Column4534"/>
    <tableColumn id="4560" name="Column4535"/>
    <tableColumn id="4561" name="Column4536"/>
    <tableColumn id="4562" name="Column4537"/>
    <tableColumn id="4563" name="Column4538"/>
    <tableColumn id="4564" name="Column4539"/>
    <tableColumn id="4565" name="Column4540"/>
    <tableColumn id="4566" name="Column4541"/>
    <tableColumn id="4567" name="Column4542"/>
    <tableColumn id="4568" name="Column4543"/>
    <tableColumn id="4569" name="Column4544"/>
    <tableColumn id="4570" name="Column4545"/>
    <tableColumn id="4571" name="Column4546"/>
    <tableColumn id="4572" name="Column4547"/>
    <tableColumn id="4573" name="Column4548"/>
    <tableColumn id="4574" name="Column4549"/>
    <tableColumn id="4575" name="Column4550"/>
    <tableColumn id="4576" name="Column4551"/>
    <tableColumn id="4577" name="Column4552"/>
    <tableColumn id="4578" name="Column4553"/>
    <tableColumn id="4579" name="Column4554"/>
    <tableColumn id="4580" name="Column4555"/>
    <tableColumn id="4581" name="Column4556"/>
    <tableColumn id="4582" name="Column4557"/>
    <tableColumn id="4583" name="Column4558"/>
    <tableColumn id="4584" name="Column4559"/>
    <tableColumn id="4585" name="Column4560"/>
    <tableColumn id="4586" name="Column4561"/>
    <tableColumn id="4587" name="Column4562"/>
    <tableColumn id="4588" name="Column4563"/>
    <tableColumn id="4589" name="Column4564"/>
    <tableColumn id="4590" name="Column4565"/>
    <tableColumn id="4591" name="Column4566"/>
    <tableColumn id="4592" name="Column4567"/>
    <tableColumn id="4593" name="Column4568"/>
    <tableColumn id="4594" name="Column4569"/>
    <tableColumn id="4595" name="Column4570"/>
    <tableColumn id="4596" name="Column4571"/>
    <tableColumn id="4597" name="Column4572"/>
    <tableColumn id="4598" name="Column4573"/>
    <tableColumn id="4599" name="Column4574"/>
    <tableColumn id="4600" name="Column4575"/>
    <tableColumn id="4601" name="Column4576"/>
    <tableColumn id="4602" name="Column4577"/>
    <tableColumn id="4603" name="Column4578"/>
    <tableColumn id="4604" name="Column4579"/>
    <tableColumn id="4605" name="Column4580"/>
    <tableColumn id="4606" name="Column4581"/>
    <tableColumn id="4607" name="Column4582"/>
    <tableColumn id="4608" name="Column4583"/>
    <tableColumn id="4609" name="Column4584"/>
    <tableColumn id="4610" name="Column4585"/>
    <tableColumn id="4611" name="Column4586"/>
    <tableColumn id="4612" name="Column4587"/>
    <tableColumn id="4613" name="Column4588"/>
    <tableColumn id="4614" name="Column4589"/>
    <tableColumn id="4615" name="Column4590"/>
    <tableColumn id="4616" name="Column4591"/>
    <tableColumn id="4617" name="Column4592"/>
    <tableColumn id="4618" name="Column4593"/>
    <tableColumn id="4619" name="Column4594"/>
    <tableColumn id="4620" name="Column4595"/>
    <tableColumn id="4621" name="Column4596"/>
    <tableColumn id="4622" name="Column4597"/>
    <tableColumn id="4623" name="Column4598"/>
    <tableColumn id="4624" name="Column4599"/>
    <tableColumn id="4625" name="Column4600"/>
    <tableColumn id="4626" name="Column4601"/>
    <tableColumn id="4627" name="Column4602"/>
    <tableColumn id="4628" name="Column4603"/>
    <tableColumn id="4629" name="Column4604"/>
    <tableColumn id="4630" name="Column4605"/>
    <tableColumn id="4631" name="Column4606"/>
    <tableColumn id="4632" name="Column4607"/>
    <tableColumn id="4633" name="Column4608"/>
    <tableColumn id="4634" name="Column4609"/>
    <tableColumn id="4635" name="Column4610"/>
    <tableColumn id="4636" name="Column4611"/>
    <tableColumn id="4637" name="Column4612"/>
    <tableColumn id="4638" name="Column4613"/>
    <tableColumn id="4639" name="Column4614"/>
    <tableColumn id="4640" name="Column4615"/>
    <tableColumn id="4641" name="Column4616"/>
    <tableColumn id="4642" name="Column4617"/>
    <tableColumn id="4643" name="Column4618"/>
    <tableColumn id="4644" name="Column4619"/>
    <tableColumn id="4645" name="Column4620"/>
    <tableColumn id="4646" name="Column4621"/>
    <tableColumn id="4647" name="Column4622"/>
    <tableColumn id="4648" name="Column4623"/>
    <tableColumn id="4649" name="Column4624"/>
    <tableColumn id="4650" name="Column4625"/>
    <tableColumn id="4651" name="Column4626"/>
    <tableColumn id="4652" name="Column4627"/>
    <tableColumn id="4653" name="Column4628"/>
    <tableColumn id="4654" name="Column4629"/>
    <tableColumn id="4655" name="Column4630"/>
    <tableColumn id="4656" name="Column4631"/>
    <tableColumn id="4657" name="Column4632"/>
    <tableColumn id="4658" name="Column4633"/>
    <tableColumn id="4659" name="Column4634"/>
    <tableColumn id="4660" name="Column4635"/>
    <tableColumn id="4661" name="Column4636"/>
    <tableColumn id="4662" name="Column4637"/>
    <tableColumn id="4663" name="Column4638"/>
    <tableColumn id="4664" name="Column4639"/>
    <tableColumn id="4665" name="Column4640"/>
    <tableColumn id="4666" name="Column4641"/>
    <tableColumn id="4667" name="Column4642"/>
    <tableColumn id="4668" name="Column4643"/>
    <tableColumn id="4669" name="Column4644"/>
    <tableColumn id="4670" name="Column4645"/>
    <tableColumn id="4671" name="Column4646"/>
    <tableColumn id="4672" name="Column4647"/>
    <tableColumn id="4673" name="Column4648"/>
    <tableColumn id="4674" name="Column4649"/>
    <tableColumn id="4675" name="Column4650"/>
    <tableColumn id="4676" name="Column4651"/>
    <tableColumn id="4677" name="Column4652"/>
    <tableColumn id="4678" name="Column4653"/>
    <tableColumn id="4679" name="Column4654"/>
    <tableColumn id="4680" name="Column4655"/>
    <tableColumn id="4681" name="Column4656"/>
    <tableColumn id="4682" name="Column4657"/>
    <tableColumn id="4683" name="Column4658"/>
    <tableColumn id="4684" name="Column4659"/>
    <tableColumn id="4685" name="Column4660"/>
    <tableColumn id="4686" name="Column4661"/>
    <tableColumn id="4687" name="Column4662"/>
    <tableColumn id="4688" name="Column4663"/>
    <tableColumn id="4689" name="Column4664"/>
    <tableColumn id="4690" name="Column4665"/>
    <tableColumn id="4691" name="Column4666"/>
    <tableColumn id="4692" name="Column4667"/>
    <tableColumn id="4693" name="Column4668"/>
    <tableColumn id="4694" name="Column4669"/>
    <tableColumn id="4695" name="Column4670"/>
    <tableColumn id="4696" name="Column4671"/>
    <tableColumn id="4697" name="Column4672"/>
    <tableColumn id="4698" name="Column4673"/>
    <tableColumn id="4699" name="Column4674"/>
    <tableColumn id="4700" name="Column4675"/>
    <tableColumn id="4701" name="Column4676"/>
    <tableColumn id="4702" name="Column4677"/>
    <tableColumn id="4703" name="Column4678"/>
    <tableColumn id="4704" name="Column4679"/>
    <tableColumn id="4705" name="Column4680"/>
    <tableColumn id="4706" name="Column4681"/>
    <tableColumn id="4707" name="Column4682"/>
    <tableColumn id="4708" name="Column4683"/>
    <tableColumn id="4709" name="Column4684"/>
    <tableColumn id="4710" name="Column4685"/>
    <tableColumn id="4711" name="Column4686"/>
    <tableColumn id="4712" name="Column4687"/>
    <tableColumn id="4713" name="Column4688"/>
    <tableColumn id="4714" name="Column4689"/>
    <tableColumn id="4715" name="Column4690"/>
    <tableColumn id="4716" name="Column4691"/>
    <tableColumn id="4717" name="Column4692"/>
    <tableColumn id="4718" name="Column4693"/>
    <tableColumn id="4719" name="Column4694"/>
    <tableColumn id="4720" name="Column4695"/>
    <tableColumn id="4721" name="Column4696"/>
    <tableColumn id="4722" name="Column4697"/>
    <tableColumn id="4723" name="Column4698"/>
    <tableColumn id="4724" name="Column4699"/>
    <tableColumn id="4725" name="Column4700"/>
    <tableColumn id="4726" name="Column4701"/>
    <tableColumn id="4727" name="Column4702"/>
    <tableColumn id="4728" name="Column4703"/>
    <tableColumn id="4729" name="Column4704"/>
    <tableColumn id="4730" name="Column4705"/>
    <tableColumn id="4731" name="Column4706"/>
    <tableColumn id="4732" name="Column4707"/>
    <tableColumn id="4733" name="Column4708"/>
    <tableColumn id="4734" name="Column4709"/>
    <tableColumn id="4735" name="Column4710"/>
    <tableColumn id="4736" name="Column4711"/>
    <tableColumn id="4737" name="Column4712"/>
    <tableColumn id="4738" name="Column4713"/>
    <tableColumn id="4739" name="Column4714"/>
    <tableColumn id="4740" name="Column4715"/>
    <tableColumn id="4741" name="Column4716"/>
    <tableColumn id="4742" name="Column4717"/>
    <tableColumn id="4743" name="Column4718"/>
    <tableColumn id="4744" name="Column4719"/>
    <tableColumn id="4745" name="Column4720"/>
    <tableColumn id="4746" name="Column4721"/>
    <tableColumn id="4747" name="Column4722"/>
    <tableColumn id="4748" name="Column4723"/>
    <tableColumn id="4749" name="Column4724"/>
    <tableColumn id="4750" name="Column4725"/>
    <tableColumn id="4751" name="Column4726"/>
    <tableColumn id="4752" name="Column4727"/>
    <tableColumn id="4753" name="Column4728"/>
    <tableColumn id="4754" name="Column4729"/>
    <tableColumn id="4755" name="Column4730"/>
    <tableColumn id="4756" name="Column4731"/>
    <tableColumn id="4757" name="Column4732"/>
    <tableColumn id="4758" name="Column4733"/>
    <tableColumn id="4759" name="Column4734"/>
    <tableColumn id="4760" name="Column4735"/>
    <tableColumn id="4761" name="Column4736"/>
    <tableColumn id="4762" name="Column4737"/>
    <tableColumn id="4763" name="Column4738"/>
    <tableColumn id="4764" name="Column4739"/>
    <tableColumn id="4765" name="Column4740"/>
    <tableColumn id="4766" name="Column4741"/>
    <tableColumn id="4767" name="Column4742"/>
    <tableColumn id="4768" name="Column4743"/>
    <tableColumn id="4769" name="Column4744"/>
    <tableColumn id="4770" name="Column4745"/>
    <tableColumn id="4771" name="Column4746"/>
    <tableColumn id="4772" name="Column4747"/>
    <tableColumn id="4773" name="Column4748"/>
    <tableColumn id="4774" name="Column4749"/>
    <tableColumn id="4775" name="Column4750"/>
    <tableColumn id="4776" name="Column4751"/>
    <tableColumn id="4777" name="Column4752"/>
    <tableColumn id="4778" name="Column4753"/>
    <tableColumn id="4779" name="Column4754"/>
    <tableColumn id="4780" name="Column4755"/>
    <tableColumn id="4781" name="Column4756"/>
    <tableColumn id="4782" name="Column4757"/>
    <tableColumn id="4783" name="Column4758"/>
    <tableColumn id="4784" name="Column4759"/>
    <tableColumn id="4785" name="Column4760"/>
    <tableColumn id="4786" name="Column4761"/>
    <tableColumn id="4787" name="Column4762"/>
    <tableColumn id="4788" name="Column4763"/>
    <tableColumn id="4789" name="Column4764"/>
    <tableColumn id="4790" name="Column4765"/>
    <tableColumn id="4791" name="Column4766"/>
    <tableColumn id="4792" name="Column4767"/>
    <tableColumn id="4793" name="Column4768"/>
    <tableColumn id="4794" name="Column4769"/>
    <tableColumn id="4795" name="Column4770"/>
    <tableColumn id="4796" name="Column4771"/>
    <tableColumn id="4797" name="Column4772"/>
    <tableColumn id="4798" name="Column4773"/>
    <tableColumn id="4799" name="Column4774"/>
    <tableColumn id="4800" name="Column4775"/>
    <tableColumn id="4801" name="Column4776"/>
    <tableColumn id="4802" name="Column4777"/>
    <tableColumn id="4803" name="Column4778"/>
    <tableColumn id="4804" name="Column4779"/>
    <tableColumn id="4805" name="Column4780"/>
    <tableColumn id="4806" name="Column4781"/>
    <tableColumn id="4807" name="Column4782"/>
    <tableColumn id="4808" name="Column4783"/>
    <tableColumn id="4809" name="Column4784"/>
    <tableColumn id="4810" name="Column4785"/>
    <tableColumn id="4811" name="Column4786"/>
    <tableColumn id="4812" name="Column4787"/>
    <tableColumn id="4813" name="Column4788"/>
    <tableColumn id="4814" name="Column4789"/>
    <tableColumn id="4815" name="Column4790"/>
    <tableColumn id="4816" name="Column4791"/>
    <tableColumn id="4817" name="Column4792"/>
    <tableColumn id="4818" name="Column4793"/>
    <tableColumn id="4819" name="Column4794"/>
    <tableColumn id="4820" name="Column4795"/>
    <tableColumn id="4821" name="Column4796"/>
    <tableColumn id="4822" name="Column4797"/>
    <tableColumn id="4823" name="Column4798"/>
    <tableColumn id="4824" name="Column4799"/>
    <tableColumn id="4825" name="Column4800"/>
    <tableColumn id="4826" name="Column4801"/>
    <tableColumn id="4827" name="Column4802"/>
    <tableColumn id="4828" name="Column4803"/>
    <tableColumn id="4829" name="Column4804"/>
    <tableColumn id="4830" name="Column4805"/>
    <tableColumn id="4831" name="Column4806"/>
    <tableColumn id="4832" name="Column4807"/>
    <tableColumn id="4833" name="Column4808"/>
    <tableColumn id="4834" name="Column4809"/>
    <tableColumn id="4835" name="Column4810"/>
    <tableColumn id="4836" name="Column4811"/>
    <tableColumn id="4837" name="Column4812"/>
    <tableColumn id="4838" name="Column4813"/>
    <tableColumn id="4839" name="Column4814"/>
    <tableColumn id="4840" name="Column4815"/>
    <tableColumn id="4841" name="Column4816"/>
    <tableColumn id="4842" name="Column4817"/>
    <tableColumn id="4843" name="Column4818"/>
    <tableColumn id="4844" name="Column4819"/>
    <tableColumn id="4845" name="Column4820"/>
    <tableColumn id="4846" name="Column4821"/>
    <tableColumn id="4847" name="Column4822"/>
    <tableColumn id="4848" name="Column4823"/>
    <tableColumn id="4849" name="Column4824"/>
    <tableColumn id="4850" name="Column4825"/>
    <tableColumn id="4851" name="Column4826"/>
    <tableColumn id="4852" name="Column4827"/>
    <tableColumn id="4853" name="Column4828"/>
    <tableColumn id="4854" name="Column4829"/>
    <tableColumn id="4855" name="Column4830"/>
    <tableColumn id="4856" name="Column4831"/>
    <tableColumn id="4857" name="Column4832"/>
    <tableColumn id="4858" name="Column4833"/>
    <tableColumn id="4859" name="Column4834"/>
    <tableColumn id="4860" name="Column4835"/>
    <tableColumn id="4861" name="Column4836"/>
    <tableColumn id="4862" name="Column4837"/>
    <tableColumn id="4863" name="Column4838"/>
    <tableColumn id="4864" name="Column4839"/>
    <tableColumn id="4865" name="Column4840"/>
    <tableColumn id="4866" name="Column4841"/>
    <tableColumn id="4867" name="Column4842"/>
    <tableColumn id="4868" name="Column4843"/>
    <tableColumn id="4869" name="Column4844"/>
    <tableColumn id="4870" name="Column4845"/>
    <tableColumn id="4871" name="Column4846"/>
    <tableColumn id="4872" name="Column4847"/>
    <tableColumn id="4873" name="Column4848"/>
    <tableColumn id="4874" name="Column4849"/>
    <tableColumn id="4875" name="Column4850"/>
    <tableColumn id="4876" name="Column4851"/>
    <tableColumn id="4877" name="Column4852"/>
    <tableColumn id="4878" name="Column4853"/>
    <tableColumn id="4879" name="Column4854"/>
    <tableColumn id="4880" name="Column4855"/>
    <tableColumn id="4881" name="Column4856"/>
    <tableColumn id="4882" name="Column4857"/>
    <tableColumn id="4883" name="Column4858"/>
    <tableColumn id="4884" name="Column4859"/>
    <tableColumn id="4885" name="Column4860"/>
    <tableColumn id="4886" name="Column4861"/>
    <tableColumn id="4887" name="Column4862"/>
    <tableColumn id="4888" name="Column4863"/>
    <tableColumn id="4889" name="Column4864"/>
    <tableColumn id="4890" name="Column4865"/>
    <tableColumn id="4891" name="Column4866"/>
    <tableColumn id="4892" name="Column4867"/>
    <tableColumn id="4893" name="Column4868"/>
    <tableColumn id="4894" name="Column4869"/>
    <tableColumn id="4895" name="Column4870"/>
    <tableColumn id="4896" name="Column4871"/>
    <tableColumn id="4897" name="Column4872"/>
    <tableColumn id="4898" name="Column4873"/>
    <tableColumn id="4899" name="Column4874"/>
    <tableColumn id="4900" name="Column4875"/>
    <tableColumn id="4901" name="Column4876"/>
    <tableColumn id="4902" name="Column4877"/>
    <tableColumn id="4903" name="Column4878"/>
    <tableColumn id="4904" name="Column4879"/>
    <tableColumn id="4905" name="Column4880"/>
    <tableColumn id="4906" name="Column4881"/>
    <tableColumn id="4907" name="Column4882"/>
    <tableColumn id="4908" name="Column4883"/>
    <tableColumn id="4909" name="Column4884"/>
    <tableColumn id="4910" name="Column4885"/>
    <tableColumn id="4911" name="Column4886"/>
    <tableColumn id="4912" name="Column4887"/>
    <tableColumn id="4913" name="Column4888"/>
    <tableColumn id="4914" name="Column4889"/>
    <tableColumn id="4915" name="Column4890"/>
    <tableColumn id="4916" name="Column4891"/>
    <tableColumn id="4917" name="Column4892"/>
    <tableColumn id="4918" name="Column4893"/>
    <tableColumn id="4919" name="Column4894"/>
    <tableColumn id="4920" name="Column4895"/>
    <tableColumn id="4921" name="Column4896"/>
    <tableColumn id="4922" name="Column4897"/>
    <tableColumn id="4923" name="Column4898"/>
    <tableColumn id="4924" name="Column4899"/>
    <tableColumn id="4925" name="Column4900"/>
    <tableColumn id="4926" name="Column4901"/>
    <tableColumn id="4927" name="Column4902"/>
    <tableColumn id="4928" name="Column4903"/>
    <tableColumn id="4929" name="Column4904"/>
    <tableColumn id="4930" name="Column4905"/>
    <tableColumn id="4931" name="Column4906"/>
    <tableColumn id="4932" name="Column4907"/>
    <tableColumn id="4933" name="Column4908"/>
    <tableColumn id="4934" name="Column4909"/>
    <tableColumn id="4935" name="Column4910"/>
    <tableColumn id="4936" name="Column4911"/>
    <tableColumn id="4937" name="Column4912"/>
    <tableColumn id="4938" name="Column4913"/>
    <tableColumn id="4939" name="Column4914"/>
    <tableColumn id="4940" name="Column4915"/>
    <tableColumn id="4941" name="Column4916"/>
    <tableColumn id="4942" name="Column4917"/>
    <tableColumn id="4943" name="Column4918"/>
    <tableColumn id="4944" name="Column4919"/>
    <tableColumn id="4945" name="Column4920"/>
    <tableColumn id="4946" name="Column4921"/>
    <tableColumn id="4947" name="Column4922"/>
    <tableColumn id="4948" name="Column4923"/>
    <tableColumn id="4949" name="Column4924"/>
    <tableColumn id="4950" name="Column4925"/>
    <tableColumn id="4951" name="Column4926"/>
    <tableColumn id="4952" name="Column4927"/>
    <tableColumn id="4953" name="Column4928"/>
    <tableColumn id="4954" name="Column4929"/>
    <tableColumn id="4955" name="Column4930"/>
    <tableColumn id="4956" name="Column4931"/>
    <tableColumn id="4957" name="Column4932"/>
    <tableColumn id="4958" name="Column4933"/>
    <tableColumn id="4959" name="Column4934"/>
    <tableColumn id="4960" name="Column4935"/>
    <tableColumn id="4961" name="Column4936"/>
    <tableColumn id="4962" name="Column4937"/>
    <tableColumn id="4963" name="Column4938"/>
    <tableColumn id="4964" name="Column4939"/>
    <tableColumn id="4965" name="Column4940"/>
    <tableColumn id="4966" name="Column4941"/>
    <tableColumn id="4967" name="Column4942"/>
    <tableColumn id="4968" name="Column4943"/>
    <tableColumn id="4969" name="Column4944"/>
    <tableColumn id="4970" name="Column4945"/>
    <tableColumn id="4971" name="Column4946"/>
    <tableColumn id="4972" name="Column4947"/>
    <tableColumn id="4973" name="Column4948"/>
    <tableColumn id="4974" name="Column4949"/>
    <tableColumn id="4975" name="Column4950"/>
    <tableColumn id="4976" name="Column4951"/>
    <tableColumn id="4977" name="Column4952"/>
    <tableColumn id="4978" name="Column4953"/>
    <tableColumn id="4979" name="Column4954"/>
    <tableColumn id="4980" name="Column4955"/>
    <tableColumn id="4981" name="Column4956"/>
    <tableColumn id="4982" name="Column4957"/>
    <tableColumn id="4983" name="Column4958"/>
    <tableColumn id="4984" name="Column4959"/>
    <tableColumn id="4985" name="Column4960"/>
    <tableColumn id="4986" name="Column4961"/>
    <tableColumn id="4987" name="Column4962"/>
    <tableColumn id="4988" name="Column4963"/>
    <tableColumn id="4989" name="Column4964"/>
    <tableColumn id="4990" name="Column4965"/>
    <tableColumn id="4991" name="Column4966"/>
    <tableColumn id="4992" name="Column4967"/>
    <tableColumn id="4993" name="Column4968"/>
    <tableColumn id="4994" name="Column4969"/>
    <tableColumn id="4995" name="Column4970"/>
    <tableColumn id="4996" name="Column4971"/>
    <tableColumn id="4997" name="Column4972"/>
    <tableColumn id="4998" name="Column4973"/>
    <tableColumn id="4999" name="Column4974"/>
    <tableColumn id="5000" name="Column4975"/>
    <tableColumn id="5001" name="Column4976"/>
    <tableColumn id="5002" name="Column4977"/>
    <tableColumn id="5003" name="Column4978"/>
    <tableColumn id="5004" name="Column4979"/>
    <tableColumn id="5005" name="Column4980"/>
    <tableColumn id="5006" name="Column4981"/>
    <tableColumn id="5007" name="Column4982"/>
    <tableColumn id="5008" name="Column4983"/>
    <tableColumn id="5009" name="Column4984"/>
    <tableColumn id="5010" name="Column4985"/>
    <tableColumn id="5011" name="Column4986"/>
    <tableColumn id="5012" name="Column4987"/>
    <tableColumn id="5013" name="Column4988"/>
    <tableColumn id="5014" name="Column4989"/>
    <tableColumn id="5015" name="Column4990"/>
    <tableColumn id="5016" name="Column4991"/>
    <tableColumn id="5017" name="Column4992"/>
    <tableColumn id="5018" name="Column4993"/>
    <tableColumn id="5019" name="Column4994"/>
    <tableColumn id="5020" name="Column4995"/>
    <tableColumn id="5021" name="Column4996"/>
    <tableColumn id="5022" name="Column4997"/>
    <tableColumn id="5023" name="Column4998"/>
    <tableColumn id="5024" name="Column4999"/>
    <tableColumn id="5025" name="Column5000"/>
    <tableColumn id="5026" name="Column5001"/>
    <tableColumn id="5027" name="Column5002"/>
    <tableColumn id="5028" name="Column5003"/>
    <tableColumn id="5029" name="Column5004"/>
    <tableColumn id="5030" name="Column5005"/>
    <tableColumn id="5031" name="Column5006"/>
    <tableColumn id="5032" name="Column5007"/>
    <tableColumn id="5033" name="Column5008"/>
    <tableColumn id="5034" name="Column5009"/>
    <tableColumn id="5035" name="Column5010"/>
    <tableColumn id="5036" name="Column5011"/>
    <tableColumn id="5037" name="Column5012"/>
    <tableColumn id="5038" name="Column5013"/>
    <tableColumn id="5039" name="Column5014"/>
    <tableColumn id="5040" name="Column5015"/>
    <tableColumn id="5041" name="Column5016"/>
    <tableColumn id="5042" name="Column5017"/>
    <tableColumn id="5043" name="Column5018"/>
    <tableColumn id="5044" name="Column5019"/>
    <tableColumn id="5045" name="Column5020"/>
    <tableColumn id="5046" name="Column5021"/>
    <tableColumn id="5047" name="Column5022"/>
    <tableColumn id="5048" name="Column5023"/>
    <tableColumn id="5049" name="Column5024"/>
    <tableColumn id="5050" name="Column5025"/>
    <tableColumn id="5051" name="Column5026"/>
    <tableColumn id="5052" name="Column5027"/>
    <tableColumn id="5053" name="Column5028"/>
    <tableColumn id="5054" name="Column5029"/>
    <tableColumn id="5055" name="Column5030"/>
    <tableColumn id="5056" name="Column5031"/>
    <tableColumn id="5057" name="Column5032"/>
    <tableColumn id="5058" name="Column5033"/>
    <tableColumn id="5059" name="Column5034"/>
    <tableColumn id="5060" name="Column5035"/>
    <tableColumn id="5061" name="Column5036"/>
    <tableColumn id="5062" name="Column5037"/>
    <tableColumn id="5063" name="Column5038"/>
    <tableColumn id="5064" name="Column5039"/>
    <tableColumn id="5065" name="Column5040"/>
    <tableColumn id="5066" name="Column5041"/>
    <tableColumn id="5067" name="Column5042"/>
    <tableColumn id="5068" name="Column5043"/>
    <tableColumn id="5069" name="Column5044"/>
    <tableColumn id="5070" name="Column5045"/>
    <tableColumn id="5071" name="Column5046"/>
    <tableColumn id="5072" name="Column5047"/>
    <tableColumn id="5073" name="Column5048"/>
    <tableColumn id="5074" name="Column5049"/>
    <tableColumn id="5075" name="Column5050"/>
    <tableColumn id="5076" name="Column5051"/>
    <tableColumn id="5077" name="Column5052"/>
    <tableColumn id="5078" name="Column5053"/>
    <tableColumn id="5079" name="Column5054"/>
    <tableColumn id="5080" name="Column5055"/>
    <tableColumn id="5081" name="Column5056"/>
    <tableColumn id="5082" name="Column5057"/>
    <tableColumn id="5083" name="Column5058"/>
    <tableColumn id="5084" name="Column5059"/>
    <tableColumn id="5085" name="Column5060"/>
    <tableColumn id="5086" name="Column5061"/>
    <tableColumn id="5087" name="Column5062"/>
    <tableColumn id="5088" name="Column5063"/>
    <tableColumn id="5089" name="Column5064"/>
    <tableColumn id="5090" name="Column5065"/>
    <tableColumn id="5091" name="Column5066"/>
    <tableColumn id="5092" name="Column5067"/>
    <tableColumn id="5093" name="Column5068"/>
    <tableColumn id="5094" name="Column5069"/>
    <tableColumn id="5095" name="Column5070"/>
    <tableColumn id="5096" name="Column5071"/>
    <tableColumn id="5097" name="Column5072"/>
    <tableColumn id="5098" name="Column5073"/>
    <tableColumn id="5099" name="Column5074"/>
    <tableColumn id="5100" name="Column5075"/>
    <tableColumn id="5101" name="Column5076"/>
    <tableColumn id="5102" name="Column5077"/>
    <tableColumn id="5103" name="Column5078"/>
    <tableColumn id="5104" name="Column5079"/>
    <tableColumn id="5105" name="Column5080"/>
    <tableColumn id="5106" name="Column5081"/>
    <tableColumn id="5107" name="Column5082"/>
    <tableColumn id="5108" name="Column5083"/>
    <tableColumn id="5109" name="Column5084"/>
    <tableColumn id="5110" name="Column5085"/>
    <tableColumn id="5111" name="Column5086"/>
    <tableColumn id="5112" name="Column5087"/>
    <tableColumn id="5113" name="Column5088"/>
    <tableColumn id="5114" name="Column5089"/>
    <tableColumn id="5115" name="Column5090"/>
    <tableColumn id="5116" name="Column5091"/>
    <tableColumn id="5117" name="Column5092"/>
    <tableColumn id="5118" name="Column5093"/>
    <tableColumn id="5119" name="Column5094"/>
    <tableColumn id="5120" name="Column5095"/>
    <tableColumn id="5121" name="Column5096"/>
    <tableColumn id="5122" name="Column5097"/>
    <tableColumn id="5123" name="Column5098"/>
    <tableColumn id="5124" name="Column5099"/>
    <tableColumn id="5125" name="Column5100"/>
    <tableColumn id="5126" name="Column5101"/>
    <tableColumn id="5127" name="Column5102"/>
    <tableColumn id="5128" name="Column5103"/>
    <tableColumn id="5129" name="Column5104"/>
    <tableColumn id="5130" name="Column5105"/>
    <tableColumn id="5131" name="Column5106"/>
    <tableColumn id="5132" name="Column5107"/>
    <tableColumn id="5133" name="Column5108"/>
    <tableColumn id="5134" name="Column5109"/>
    <tableColumn id="5135" name="Column5110"/>
    <tableColumn id="5136" name="Column5111"/>
    <tableColumn id="5137" name="Column5112"/>
    <tableColumn id="5138" name="Column5113"/>
    <tableColumn id="5139" name="Column5114"/>
    <tableColumn id="5140" name="Column5115"/>
    <tableColumn id="5141" name="Column5116"/>
    <tableColumn id="5142" name="Column5117"/>
    <tableColumn id="5143" name="Column5118"/>
    <tableColumn id="5144" name="Column5119"/>
    <tableColumn id="5145" name="Column5120"/>
    <tableColumn id="5146" name="Column5121"/>
    <tableColumn id="5147" name="Column5122"/>
    <tableColumn id="5148" name="Column5123"/>
    <tableColumn id="5149" name="Column5124"/>
    <tableColumn id="5150" name="Column5125"/>
    <tableColumn id="5151" name="Column5126"/>
    <tableColumn id="5152" name="Column5127"/>
    <tableColumn id="5153" name="Column5128"/>
    <tableColumn id="5154" name="Column5129"/>
    <tableColumn id="5155" name="Column5130"/>
    <tableColumn id="5156" name="Column5131"/>
    <tableColumn id="5157" name="Column5132"/>
    <tableColumn id="5158" name="Column5133"/>
    <tableColumn id="5159" name="Column5134"/>
    <tableColumn id="5160" name="Column5135"/>
    <tableColumn id="5161" name="Column5136"/>
    <tableColumn id="5162" name="Column5137"/>
    <tableColumn id="5163" name="Column5138"/>
    <tableColumn id="5164" name="Column5139"/>
    <tableColumn id="5165" name="Column5140"/>
    <tableColumn id="5166" name="Column5141"/>
    <tableColumn id="5167" name="Column5142"/>
    <tableColumn id="5168" name="Column5143"/>
    <tableColumn id="5169" name="Column5144"/>
    <tableColumn id="5170" name="Column5145"/>
    <tableColumn id="5171" name="Column5146"/>
    <tableColumn id="5172" name="Column5147"/>
    <tableColumn id="5173" name="Column5148"/>
    <tableColumn id="5174" name="Column5149"/>
    <tableColumn id="5175" name="Column5150"/>
    <tableColumn id="5176" name="Column5151"/>
    <tableColumn id="5177" name="Column5152"/>
    <tableColumn id="5178" name="Column5153"/>
    <tableColumn id="5179" name="Column5154"/>
    <tableColumn id="5180" name="Column5155"/>
    <tableColumn id="5181" name="Column5156"/>
    <tableColumn id="5182" name="Column5157"/>
    <tableColumn id="5183" name="Column5158"/>
    <tableColumn id="5184" name="Column5159"/>
    <tableColumn id="5185" name="Column5160"/>
    <tableColumn id="5186" name="Column5161"/>
    <tableColumn id="5187" name="Column5162"/>
    <tableColumn id="5188" name="Column5163"/>
    <tableColumn id="5189" name="Column5164"/>
    <tableColumn id="5190" name="Column5165"/>
    <tableColumn id="5191" name="Column5166"/>
    <tableColumn id="5192" name="Column5167"/>
    <tableColumn id="5193" name="Column5168"/>
    <tableColumn id="5194" name="Column5169"/>
    <tableColumn id="5195" name="Column5170"/>
    <tableColumn id="5196" name="Column5171"/>
    <tableColumn id="5197" name="Column5172"/>
    <tableColumn id="5198" name="Column5173"/>
    <tableColumn id="5199" name="Column5174"/>
    <tableColumn id="5200" name="Column5175"/>
    <tableColumn id="5201" name="Column5176"/>
    <tableColumn id="5202" name="Column5177"/>
    <tableColumn id="5203" name="Column5178"/>
    <tableColumn id="5204" name="Column5179"/>
    <tableColumn id="5205" name="Column5180"/>
    <tableColumn id="5206" name="Column5181"/>
    <tableColumn id="5207" name="Column5182"/>
    <tableColumn id="5208" name="Column5183"/>
    <tableColumn id="5209" name="Column5184"/>
    <tableColumn id="5210" name="Column5185"/>
    <tableColumn id="5211" name="Column5186"/>
    <tableColumn id="5212" name="Column5187"/>
    <tableColumn id="5213" name="Column5188"/>
    <tableColumn id="5214" name="Column5189"/>
    <tableColumn id="5215" name="Column5190"/>
    <tableColumn id="5216" name="Column5191"/>
    <tableColumn id="5217" name="Column5192"/>
    <tableColumn id="5218" name="Column5193"/>
    <tableColumn id="5219" name="Column5194"/>
    <tableColumn id="5220" name="Column5195"/>
    <tableColumn id="5221" name="Column5196"/>
    <tableColumn id="5222" name="Column5197"/>
    <tableColumn id="5223" name="Column5198"/>
    <tableColumn id="5224" name="Column5199"/>
    <tableColumn id="5225" name="Column5200"/>
    <tableColumn id="5226" name="Column5201"/>
    <tableColumn id="5227" name="Column5202"/>
    <tableColumn id="5228" name="Column5203"/>
    <tableColumn id="5229" name="Column5204"/>
    <tableColumn id="5230" name="Column5205"/>
    <tableColumn id="5231" name="Column5206"/>
    <tableColumn id="5232" name="Column5207"/>
    <tableColumn id="5233" name="Column5208"/>
    <tableColumn id="5234" name="Column5209"/>
    <tableColumn id="5235" name="Column5210"/>
    <tableColumn id="5236" name="Column5211"/>
    <tableColumn id="5237" name="Column5212"/>
    <tableColumn id="5238" name="Column5213"/>
    <tableColumn id="5239" name="Column5214"/>
    <tableColumn id="5240" name="Column5215"/>
    <tableColumn id="5241" name="Column5216"/>
    <tableColumn id="5242" name="Column5217"/>
    <tableColumn id="5243" name="Column5218"/>
    <tableColumn id="5244" name="Column5219"/>
    <tableColumn id="5245" name="Column5220"/>
    <tableColumn id="5246" name="Column5221"/>
    <tableColumn id="5247" name="Column5222"/>
    <tableColumn id="5248" name="Column5223"/>
    <tableColumn id="5249" name="Column5224"/>
    <tableColumn id="5250" name="Column5225"/>
    <tableColumn id="5251" name="Column5226"/>
    <tableColumn id="5252" name="Column5227"/>
    <tableColumn id="5253" name="Column5228"/>
    <tableColumn id="5254" name="Column5229"/>
    <tableColumn id="5255" name="Column5230"/>
    <tableColumn id="5256" name="Column5231"/>
    <tableColumn id="5257" name="Column5232"/>
    <tableColumn id="5258" name="Column5233"/>
    <tableColumn id="5259" name="Column5234"/>
    <tableColumn id="5260" name="Column5235"/>
    <tableColumn id="5261" name="Column5236"/>
    <tableColumn id="5262" name="Column5237"/>
    <tableColumn id="5263" name="Column5238"/>
    <tableColumn id="5264" name="Column5239"/>
    <tableColumn id="5265" name="Column5240"/>
    <tableColumn id="5266" name="Column5241"/>
    <tableColumn id="5267" name="Column5242"/>
    <tableColumn id="5268" name="Column5243"/>
    <tableColumn id="5269" name="Column5244"/>
    <tableColumn id="5270" name="Column5245"/>
    <tableColumn id="5271" name="Column5246"/>
    <tableColumn id="5272" name="Column5247"/>
    <tableColumn id="5273" name="Column5248"/>
    <tableColumn id="5274" name="Column5249"/>
    <tableColumn id="5275" name="Column5250"/>
    <tableColumn id="5276" name="Column5251"/>
    <tableColumn id="5277" name="Column5252"/>
    <tableColumn id="5278" name="Column5253"/>
    <tableColumn id="5279" name="Column5254"/>
    <tableColumn id="5280" name="Column5255"/>
    <tableColumn id="5281" name="Column5256"/>
    <tableColumn id="5282" name="Column5257"/>
    <tableColumn id="5283" name="Column5258"/>
    <tableColumn id="5284" name="Column5259"/>
    <tableColumn id="5285" name="Column5260"/>
    <tableColumn id="5286" name="Column5261"/>
    <tableColumn id="5287" name="Column5262"/>
    <tableColumn id="5288" name="Column5263"/>
    <tableColumn id="5289" name="Column5264"/>
    <tableColumn id="5290" name="Column5265"/>
    <tableColumn id="5291" name="Column5266"/>
    <tableColumn id="5292" name="Column5267"/>
    <tableColumn id="5293" name="Column5268"/>
    <tableColumn id="5294" name="Column5269"/>
    <tableColumn id="5295" name="Column5270"/>
    <tableColumn id="5296" name="Column5271"/>
    <tableColumn id="5297" name="Column5272"/>
    <tableColumn id="5298" name="Column5273"/>
    <tableColumn id="5299" name="Column5274"/>
    <tableColumn id="5300" name="Column5275"/>
    <tableColumn id="5301" name="Column5276"/>
    <tableColumn id="5302" name="Column5277"/>
    <tableColumn id="5303" name="Column5278"/>
    <tableColumn id="5304" name="Column5279"/>
    <tableColumn id="5305" name="Column5280"/>
    <tableColumn id="5306" name="Column5281"/>
    <tableColumn id="5307" name="Column5282"/>
    <tableColumn id="5308" name="Column5283"/>
    <tableColumn id="5309" name="Column5284"/>
    <tableColumn id="5310" name="Column5285"/>
    <tableColumn id="5311" name="Column5286"/>
    <tableColumn id="5312" name="Column5287"/>
    <tableColumn id="5313" name="Column5288"/>
    <tableColumn id="5314" name="Column5289"/>
    <tableColumn id="5315" name="Column5290"/>
    <tableColumn id="5316" name="Column5291"/>
    <tableColumn id="5317" name="Column5292"/>
    <tableColumn id="5318" name="Column5293"/>
    <tableColumn id="5319" name="Column5294"/>
    <tableColumn id="5320" name="Column5295"/>
    <tableColumn id="5321" name="Column5296"/>
    <tableColumn id="5322" name="Column5297"/>
    <tableColumn id="5323" name="Column5298"/>
    <tableColumn id="5324" name="Column5299"/>
    <tableColumn id="5325" name="Column5300"/>
    <tableColumn id="5326" name="Column5301"/>
    <tableColumn id="5327" name="Column5302"/>
    <tableColumn id="5328" name="Column5303"/>
    <tableColumn id="5329" name="Column5304"/>
    <tableColumn id="5330" name="Column5305"/>
    <tableColumn id="5331" name="Column5306"/>
    <tableColumn id="5332" name="Column5307"/>
    <tableColumn id="5333" name="Column5308"/>
    <tableColumn id="5334" name="Column5309"/>
    <tableColumn id="5335" name="Column5310"/>
    <tableColumn id="5336" name="Column5311"/>
    <tableColumn id="5337" name="Column5312"/>
    <tableColumn id="5338" name="Column5313"/>
    <tableColumn id="5339" name="Column5314"/>
    <tableColumn id="5340" name="Column5315"/>
    <tableColumn id="5341" name="Column5316"/>
    <tableColumn id="5342" name="Column5317"/>
    <tableColumn id="5343" name="Column5318"/>
    <tableColumn id="5344" name="Column5319"/>
    <tableColumn id="5345" name="Column5320"/>
    <tableColumn id="5346" name="Column5321"/>
    <tableColumn id="5347" name="Column5322"/>
    <tableColumn id="5348" name="Column5323"/>
    <tableColumn id="5349" name="Column5324"/>
    <tableColumn id="5350" name="Column5325"/>
    <tableColumn id="5351" name="Column5326"/>
    <tableColumn id="5352" name="Column5327"/>
    <tableColumn id="5353" name="Column5328"/>
    <tableColumn id="5354" name="Column5329"/>
    <tableColumn id="5355" name="Column5330"/>
    <tableColumn id="5356" name="Column5331"/>
    <tableColumn id="5357" name="Column5332"/>
    <tableColumn id="5358" name="Column5333"/>
    <tableColumn id="5359" name="Column5334"/>
    <tableColumn id="5360" name="Column5335"/>
    <tableColumn id="5361" name="Column5336"/>
    <tableColumn id="5362" name="Column5337"/>
    <tableColumn id="5363" name="Column5338"/>
    <tableColumn id="5364" name="Column5339"/>
    <tableColumn id="5365" name="Column5340"/>
    <tableColumn id="5366" name="Column5341"/>
    <tableColumn id="5367" name="Column5342"/>
    <tableColumn id="5368" name="Column5343"/>
    <tableColumn id="5369" name="Column5344"/>
    <tableColumn id="5370" name="Column5345"/>
    <tableColumn id="5371" name="Column5346"/>
    <tableColumn id="5372" name="Column5347"/>
    <tableColumn id="5373" name="Column5348"/>
    <tableColumn id="5374" name="Column5349"/>
    <tableColumn id="5375" name="Column5350"/>
    <tableColumn id="5376" name="Column5351"/>
    <tableColumn id="5377" name="Column5352"/>
    <tableColumn id="5378" name="Column5353"/>
    <tableColumn id="5379" name="Column5354"/>
    <tableColumn id="5380" name="Column5355"/>
    <tableColumn id="5381" name="Column5356"/>
    <tableColumn id="5382" name="Column5357"/>
    <tableColumn id="5383" name="Column5358"/>
    <tableColumn id="5384" name="Column5359"/>
    <tableColumn id="5385" name="Column5360"/>
    <tableColumn id="5386" name="Column5361"/>
    <tableColumn id="5387" name="Column5362"/>
    <tableColumn id="5388" name="Column5363"/>
    <tableColumn id="5389" name="Column5364"/>
    <tableColumn id="5390" name="Column5365"/>
    <tableColumn id="5391" name="Column5366"/>
    <tableColumn id="5392" name="Column5367"/>
    <tableColumn id="5393" name="Column5368"/>
    <tableColumn id="5394" name="Column5369"/>
    <tableColumn id="5395" name="Column5370"/>
    <tableColumn id="5396" name="Column5371"/>
    <tableColumn id="5397" name="Column5372"/>
    <tableColumn id="5398" name="Column5373"/>
    <tableColumn id="5399" name="Column5374"/>
    <tableColumn id="5400" name="Column5375"/>
    <tableColumn id="5401" name="Column5376"/>
    <tableColumn id="5402" name="Column5377"/>
    <tableColumn id="5403" name="Column5378"/>
    <tableColumn id="5404" name="Column5379"/>
    <tableColumn id="5405" name="Column5380"/>
    <tableColumn id="5406" name="Column5381"/>
    <tableColumn id="5407" name="Column5382"/>
    <tableColumn id="5408" name="Column5383"/>
    <tableColumn id="5409" name="Column5384"/>
    <tableColumn id="5410" name="Column5385"/>
    <tableColumn id="5411" name="Column5386"/>
    <tableColumn id="5412" name="Column5387"/>
    <tableColumn id="5413" name="Column5388"/>
    <tableColumn id="5414" name="Column5389"/>
    <tableColumn id="5415" name="Column5390"/>
    <tableColumn id="5416" name="Column5391"/>
    <tableColumn id="5417" name="Column5392"/>
    <tableColumn id="5418" name="Column5393"/>
    <tableColumn id="5419" name="Column5394"/>
    <tableColumn id="5420" name="Column5395"/>
    <tableColumn id="5421" name="Column5396"/>
    <tableColumn id="5422" name="Column5397"/>
    <tableColumn id="5423" name="Column5398"/>
    <tableColumn id="5424" name="Column5399"/>
    <tableColumn id="5425" name="Column5400"/>
    <tableColumn id="5426" name="Column5401"/>
    <tableColumn id="5427" name="Column5402"/>
    <tableColumn id="5428" name="Column5403"/>
    <tableColumn id="5429" name="Column5404"/>
    <tableColumn id="5430" name="Column5405"/>
    <tableColumn id="5431" name="Column5406"/>
    <tableColumn id="5432" name="Column5407"/>
    <tableColumn id="5433" name="Column5408"/>
    <tableColumn id="5434" name="Column5409"/>
    <tableColumn id="5435" name="Column5410"/>
    <tableColumn id="5436" name="Column5411"/>
    <tableColumn id="5437" name="Column5412"/>
    <tableColumn id="5438" name="Column5413"/>
    <tableColumn id="5439" name="Column5414"/>
    <tableColumn id="5440" name="Column5415"/>
    <tableColumn id="5441" name="Column5416"/>
    <tableColumn id="5442" name="Column5417"/>
    <tableColumn id="5443" name="Column5418"/>
    <tableColumn id="5444" name="Column5419"/>
    <tableColumn id="5445" name="Column5420"/>
    <tableColumn id="5446" name="Column5421"/>
    <tableColumn id="5447" name="Column5422"/>
    <tableColumn id="5448" name="Column5423"/>
    <tableColumn id="5449" name="Column5424"/>
    <tableColumn id="5450" name="Column5425"/>
    <tableColumn id="5451" name="Column5426"/>
    <tableColumn id="5452" name="Column5427"/>
    <tableColumn id="5453" name="Column5428"/>
    <tableColumn id="5454" name="Column5429"/>
    <tableColumn id="5455" name="Column5430"/>
    <tableColumn id="5456" name="Column5431"/>
    <tableColumn id="5457" name="Column5432"/>
    <tableColumn id="5458" name="Column5433"/>
    <tableColumn id="5459" name="Column5434"/>
    <tableColumn id="5460" name="Column5435"/>
    <tableColumn id="5461" name="Column5436"/>
    <tableColumn id="5462" name="Column5437"/>
    <tableColumn id="5463" name="Column5438"/>
    <tableColumn id="5464" name="Column5439"/>
    <tableColumn id="5465" name="Column5440"/>
    <tableColumn id="5466" name="Column5441"/>
    <tableColumn id="5467" name="Column5442"/>
    <tableColumn id="5468" name="Column5443"/>
    <tableColumn id="5469" name="Column5444"/>
    <tableColumn id="5470" name="Column5445"/>
    <tableColumn id="5471" name="Column5446"/>
    <tableColumn id="5472" name="Column5447"/>
    <tableColumn id="5473" name="Column5448"/>
    <tableColumn id="5474" name="Column5449"/>
    <tableColumn id="5475" name="Column5450"/>
    <tableColumn id="5476" name="Column5451"/>
    <tableColumn id="5477" name="Column5452"/>
    <tableColumn id="5478" name="Column5453"/>
    <tableColumn id="5479" name="Column5454"/>
    <tableColumn id="5480" name="Column5455"/>
    <tableColumn id="5481" name="Column5456"/>
    <tableColumn id="5482" name="Column5457"/>
    <tableColumn id="5483" name="Column5458"/>
    <tableColumn id="5484" name="Column5459"/>
    <tableColumn id="5485" name="Column5460"/>
    <tableColumn id="5486" name="Column5461"/>
    <tableColumn id="5487" name="Column5462"/>
    <tableColumn id="5488" name="Column5463"/>
    <tableColumn id="5489" name="Column5464"/>
    <tableColumn id="5490" name="Column5465"/>
    <tableColumn id="5491" name="Column5466"/>
    <tableColumn id="5492" name="Column5467"/>
    <tableColumn id="5493" name="Column5468"/>
    <tableColumn id="5494" name="Column5469"/>
    <tableColumn id="5495" name="Column5470"/>
    <tableColumn id="5496" name="Column5471"/>
    <tableColumn id="5497" name="Column5472"/>
    <tableColumn id="5498" name="Column5473"/>
    <tableColumn id="5499" name="Column5474"/>
    <tableColumn id="5500" name="Column5475"/>
    <tableColumn id="5501" name="Column5476"/>
    <tableColumn id="5502" name="Column5477"/>
    <tableColumn id="5503" name="Column5478"/>
    <tableColumn id="5504" name="Column5479"/>
    <tableColumn id="5505" name="Column5480"/>
    <tableColumn id="5506" name="Column5481"/>
    <tableColumn id="5507" name="Column5482"/>
    <tableColumn id="5508" name="Column5483"/>
    <tableColumn id="5509" name="Column5484"/>
    <tableColumn id="5510" name="Column5485"/>
    <tableColumn id="5511" name="Column5486"/>
    <tableColumn id="5512" name="Column5487"/>
    <tableColumn id="5513" name="Column5488"/>
    <tableColumn id="5514" name="Column5489"/>
    <tableColumn id="5515" name="Column5490"/>
    <tableColumn id="5516" name="Column5491"/>
    <tableColumn id="5517" name="Column5492"/>
    <tableColumn id="5518" name="Column5493"/>
    <tableColumn id="5519" name="Column5494"/>
    <tableColumn id="5520" name="Column5495"/>
    <tableColumn id="5521" name="Column5496"/>
    <tableColumn id="5522" name="Column5497"/>
    <tableColumn id="5523" name="Column5498"/>
    <tableColumn id="5524" name="Column5499"/>
    <tableColumn id="5525" name="Column5500"/>
    <tableColumn id="5526" name="Column5501"/>
    <tableColumn id="5527" name="Column5502"/>
    <tableColumn id="5528" name="Column5503"/>
    <tableColumn id="5529" name="Column5504"/>
    <tableColumn id="5530" name="Column5505"/>
    <tableColumn id="5531" name="Column5506"/>
    <tableColumn id="5532" name="Column5507"/>
    <tableColumn id="5533" name="Column5508"/>
    <tableColumn id="5534" name="Column5509"/>
    <tableColumn id="5535" name="Column5510"/>
    <tableColumn id="5536" name="Column5511"/>
    <tableColumn id="5537" name="Column5512"/>
    <tableColumn id="5538" name="Column5513"/>
    <tableColumn id="5539" name="Column5514"/>
    <tableColumn id="5540" name="Column5515"/>
    <tableColumn id="5541" name="Column5516"/>
    <tableColumn id="5542" name="Column5517"/>
    <tableColumn id="5543" name="Column5518"/>
    <tableColumn id="5544" name="Column5519"/>
    <tableColumn id="5545" name="Column5520"/>
    <tableColumn id="5546" name="Column5521"/>
    <tableColumn id="5547" name="Column5522"/>
    <tableColumn id="5548" name="Column5523"/>
    <tableColumn id="5549" name="Column5524"/>
    <tableColumn id="5550" name="Column5525"/>
    <tableColumn id="5551" name="Column5526"/>
    <tableColumn id="5552" name="Column5527"/>
    <tableColumn id="5553" name="Column5528"/>
    <tableColumn id="5554" name="Column5529"/>
    <tableColumn id="5555" name="Column5530"/>
    <tableColumn id="5556" name="Column5531"/>
    <tableColumn id="5557" name="Column5532"/>
    <tableColumn id="5558" name="Column5533"/>
    <tableColumn id="5559" name="Column5534"/>
    <tableColumn id="5560" name="Column5535"/>
    <tableColumn id="5561" name="Column5536"/>
    <tableColumn id="5562" name="Column5537"/>
    <tableColumn id="5563" name="Column5538"/>
    <tableColumn id="5564" name="Column5539"/>
    <tableColumn id="5565" name="Column5540"/>
    <tableColumn id="5566" name="Column5541"/>
    <tableColumn id="5567" name="Column5542"/>
    <tableColumn id="5568" name="Column5543"/>
    <tableColumn id="5569" name="Column5544"/>
    <tableColumn id="5570" name="Column5545"/>
    <tableColumn id="5571" name="Column5546"/>
    <tableColumn id="5572" name="Column5547"/>
    <tableColumn id="5573" name="Column5548"/>
    <tableColumn id="5574" name="Column5549"/>
    <tableColumn id="5575" name="Column5550"/>
    <tableColumn id="5576" name="Column5551"/>
    <tableColumn id="5577" name="Column5552"/>
    <tableColumn id="5578" name="Column5553"/>
    <tableColumn id="5579" name="Column5554"/>
    <tableColumn id="5580" name="Column5555"/>
    <tableColumn id="5581" name="Column5556"/>
    <tableColumn id="5582" name="Column5557"/>
    <tableColumn id="5583" name="Column5558"/>
    <tableColumn id="5584" name="Column5559"/>
    <tableColumn id="5585" name="Column5560"/>
    <tableColumn id="5586" name="Column5561"/>
    <tableColumn id="5587" name="Column5562"/>
    <tableColumn id="5588" name="Column5563"/>
    <tableColumn id="5589" name="Column5564"/>
    <tableColumn id="5590" name="Column5565"/>
    <tableColumn id="5591" name="Column5566"/>
    <tableColumn id="5592" name="Column5567"/>
    <tableColumn id="5593" name="Column5568"/>
    <tableColumn id="5594" name="Column5569"/>
    <tableColumn id="5595" name="Column5570"/>
    <tableColumn id="5596" name="Column5571"/>
    <tableColumn id="5597" name="Column5572"/>
    <tableColumn id="5598" name="Column5573"/>
    <tableColumn id="5599" name="Column5574"/>
    <tableColumn id="5600" name="Column5575"/>
    <tableColumn id="5601" name="Column5576"/>
    <tableColumn id="5602" name="Column5577"/>
    <tableColumn id="5603" name="Column5578"/>
    <tableColumn id="5604" name="Column5579"/>
    <tableColumn id="5605" name="Column5580"/>
    <tableColumn id="5606" name="Column5581"/>
    <tableColumn id="5607" name="Column5582"/>
    <tableColumn id="5608" name="Column5583"/>
    <tableColumn id="5609" name="Column5584"/>
    <tableColumn id="5610" name="Column5585"/>
    <tableColumn id="5611" name="Column5586"/>
    <tableColumn id="5612" name="Column5587"/>
    <tableColumn id="5613" name="Column5588"/>
    <tableColumn id="5614" name="Column5589"/>
    <tableColumn id="5615" name="Column5590"/>
    <tableColumn id="5616" name="Column5591"/>
    <tableColumn id="5617" name="Column5592"/>
    <tableColumn id="5618" name="Column5593"/>
    <tableColumn id="5619" name="Column5594"/>
    <tableColumn id="5620" name="Column5595"/>
    <tableColumn id="5621" name="Column5596"/>
    <tableColumn id="5622" name="Column5597"/>
    <tableColumn id="5623" name="Column5598"/>
    <tableColumn id="5624" name="Column5599"/>
    <tableColumn id="5625" name="Column5600"/>
    <tableColumn id="5626" name="Column5601"/>
    <tableColumn id="5627" name="Column5602"/>
    <tableColumn id="5628" name="Column5603"/>
    <tableColumn id="5629" name="Column5604"/>
    <tableColumn id="5630" name="Column5605"/>
    <tableColumn id="5631" name="Column5606"/>
    <tableColumn id="5632" name="Column5607"/>
    <tableColumn id="5633" name="Column5608"/>
    <tableColumn id="5634" name="Column5609"/>
    <tableColumn id="5635" name="Column5610"/>
    <tableColumn id="5636" name="Column5611"/>
    <tableColumn id="5637" name="Column5612"/>
    <tableColumn id="5638" name="Column5613"/>
    <tableColumn id="5639" name="Column5614"/>
    <tableColumn id="5640" name="Column5615"/>
    <tableColumn id="5641" name="Column5616"/>
    <tableColumn id="5642" name="Column5617"/>
    <tableColumn id="5643" name="Column5618"/>
    <tableColumn id="5644" name="Column5619"/>
    <tableColumn id="5645" name="Column5620"/>
    <tableColumn id="5646" name="Column5621"/>
    <tableColumn id="5647" name="Column5622"/>
    <tableColumn id="5648" name="Column5623"/>
    <tableColumn id="5649" name="Column5624"/>
    <tableColumn id="5650" name="Column5625"/>
    <tableColumn id="5651" name="Column5626"/>
    <tableColumn id="5652" name="Column5627"/>
    <tableColumn id="5653" name="Column5628"/>
    <tableColumn id="5654" name="Column5629"/>
    <tableColumn id="5655" name="Column5630"/>
    <tableColumn id="5656" name="Column5631"/>
    <tableColumn id="5657" name="Column5632"/>
    <tableColumn id="5658" name="Column5633"/>
    <tableColumn id="5659" name="Column5634"/>
    <tableColumn id="5660" name="Column5635"/>
    <tableColumn id="5661" name="Column5636"/>
    <tableColumn id="5662" name="Column5637"/>
    <tableColumn id="5663" name="Column5638"/>
    <tableColumn id="5664" name="Column5639"/>
    <tableColumn id="5665" name="Column5640"/>
    <tableColumn id="5666" name="Column5641"/>
    <tableColumn id="5667" name="Column5642"/>
    <tableColumn id="5668" name="Column5643"/>
    <tableColumn id="5669" name="Column5644"/>
    <tableColumn id="5670" name="Column5645"/>
    <tableColumn id="5671" name="Column5646"/>
    <tableColumn id="5672" name="Column5647"/>
    <tableColumn id="5673" name="Column5648"/>
    <tableColumn id="5674" name="Column5649"/>
    <tableColumn id="5675" name="Column5650"/>
    <tableColumn id="5676" name="Column5651"/>
    <tableColumn id="5677" name="Column5652"/>
    <tableColumn id="5678" name="Column5653"/>
    <tableColumn id="5679" name="Column5654"/>
    <tableColumn id="5680" name="Column5655"/>
    <tableColumn id="5681" name="Column5656"/>
    <tableColumn id="5682" name="Column5657"/>
    <tableColumn id="5683" name="Column5658"/>
    <tableColumn id="5684" name="Column5659"/>
    <tableColumn id="5685" name="Column5660"/>
    <tableColumn id="5686" name="Column5661"/>
    <tableColumn id="5687" name="Column5662"/>
    <tableColumn id="5688" name="Column5663"/>
    <tableColumn id="5689" name="Column5664"/>
    <tableColumn id="5690" name="Column5665"/>
    <tableColumn id="5691" name="Column5666"/>
    <tableColumn id="5692" name="Column5667"/>
    <tableColumn id="5693" name="Column5668"/>
    <tableColumn id="5694" name="Column5669"/>
    <tableColumn id="5695" name="Column5670"/>
    <tableColumn id="5696" name="Column5671"/>
    <tableColumn id="5697" name="Column5672"/>
    <tableColumn id="5698" name="Column5673"/>
    <tableColumn id="5699" name="Column5674"/>
    <tableColumn id="5700" name="Column5675"/>
    <tableColumn id="5701" name="Column5676"/>
    <tableColumn id="5702" name="Column5677"/>
    <tableColumn id="5703" name="Column5678"/>
    <tableColumn id="5704" name="Column5679"/>
    <tableColumn id="5705" name="Column5680"/>
    <tableColumn id="5706" name="Column5681"/>
    <tableColumn id="5707" name="Column5682"/>
    <tableColumn id="5708" name="Column5683"/>
    <tableColumn id="5709" name="Column5684"/>
    <tableColumn id="5710" name="Column5685"/>
    <tableColumn id="5711" name="Column5686"/>
    <tableColumn id="5712" name="Column5687"/>
    <tableColumn id="5713" name="Column5688"/>
    <tableColumn id="5714" name="Column5689"/>
    <tableColumn id="5715" name="Column5690"/>
    <tableColumn id="5716" name="Column5691"/>
    <tableColumn id="5717" name="Column5692"/>
    <tableColumn id="5718" name="Column5693"/>
    <tableColumn id="5719" name="Column5694"/>
    <tableColumn id="5720" name="Column5695"/>
    <tableColumn id="5721" name="Column5696"/>
    <tableColumn id="5722" name="Column5697"/>
    <tableColumn id="5723" name="Column5698"/>
    <tableColumn id="5724" name="Column5699"/>
    <tableColumn id="5725" name="Column5700"/>
    <tableColumn id="5726" name="Column5701"/>
    <tableColumn id="5727" name="Column5702"/>
    <tableColumn id="5728" name="Column5703"/>
    <tableColumn id="5729" name="Column5704"/>
    <tableColumn id="5730" name="Column5705"/>
    <tableColumn id="5731" name="Column5706"/>
    <tableColumn id="5732" name="Column5707"/>
    <tableColumn id="5733" name="Column5708"/>
    <tableColumn id="5734" name="Column5709"/>
    <tableColumn id="5735" name="Column5710"/>
    <tableColumn id="5736" name="Column5711"/>
    <tableColumn id="5737" name="Column5712"/>
    <tableColumn id="5738" name="Column5713"/>
    <tableColumn id="5739" name="Column5714"/>
    <tableColumn id="5740" name="Column5715"/>
    <tableColumn id="5741" name="Column5716"/>
    <tableColumn id="5742" name="Column5717"/>
    <tableColumn id="5743" name="Column5718"/>
    <tableColumn id="5744" name="Column5719"/>
    <tableColumn id="5745" name="Column5720"/>
    <tableColumn id="5746" name="Column5721"/>
    <tableColumn id="5747" name="Column5722"/>
    <tableColumn id="5748" name="Column5723"/>
    <tableColumn id="5749" name="Column5724"/>
    <tableColumn id="5750" name="Column5725"/>
    <tableColumn id="5751" name="Column5726"/>
    <tableColumn id="5752" name="Column5727"/>
    <tableColumn id="5753" name="Column5728"/>
    <tableColumn id="5754" name="Column5729"/>
    <tableColumn id="5755" name="Column5730"/>
    <tableColumn id="5756" name="Column5731"/>
    <tableColumn id="5757" name="Column5732"/>
    <tableColumn id="5758" name="Column5733"/>
    <tableColumn id="5759" name="Column5734"/>
    <tableColumn id="5760" name="Column5735"/>
    <tableColumn id="5761" name="Column5736"/>
    <tableColumn id="5762" name="Column5737"/>
    <tableColumn id="5763" name="Column5738"/>
    <tableColumn id="5764" name="Column5739"/>
    <tableColumn id="5765" name="Column5740"/>
    <tableColumn id="5766" name="Column5741"/>
    <tableColumn id="5767" name="Column5742"/>
    <tableColumn id="5768" name="Column5743"/>
    <tableColumn id="5769" name="Column5744"/>
    <tableColumn id="5770" name="Column5745"/>
    <tableColumn id="5771" name="Column5746"/>
    <tableColumn id="5772" name="Column5747"/>
    <tableColumn id="5773" name="Column5748"/>
    <tableColumn id="5774" name="Column5749"/>
    <tableColumn id="5775" name="Column5750"/>
    <tableColumn id="5776" name="Column5751"/>
    <tableColumn id="5777" name="Column5752"/>
    <tableColumn id="5778" name="Column5753"/>
    <tableColumn id="5779" name="Column5754"/>
    <tableColumn id="5780" name="Column5755"/>
    <tableColumn id="5781" name="Column5756"/>
    <tableColumn id="5782" name="Column5757"/>
    <tableColumn id="5783" name="Column5758"/>
    <tableColumn id="5784" name="Column5759"/>
    <tableColumn id="5785" name="Column5760"/>
    <tableColumn id="5786" name="Column5761"/>
    <tableColumn id="5787" name="Column5762"/>
    <tableColumn id="5788" name="Column5763"/>
    <tableColumn id="5789" name="Column5764"/>
    <tableColumn id="5790" name="Column5765"/>
    <tableColumn id="5791" name="Column5766"/>
    <tableColumn id="5792" name="Column5767"/>
    <tableColumn id="5793" name="Column5768"/>
    <tableColumn id="5794" name="Column5769"/>
    <tableColumn id="5795" name="Column5770"/>
    <tableColumn id="5796" name="Column5771"/>
    <tableColumn id="5797" name="Column5772"/>
    <tableColumn id="5798" name="Column5773"/>
    <tableColumn id="5799" name="Column5774"/>
    <tableColumn id="5800" name="Column5775"/>
    <tableColumn id="5801" name="Column5776"/>
    <tableColumn id="5802" name="Column5777"/>
    <tableColumn id="5803" name="Column5778"/>
    <tableColumn id="5804" name="Column5779"/>
    <tableColumn id="5805" name="Column5780"/>
    <tableColumn id="5806" name="Column5781"/>
    <tableColumn id="5807" name="Column5782"/>
    <tableColumn id="5808" name="Column5783"/>
    <tableColumn id="5809" name="Column5784"/>
    <tableColumn id="5810" name="Column5785"/>
    <tableColumn id="5811" name="Column5786"/>
    <tableColumn id="5812" name="Column5787"/>
    <tableColumn id="5813" name="Column5788"/>
    <tableColumn id="5814" name="Column5789"/>
    <tableColumn id="5815" name="Column5790"/>
    <tableColumn id="5816" name="Column5791"/>
    <tableColumn id="5817" name="Column5792"/>
    <tableColumn id="5818" name="Column5793"/>
    <tableColumn id="5819" name="Column5794"/>
    <tableColumn id="5820" name="Column5795"/>
    <tableColumn id="5821" name="Column5796"/>
    <tableColumn id="5822" name="Column5797"/>
    <tableColumn id="5823" name="Column5798"/>
    <tableColumn id="5824" name="Column5799"/>
    <tableColumn id="5825" name="Column5800"/>
    <tableColumn id="5826" name="Column5801"/>
    <tableColumn id="5827" name="Column5802"/>
    <tableColumn id="5828" name="Column5803"/>
    <tableColumn id="5829" name="Column5804"/>
    <tableColumn id="5830" name="Column5805"/>
    <tableColumn id="5831" name="Column5806"/>
    <tableColumn id="5832" name="Column5807"/>
    <tableColumn id="5833" name="Column5808"/>
    <tableColumn id="5834" name="Column5809"/>
    <tableColumn id="5835" name="Column5810"/>
    <tableColumn id="5836" name="Column5811"/>
    <tableColumn id="5837" name="Column5812"/>
    <tableColumn id="5838" name="Column5813"/>
    <tableColumn id="5839" name="Column5814"/>
    <tableColumn id="5840" name="Column5815"/>
    <tableColumn id="5841" name="Column5816"/>
    <tableColumn id="5842" name="Column5817"/>
    <tableColumn id="5843" name="Column5818"/>
    <tableColumn id="5844" name="Column5819"/>
    <tableColumn id="5845" name="Column5820"/>
    <tableColumn id="5846" name="Column5821"/>
    <tableColumn id="5847" name="Column5822"/>
    <tableColumn id="5848" name="Column5823"/>
    <tableColumn id="5849" name="Column5824"/>
    <tableColumn id="5850" name="Column5825"/>
    <tableColumn id="5851" name="Column5826"/>
    <tableColumn id="5852" name="Column5827"/>
    <tableColumn id="5853" name="Column5828"/>
    <tableColumn id="5854" name="Column5829"/>
    <tableColumn id="5855" name="Column5830"/>
    <tableColumn id="5856" name="Column5831"/>
    <tableColumn id="5857" name="Column5832"/>
    <tableColumn id="5858" name="Column5833"/>
    <tableColumn id="5859" name="Column5834"/>
    <tableColumn id="5860" name="Column5835"/>
    <tableColumn id="5861" name="Column5836"/>
    <tableColumn id="5862" name="Column5837"/>
    <tableColumn id="5863" name="Column5838"/>
    <tableColumn id="5864" name="Column5839"/>
    <tableColumn id="5865" name="Column5840"/>
    <tableColumn id="5866" name="Column5841"/>
    <tableColumn id="5867" name="Column5842"/>
    <tableColumn id="5868" name="Column5843"/>
    <tableColumn id="5869" name="Column5844"/>
    <tableColumn id="5870" name="Column5845"/>
    <tableColumn id="5871" name="Column5846"/>
    <tableColumn id="5872" name="Column5847"/>
    <tableColumn id="5873" name="Column5848"/>
    <tableColumn id="5874" name="Column5849"/>
    <tableColumn id="5875" name="Column5850"/>
    <tableColumn id="5876" name="Column5851"/>
    <tableColumn id="5877" name="Column5852"/>
    <tableColumn id="5878" name="Column5853"/>
    <tableColumn id="5879" name="Column5854"/>
    <tableColumn id="5880" name="Column5855"/>
    <tableColumn id="5881" name="Column5856"/>
    <tableColumn id="5882" name="Column5857"/>
    <tableColumn id="5883" name="Column5858"/>
    <tableColumn id="5884" name="Column5859"/>
    <tableColumn id="5885" name="Column5860"/>
    <tableColumn id="5886" name="Column5861"/>
    <tableColumn id="5887" name="Column5862"/>
    <tableColumn id="5888" name="Column5863"/>
    <tableColumn id="5889" name="Column5864"/>
    <tableColumn id="5890" name="Column5865"/>
    <tableColumn id="5891" name="Column5866"/>
    <tableColumn id="5892" name="Column5867"/>
    <tableColumn id="5893" name="Column5868"/>
    <tableColumn id="5894" name="Column5869"/>
    <tableColumn id="5895" name="Column5870"/>
    <tableColumn id="5896" name="Column5871"/>
    <tableColumn id="5897" name="Column5872"/>
    <tableColumn id="5898" name="Column5873"/>
    <tableColumn id="5899" name="Column5874"/>
    <tableColumn id="5900" name="Column5875"/>
    <tableColumn id="5901" name="Column5876"/>
    <tableColumn id="5902" name="Column5877"/>
    <tableColumn id="5903" name="Column5878"/>
    <tableColumn id="5904" name="Column5879"/>
    <tableColumn id="5905" name="Column5880"/>
    <tableColumn id="5906" name="Column5881"/>
    <tableColumn id="5907" name="Column5882"/>
    <tableColumn id="5908" name="Column5883"/>
    <tableColumn id="5909" name="Column5884"/>
    <tableColumn id="5910" name="Column5885"/>
    <tableColumn id="5911" name="Column5886"/>
    <tableColumn id="5912" name="Column5887"/>
    <tableColumn id="5913" name="Column5888"/>
    <tableColumn id="5914" name="Column5889"/>
    <tableColumn id="5915" name="Column5890"/>
    <tableColumn id="5916" name="Column5891"/>
    <tableColumn id="5917" name="Column5892"/>
    <tableColumn id="5918" name="Column5893"/>
    <tableColumn id="5919" name="Column5894"/>
    <tableColumn id="5920" name="Column5895"/>
    <tableColumn id="5921" name="Column5896"/>
    <tableColumn id="5922" name="Column5897"/>
    <tableColumn id="5923" name="Column5898"/>
    <tableColumn id="5924" name="Column5899"/>
    <tableColumn id="5925" name="Column5900"/>
    <tableColumn id="5926" name="Column5901"/>
    <tableColumn id="5927" name="Column5902"/>
    <tableColumn id="5928" name="Column5903"/>
    <tableColumn id="5929" name="Column5904"/>
    <tableColumn id="5930" name="Column5905"/>
    <tableColumn id="5931" name="Column5906"/>
    <tableColumn id="5932" name="Column5907"/>
    <tableColumn id="5933" name="Column5908"/>
    <tableColumn id="5934" name="Column5909"/>
    <tableColumn id="5935" name="Column5910"/>
    <tableColumn id="5936" name="Column5911"/>
    <tableColumn id="5937" name="Column5912"/>
    <tableColumn id="5938" name="Column5913"/>
    <tableColumn id="5939" name="Column5914"/>
    <tableColumn id="5940" name="Column5915"/>
    <tableColumn id="5941" name="Column5916"/>
    <tableColumn id="5942" name="Column5917"/>
    <tableColumn id="5943" name="Column5918"/>
    <tableColumn id="5944" name="Column5919"/>
    <tableColumn id="5945" name="Column5920"/>
    <tableColumn id="5946" name="Column5921"/>
    <tableColumn id="5947" name="Column5922"/>
    <tableColumn id="5948" name="Column5923"/>
    <tableColumn id="5949" name="Column5924"/>
    <tableColumn id="5950" name="Column5925"/>
    <tableColumn id="5951" name="Column5926"/>
    <tableColumn id="5952" name="Column5927"/>
    <tableColumn id="5953" name="Column5928"/>
    <tableColumn id="5954" name="Column5929"/>
    <tableColumn id="5955" name="Column5930"/>
    <tableColumn id="5956" name="Column5931"/>
    <tableColumn id="5957" name="Column5932"/>
    <tableColumn id="5958" name="Column5933"/>
    <tableColumn id="5959" name="Column5934"/>
    <tableColumn id="5960" name="Column5935"/>
    <tableColumn id="5961" name="Column5936"/>
    <tableColumn id="5962" name="Column5937"/>
    <tableColumn id="5963" name="Column5938"/>
    <tableColumn id="5964" name="Column5939"/>
    <tableColumn id="5965" name="Column5940"/>
    <tableColumn id="5966" name="Column5941"/>
    <tableColumn id="5967" name="Column5942"/>
    <tableColumn id="5968" name="Column5943"/>
    <tableColumn id="5969" name="Column5944"/>
    <tableColumn id="5970" name="Column5945"/>
    <tableColumn id="5971" name="Column5946"/>
    <tableColumn id="5972" name="Column5947"/>
    <tableColumn id="5973" name="Column5948"/>
    <tableColumn id="5974" name="Column5949"/>
    <tableColumn id="5975" name="Column5950"/>
    <tableColumn id="5976" name="Column5951"/>
    <tableColumn id="5977" name="Column5952"/>
    <tableColumn id="5978" name="Column5953"/>
    <tableColumn id="5979" name="Column5954"/>
    <tableColumn id="5980" name="Column5955"/>
    <tableColumn id="5981" name="Column5956"/>
    <tableColumn id="5982" name="Column5957"/>
    <tableColumn id="5983" name="Column5958"/>
    <tableColumn id="5984" name="Column5959"/>
    <tableColumn id="5985" name="Column5960"/>
    <tableColumn id="5986" name="Column5961"/>
    <tableColumn id="5987" name="Column5962"/>
    <tableColumn id="5988" name="Column5963"/>
    <tableColumn id="5989" name="Column5964"/>
    <tableColumn id="5990" name="Column5965"/>
    <tableColumn id="5991" name="Column5966"/>
    <tableColumn id="5992" name="Column5967"/>
    <tableColumn id="5993" name="Column5968"/>
    <tableColumn id="5994" name="Column5969"/>
    <tableColumn id="5995" name="Column5970"/>
    <tableColumn id="5996" name="Column5971"/>
    <tableColumn id="5997" name="Column5972"/>
    <tableColumn id="5998" name="Column5973"/>
    <tableColumn id="5999" name="Column5974"/>
    <tableColumn id="6000" name="Column5975"/>
    <tableColumn id="6001" name="Column5976"/>
    <tableColumn id="6002" name="Column5977"/>
    <tableColumn id="6003" name="Column5978"/>
    <tableColumn id="6004" name="Column5979"/>
    <tableColumn id="6005" name="Column5980"/>
    <tableColumn id="6006" name="Column5981"/>
    <tableColumn id="6007" name="Column5982"/>
    <tableColumn id="6008" name="Column5983"/>
    <tableColumn id="6009" name="Column5984"/>
    <tableColumn id="6010" name="Column5985"/>
    <tableColumn id="6011" name="Column5986"/>
    <tableColumn id="6012" name="Column5987"/>
    <tableColumn id="6013" name="Column5988"/>
    <tableColumn id="6014" name="Column5989"/>
    <tableColumn id="6015" name="Column5990"/>
    <tableColumn id="6016" name="Column5991"/>
    <tableColumn id="6017" name="Column5992"/>
    <tableColumn id="6018" name="Column5993"/>
    <tableColumn id="6019" name="Column5994"/>
    <tableColumn id="6020" name="Column5995"/>
    <tableColumn id="6021" name="Column5996"/>
    <tableColumn id="6022" name="Column5997"/>
    <tableColumn id="6023" name="Column5998"/>
    <tableColumn id="6024" name="Column5999"/>
    <tableColumn id="6025" name="Column6000"/>
    <tableColumn id="6026" name="Column6001"/>
    <tableColumn id="6027" name="Column6002"/>
    <tableColumn id="6028" name="Column6003"/>
    <tableColumn id="6029" name="Column6004"/>
    <tableColumn id="6030" name="Column6005"/>
    <tableColumn id="6031" name="Column6006"/>
    <tableColumn id="6032" name="Column6007"/>
    <tableColumn id="6033" name="Column6008"/>
    <tableColumn id="6034" name="Column6009"/>
    <tableColumn id="6035" name="Column6010"/>
    <tableColumn id="6036" name="Column6011"/>
    <tableColumn id="6037" name="Column6012"/>
    <tableColumn id="6038" name="Column6013"/>
    <tableColumn id="6039" name="Column6014"/>
    <tableColumn id="6040" name="Column6015"/>
    <tableColumn id="6041" name="Column6016"/>
    <tableColumn id="6042" name="Column6017"/>
    <tableColumn id="6043" name="Column6018"/>
    <tableColumn id="6044" name="Column6019"/>
    <tableColumn id="6045" name="Column6020"/>
    <tableColumn id="6046" name="Column6021"/>
    <tableColumn id="6047" name="Column6022"/>
    <tableColumn id="6048" name="Column6023"/>
    <tableColumn id="6049" name="Column6024"/>
    <tableColumn id="6050" name="Column6025"/>
    <tableColumn id="6051" name="Column6026"/>
    <tableColumn id="6052" name="Column6027"/>
    <tableColumn id="6053" name="Column6028"/>
    <tableColumn id="6054" name="Column6029"/>
    <tableColumn id="6055" name="Column6030"/>
    <tableColumn id="6056" name="Column6031"/>
    <tableColumn id="6057" name="Column6032"/>
    <tableColumn id="6058" name="Column6033"/>
    <tableColumn id="6059" name="Column6034"/>
    <tableColumn id="6060" name="Column6035"/>
    <tableColumn id="6061" name="Column6036"/>
    <tableColumn id="6062" name="Column6037"/>
    <tableColumn id="6063" name="Column6038"/>
    <tableColumn id="6064" name="Column6039"/>
    <tableColumn id="6065" name="Column6040"/>
    <tableColumn id="6066" name="Column6041"/>
    <tableColumn id="6067" name="Column6042"/>
    <tableColumn id="6068" name="Column6043"/>
    <tableColumn id="6069" name="Column6044"/>
    <tableColumn id="6070" name="Column6045"/>
    <tableColumn id="6071" name="Column6046"/>
    <tableColumn id="6072" name="Column6047"/>
    <tableColumn id="6073" name="Column6048"/>
    <tableColumn id="6074" name="Column6049"/>
    <tableColumn id="6075" name="Column6050"/>
    <tableColumn id="6076" name="Column6051"/>
    <tableColumn id="6077" name="Column6052"/>
    <tableColumn id="6078" name="Column6053"/>
    <tableColumn id="6079" name="Column6054"/>
    <tableColumn id="6080" name="Column6055"/>
    <tableColumn id="6081" name="Column6056"/>
    <tableColumn id="6082" name="Column6057"/>
    <tableColumn id="6083" name="Column6058"/>
    <tableColumn id="6084" name="Column6059"/>
    <tableColumn id="6085" name="Column6060"/>
    <tableColumn id="6086" name="Column6061"/>
    <tableColumn id="6087" name="Column6062"/>
    <tableColumn id="6088" name="Column6063"/>
    <tableColumn id="6089" name="Column6064"/>
    <tableColumn id="6090" name="Column6065"/>
    <tableColumn id="6091" name="Column6066"/>
    <tableColumn id="6092" name="Column6067"/>
    <tableColumn id="6093" name="Column6068"/>
    <tableColumn id="6094" name="Column6069"/>
    <tableColumn id="6095" name="Column6070"/>
    <tableColumn id="6096" name="Column6071"/>
    <tableColumn id="6097" name="Column6072"/>
    <tableColumn id="6098" name="Column6073"/>
    <tableColumn id="6099" name="Column6074"/>
    <tableColumn id="6100" name="Column6075"/>
    <tableColumn id="6101" name="Column6076"/>
    <tableColumn id="6102" name="Column6077"/>
    <tableColumn id="6103" name="Column6078"/>
    <tableColumn id="6104" name="Column6079"/>
    <tableColumn id="6105" name="Column6080"/>
    <tableColumn id="6106" name="Column6081"/>
    <tableColumn id="6107" name="Column6082"/>
    <tableColumn id="6108" name="Column6083"/>
    <tableColumn id="6109" name="Column6084"/>
    <tableColumn id="6110" name="Column6085"/>
    <tableColumn id="6111" name="Column6086"/>
    <tableColumn id="6112" name="Column6087"/>
    <tableColumn id="6113" name="Column6088"/>
    <tableColumn id="6114" name="Column6089"/>
    <tableColumn id="6115" name="Column6090"/>
    <tableColumn id="6116" name="Column6091"/>
    <tableColumn id="6117" name="Column6092"/>
    <tableColumn id="6118" name="Column6093"/>
    <tableColumn id="6119" name="Column6094"/>
    <tableColumn id="6120" name="Column6095"/>
    <tableColumn id="6121" name="Column6096"/>
    <tableColumn id="6122" name="Column6097"/>
    <tableColumn id="6123" name="Column6098"/>
    <tableColumn id="6124" name="Column6099"/>
    <tableColumn id="6125" name="Column6100"/>
    <tableColumn id="6126" name="Column6101"/>
    <tableColumn id="6127" name="Column6102"/>
    <tableColumn id="6128" name="Column6103"/>
    <tableColumn id="6129" name="Column6104"/>
    <tableColumn id="6130" name="Column6105"/>
    <tableColumn id="6131" name="Column6106"/>
    <tableColumn id="6132" name="Column6107"/>
    <tableColumn id="6133" name="Column6108"/>
    <tableColumn id="6134" name="Column6109"/>
    <tableColumn id="6135" name="Column6110"/>
    <tableColumn id="6136" name="Column6111"/>
    <tableColumn id="6137" name="Column6112"/>
    <tableColumn id="6138" name="Column6113"/>
    <tableColumn id="6139" name="Column6114"/>
    <tableColumn id="6140" name="Column6115"/>
    <tableColumn id="6141" name="Column6116"/>
    <tableColumn id="6142" name="Column6117"/>
    <tableColumn id="6143" name="Column6118"/>
    <tableColumn id="6144" name="Column6119"/>
    <tableColumn id="6145" name="Column6120"/>
    <tableColumn id="6146" name="Column6121"/>
    <tableColumn id="6147" name="Column6122"/>
    <tableColumn id="6148" name="Column6123"/>
    <tableColumn id="6149" name="Column6124"/>
    <tableColumn id="6150" name="Column6125"/>
    <tableColumn id="6151" name="Column6126"/>
    <tableColumn id="6152" name="Column6127"/>
    <tableColumn id="6153" name="Column6128"/>
    <tableColumn id="6154" name="Column6129"/>
    <tableColumn id="6155" name="Column6130"/>
    <tableColumn id="6156" name="Column6131"/>
    <tableColumn id="6157" name="Column6132"/>
    <tableColumn id="6158" name="Column6133"/>
    <tableColumn id="6159" name="Column6134"/>
    <tableColumn id="6160" name="Column6135"/>
    <tableColumn id="6161" name="Column6136"/>
    <tableColumn id="6162" name="Column6137"/>
    <tableColumn id="6163" name="Column6138"/>
    <tableColumn id="6164" name="Column6139"/>
    <tableColumn id="6165" name="Column6140"/>
    <tableColumn id="6166" name="Column6141"/>
    <tableColumn id="6167" name="Column6142"/>
    <tableColumn id="6168" name="Column6143"/>
    <tableColumn id="6169" name="Column6144"/>
    <tableColumn id="6170" name="Column6145"/>
    <tableColumn id="6171" name="Column6146"/>
    <tableColumn id="6172" name="Column6147"/>
    <tableColumn id="6173" name="Column6148"/>
    <tableColumn id="6174" name="Column6149"/>
    <tableColumn id="6175" name="Column6150"/>
    <tableColumn id="6176" name="Column6151"/>
    <tableColumn id="6177" name="Column6152"/>
    <tableColumn id="6178" name="Column6153"/>
    <tableColumn id="6179" name="Column6154"/>
    <tableColumn id="6180" name="Column6155"/>
    <tableColumn id="6181" name="Column6156"/>
    <tableColumn id="6182" name="Column6157"/>
    <tableColumn id="6183" name="Column6158"/>
    <tableColumn id="6184" name="Column6159"/>
    <tableColumn id="6185" name="Column6160"/>
    <tableColumn id="6186" name="Column6161"/>
    <tableColumn id="6187" name="Column6162"/>
    <tableColumn id="6188" name="Column6163"/>
    <tableColumn id="6189" name="Column6164"/>
    <tableColumn id="6190" name="Column6165"/>
    <tableColumn id="6191" name="Column6166"/>
    <tableColumn id="6192" name="Column6167"/>
    <tableColumn id="6193" name="Column6168"/>
    <tableColumn id="6194" name="Column6169"/>
    <tableColumn id="6195" name="Column6170"/>
    <tableColumn id="6196" name="Column6171"/>
    <tableColumn id="6197" name="Column6172"/>
    <tableColumn id="6198" name="Column6173"/>
    <tableColumn id="6199" name="Column6174"/>
    <tableColumn id="6200" name="Column6175"/>
    <tableColumn id="6201" name="Column6176"/>
    <tableColumn id="6202" name="Column6177"/>
    <tableColumn id="6203" name="Column6178"/>
    <tableColumn id="6204" name="Column6179"/>
    <tableColumn id="6205" name="Column6180"/>
    <tableColumn id="6206" name="Column6181"/>
    <tableColumn id="6207" name="Column6182"/>
    <tableColumn id="6208" name="Column6183"/>
    <tableColumn id="6209" name="Column6184"/>
    <tableColumn id="6210" name="Column6185"/>
    <tableColumn id="6211" name="Column6186"/>
    <tableColumn id="6212" name="Column6187"/>
    <tableColumn id="6213" name="Column6188"/>
    <tableColumn id="6214" name="Column6189"/>
    <tableColumn id="6215" name="Column6190"/>
    <tableColumn id="6216" name="Column6191"/>
    <tableColumn id="6217" name="Column6192"/>
    <tableColumn id="6218" name="Column6193"/>
    <tableColumn id="6219" name="Column6194"/>
    <tableColumn id="6220" name="Column6195"/>
    <tableColumn id="6221" name="Column6196"/>
    <tableColumn id="6222" name="Column6197"/>
    <tableColumn id="6223" name="Column6198"/>
    <tableColumn id="6224" name="Column6199"/>
    <tableColumn id="6225" name="Column6200"/>
    <tableColumn id="6226" name="Column6201"/>
    <tableColumn id="6227" name="Column6202"/>
    <tableColumn id="6228" name="Column6203"/>
    <tableColumn id="6229" name="Column6204"/>
    <tableColumn id="6230" name="Column6205"/>
    <tableColumn id="6231" name="Column6206"/>
    <tableColumn id="6232" name="Column6207"/>
    <tableColumn id="6233" name="Column6208"/>
    <tableColumn id="6234" name="Column6209"/>
    <tableColumn id="6235" name="Column6210"/>
    <tableColumn id="6236" name="Column6211"/>
    <tableColumn id="6237" name="Column6212"/>
    <tableColumn id="6238" name="Column6213"/>
    <tableColumn id="6239" name="Column6214"/>
    <tableColumn id="6240" name="Column6215"/>
    <tableColumn id="6241" name="Column6216"/>
    <tableColumn id="6242" name="Column6217"/>
    <tableColumn id="6243" name="Column6218"/>
    <tableColumn id="6244" name="Column6219"/>
    <tableColumn id="6245" name="Column6220"/>
    <tableColumn id="6246" name="Column6221"/>
    <tableColumn id="6247" name="Column6222"/>
    <tableColumn id="6248" name="Column6223"/>
    <tableColumn id="6249" name="Column6224"/>
    <tableColumn id="6250" name="Column6225"/>
    <tableColumn id="6251" name="Column6226"/>
    <tableColumn id="6252" name="Column6227"/>
    <tableColumn id="6253" name="Column6228"/>
    <tableColumn id="6254" name="Column6229"/>
    <tableColumn id="6255" name="Column6230"/>
    <tableColumn id="6256" name="Column6231"/>
    <tableColumn id="6257" name="Column6232"/>
    <tableColumn id="6258" name="Column6233"/>
    <tableColumn id="6259" name="Column6234"/>
    <tableColumn id="6260" name="Column6235"/>
    <tableColumn id="6261" name="Column6236"/>
    <tableColumn id="6262" name="Column6237"/>
    <tableColumn id="6263" name="Column6238"/>
    <tableColumn id="6264" name="Column6239"/>
    <tableColumn id="6265" name="Column6240"/>
    <tableColumn id="6266" name="Column6241"/>
    <tableColumn id="6267" name="Column6242"/>
    <tableColumn id="6268" name="Column6243"/>
    <tableColumn id="6269" name="Column6244"/>
    <tableColumn id="6270" name="Column6245"/>
    <tableColumn id="6271" name="Column6246"/>
    <tableColumn id="6272" name="Column6247"/>
    <tableColumn id="6273" name="Column6248"/>
    <tableColumn id="6274" name="Column6249"/>
    <tableColumn id="6275" name="Column6250"/>
    <tableColumn id="6276" name="Column6251"/>
    <tableColumn id="6277" name="Column6252"/>
    <tableColumn id="6278" name="Column6253"/>
    <tableColumn id="6279" name="Column6254"/>
    <tableColumn id="6280" name="Column6255"/>
    <tableColumn id="6281" name="Column6256"/>
    <tableColumn id="6282" name="Column6257"/>
    <tableColumn id="6283" name="Column6258"/>
    <tableColumn id="6284" name="Column6259"/>
    <tableColumn id="6285" name="Column6260"/>
    <tableColumn id="6286" name="Column6261"/>
    <tableColumn id="6287" name="Column6262"/>
    <tableColumn id="6288" name="Column6263"/>
    <tableColumn id="6289" name="Column6264"/>
    <tableColumn id="6290" name="Column6265"/>
    <tableColumn id="6291" name="Column6266"/>
    <tableColumn id="6292" name="Column6267"/>
    <tableColumn id="6293" name="Column6268"/>
    <tableColumn id="6294" name="Column6269"/>
    <tableColumn id="6295" name="Column6270"/>
    <tableColumn id="6296" name="Column6271"/>
    <tableColumn id="6297" name="Column6272"/>
    <tableColumn id="6298" name="Column6273"/>
    <tableColumn id="6299" name="Column6274"/>
    <tableColumn id="6300" name="Column6275"/>
    <tableColumn id="6301" name="Column6276"/>
    <tableColumn id="6302" name="Column6277"/>
    <tableColumn id="6303" name="Column6278"/>
    <tableColumn id="6304" name="Column6279"/>
    <tableColumn id="6305" name="Column6280"/>
    <tableColumn id="6306" name="Column6281"/>
    <tableColumn id="6307" name="Column6282"/>
    <tableColumn id="6308" name="Column6283"/>
    <tableColumn id="6309" name="Column6284"/>
    <tableColumn id="6310" name="Column6285"/>
    <tableColumn id="6311" name="Column6286"/>
    <tableColumn id="6312" name="Column6287"/>
    <tableColumn id="6313" name="Column6288"/>
    <tableColumn id="6314" name="Column6289"/>
    <tableColumn id="6315" name="Column6290"/>
    <tableColumn id="6316" name="Column6291"/>
    <tableColumn id="6317" name="Column6292"/>
    <tableColumn id="6318" name="Column6293"/>
    <tableColumn id="6319" name="Column6294"/>
    <tableColumn id="6320" name="Column6295"/>
    <tableColumn id="6321" name="Column6296"/>
    <tableColumn id="6322" name="Column6297"/>
    <tableColumn id="6323" name="Column6298"/>
    <tableColumn id="6324" name="Column6299"/>
    <tableColumn id="6325" name="Column6300"/>
    <tableColumn id="6326" name="Column6301"/>
    <tableColumn id="6327" name="Column6302"/>
    <tableColumn id="6328" name="Column6303"/>
    <tableColumn id="6329" name="Column6304"/>
    <tableColumn id="6330" name="Column6305"/>
    <tableColumn id="6331" name="Column6306"/>
    <tableColumn id="6332" name="Column6307"/>
    <tableColumn id="6333" name="Column6308"/>
    <tableColumn id="6334" name="Column6309"/>
    <tableColumn id="6335" name="Column6310"/>
    <tableColumn id="6336" name="Column6311"/>
    <tableColumn id="6337" name="Column6312"/>
    <tableColumn id="6338" name="Column6313"/>
    <tableColumn id="6339" name="Column6314"/>
    <tableColumn id="6340" name="Column6315"/>
    <tableColumn id="6341" name="Column6316"/>
    <tableColumn id="6342" name="Column6317"/>
    <tableColumn id="6343" name="Column6318"/>
    <tableColumn id="6344" name="Column6319"/>
    <tableColumn id="6345" name="Column6320"/>
    <tableColumn id="6346" name="Column6321"/>
    <tableColumn id="6347" name="Column6322"/>
    <tableColumn id="6348" name="Column6323"/>
    <tableColumn id="6349" name="Column6324"/>
    <tableColumn id="6350" name="Column6325"/>
    <tableColumn id="6351" name="Column6326"/>
    <tableColumn id="6352" name="Column6327"/>
    <tableColumn id="6353" name="Column6328"/>
    <tableColumn id="6354" name="Column6329"/>
    <tableColumn id="6355" name="Column6330"/>
    <tableColumn id="6356" name="Column6331"/>
    <tableColumn id="6357" name="Column6332"/>
    <tableColumn id="6358" name="Column6333"/>
    <tableColumn id="6359" name="Column6334"/>
    <tableColumn id="6360" name="Column6335"/>
    <tableColumn id="6361" name="Column6336"/>
    <tableColumn id="6362" name="Column6337"/>
    <tableColumn id="6363" name="Column6338"/>
    <tableColumn id="6364" name="Column6339"/>
    <tableColumn id="6365" name="Column6340"/>
    <tableColumn id="6366" name="Column6341"/>
    <tableColumn id="6367" name="Column6342"/>
    <tableColumn id="6368" name="Column6343"/>
    <tableColumn id="6369" name="Column6344"/>
    <tableColumn id="6370" name="Column6345"/>
    <tableColumn id="6371" name="Column6346"/>
    <tableColumn id="6372" name="Column6347"/>
    <tableColumn id="6373" name="Column6348"/>
    <tableColumn id="6374" name="Column6349"/>
    <tableColumn id="6375" name="Column6350"/>
    <tableColumn id="6376" name="Column6351"/>
    <tableColumn id="6377" name="Column6352"/>
    <tableColumn id="6378" name="Column6353"/>
    <tableColumn id="6379" name="Column6354"/>
    <tableColumn id="6380" name="Column6355"/>
    <tableColumn id="6381" name="Column6356"/>
    <tableColumn id="6382" name="Column6357"/>
    <tableColumn id="6383" name="Column6358"/>
    <tableColumn id="6384" name="Column6359"/>
    <tableColumn id="6385" name="Column6360"/>
    <tableColumn id="6386" name="Column6361"/>
    <tableColumn id="6387" name="Column6362"/>
    <tableColumn id="6388" name="Column6363"/>
    <tableColumn id="6389" name="Column6364"/>
    <tableColumn id="6390" name="Column6365"/>
    <tableColumn id="6391" name="Column6366"/>
    <tableColumn id="6392" name="Column6367"/>
    <tableColumn id="6393" name="Column6368"/>
    <tableColumn id="6394" name="Column6369"/>
    <tableColumn id="6395" name="Column6370"/>
    <tableColumn id="6396" name="Column6371"/>
    <tableColumn id="6397" name="Column6372"/>
    <tableColumn id="6398" name="Column6373"/>
    <tableColumn id="6399" name="Column6374"/>
    <tableColumn id="6400" name="Column6375"/>
    <tableColumn id="6401" name="Column6376"/>
    <tableColumn id="6402" name="Column6377"/>
    <tableColumn id="6403" name="Column6378"/>
    <tableColumn id="6404" name="Column6379"/>
    <tableColumn id="6405" name="Column6380"/>
    <tableColumn id="6406" name="Column6381"/>
    <tableColumn id="6407" name="Column6382"/>
    <tableColumn id="6408" name="Column6383"/>
    <tableColumn id="6409" name="Column6384"/>
    <tableColumn id="6410" name="Column6385"/>
    <tableColumn id="6411" name="Column6386"/>
    <tableColumn id="6412" name="Column6387"/>
    <tableColumn id="6413" name="Column6388"/>
    <tableColumn id="6414" name="Column6389"/>
    <tableColumn id="6415" name="Column6390"/>
    <tableColumn id="6416" name="Column6391"/>
    <tableColumn id="6417" name="Column6392"/>
    <tableColumn id="6418" name="Column6393"/>
    <tableColumn id="6419" name="Column6394"/>
    <tableColumn id="6420" name="Column6395"/>
    <tableColumn id="6421" name="Column6396"/>
    <tableColumn id="6422" name="Column6397"/>
    <tableColumn id="6423" name="Column6398"/>
    <tableColumn id="6424" name="Column6399"/>
    <tableColumn id="6425" name="Column6400"/>
    <tableColumn id="6426" name="Column6401"/>
    <tableColumn id="6427" name="Column6402"/>
    <tableColumn id="6428" name="Column6403"/>
    <tableColumn id="6429" name="Column6404"/>
    <tableColumn id="6430" name="Column6405"/>
    <tableColumn id="6431" name="Column6406"/>
    <tableColumn id="6432" name="Column6407"/>
    <tableColumn id="6433" name="Column6408"/>
    <tableColumn id="6434" name="Column6409"/>
    <tableColumn id="6435" name="Column6410"/>
    <tableColumn id="6436" name="Column6411"/>
    <tableColumn id="6437" name="Column6412"/>
    <tableColumn id="6438" name="Column6413"/>
    <tableColumn id="6439" name="Column6414"/>
    <tableColumn id="6440" name="Column6415"/>
    <tableColumn id="6441" name="Column6416"/>
    <tableColumn id="6442" name="Column6417"/>
    <tableColumn id="6443" name="Column6418"/>
    <tableColumn id="6444" name="Column6419"/>
    <tableColumn id="6445" name="Column6420"/>
    <tableColumn id="6446" name="Column6421"/>
    <tableColumn id="6447" name="Column6422"/>
    <tableColumn id="6448" name="Column6423"/>
    <tableColumn id="6449" name="Column6424"/>
    <tableColumn id="6450" name="Column6425"/>
    <tableColumn id="6451" name="Column6426"/>
    <tableColumn id="6452" name="Column6427"/>
    <tableColumn id="6453" name="Column6428"/>
    <tableColumn id="6454" name="Column6429"/>
    <tableColumn id="6455" name="Column6430"/>
    <tableColumn id="6456" name="Column6431"/>
    <tableColumn id="6457" name="Column6432"/>
    <tableColumn id="6458" name="Column6433"/>
    <tableColumn id="6459" name="Column6434"/>
    <tableColumn id="6460" name="Column6435"/>
    <tableColumn id="6461" name="Column6436"/>
    <tableColumn id="6462" name="Column6437"/>
    <tableColumn id="6463" name="Column6438"/>
    <tableColumn id="6464" name="Column6439"/>
    <tableColumn id="6465" name="Column6440"/>
    <tableColumn id="6466" name="Column6441"/>
    <tableColumn id="6467" name="Column6442"/>
    <tableColumn id="6468" name="Column6443"/>
    <tableColumn id="6469" name="Column6444"/>
    <tableColumn id="6470" name="Column6445"/>
    <tableColumn id="6471" name="Column6446"/>
    <tableColumn id="6472" name="Column6447"/>
    <tableColumn id="6473" name="Column6448"/>
    <tableColumn id="6474" name="Column6449"/>
    <tableColumn id="6475" name="Column6450"/>
    <tableColumn id="6476" name="Column6451"/>
    <tableColumn id="6477" name="Column6452"/>
    <tableColumn id="6478" name="Column6453"/>
    <tableColumn id="6479" name="Column6454"/>
    <tableColumn id="6480" name="Column6455"/>
    <tableColumn id="6481" name="Column6456"/>
    <tableColumn id="6482" name="Column6457"/>
    <tableColumn id="6483" name="Column6458"/>
    <tableColumn id="6484" name="Column6459"/>
    <tableColumn id="6485" name="Column6460"/>
    <tableColumn id="6486" name="Column6461"/>
    <tableColumn id="6487" name="Column6462"/>
    <tableColumn id="6488" name="Column6463"/>
    <tableColumn id="6489" name="Column6464"/>
    <tableColumn id="6490" name="Column6465"/>
    <tableColumn id="6491" name="Column6466"/>
    <tableColumn id="6492" name="Column6467"/>
    <tableColumn id="6493" name="Column6468"/>
    <tableColumn id="6494" name="Column6469"/>
    <tableColumn id="6495" name="Column6470"/>
    <tableColumn id="6496" name="Column6471"/>
    <tableColumn id="6497" name="Column6472"/>
    <tableColumn id="6498" name="Column6473"/>
    <tableColumn id="6499" name="Column6474"/>
    <tableColumn id="6500" name="Column6475"/>
    <tableColumn id="6501" name="Column6476"/>
    <tableColumn id="6502" name="Column6477"/>
    <tableColumn id="6503" name="Column6478"/>
    <tableColumn id="6504" name="Column6479"/>
    <tableColumn id="6505" name="Column6480"/>
    <tableColumn id="6506" name="Column6481"/>
    <tableColumn id="6507" name="Column6482"/>
    <tableColumn id="6508" name="Column6483"/>
    <tableColumn id="6509" name="Column6484"/>
    <tableColumn id="6510" name="Column6485"/>
    <tableColumn id="6511" name="Column6486"/>
    <tableColumn id="6512" name="Column6487"/>
    <tableColumn id="6513" name="Column6488"/>
    <tableColumn id="6514" name="Column6489"/>
    <tableColumn id="6515" name="Column6490"/>
    <tableColumn id="6516" name="Column6491"/>
    <tableColumn id="6517" name="Column6492"/>
    <tableColumn id="6518" name="Column6493"/>
    <tableColumn id="6519" name="Column6494"/>
    <tableColumn id="6520" name="Column6495"/>
    <tableColumn id="6521" name="Column6496"/>
    <tableColumn id="6522" name="Column6497"/>
    <tableColumn id="6523" name="Column6498"/>
    <tableColumn id="6524" name="Column6499"/>
    <tableColumn id="6525" name="Column6500"/>
    <tableColumn id="6526" name="Column6501"/>
    <tableColumn id="6527" name="Column6502"/>
    <tableColumn id="6528" name="Column6503"/>
    <tableColumn id="6529" name="Column6504"/>
    <tableColumn id="6530" name="Column6505"/>
    <tableColumn id="6531" name="Column6506"/>
    <tableColumn id="6532" name="Column6507"/>
    <tableColumn id="6533" name="Column6508"/>
    <tableColumn id="6534" name="Column6509"/>
    <tableColumn id="6535" name="Column6510"/>
    <tableColumn id="6536" name="Column6511"/>
    <tableColumn id="6537" name="Column6512"/>
    <tableColumn id="6538" name="Column6513"/>
    <tableColumn id="6539" name="Column6514"/>
    <tableColumn id="6540" name="Column6515"/>
    <tableColumn id="6541" name="Column6516"/>
    <tableColumn id="6542" name="Column6517"/>
    <tableColumn id="6543" name="Column6518"/>
    <tableColumn id="6544" name="Column6519"/>
    <tableColumn id="6545" name="Column6520"/>
    <tableColumn id="6546" name="Column6521"/>
    <tableColumn id="6547" name="Column6522"/>
    <tableColumn id="6548" name="Column6523"/>
    <tableColumn id="6549" name="Column6524"/>
    <tableColumn id="6550" name="Column6525"/>
    <tableColumn id="6551" name="Column6526"/>
    <tableColumn id="6552" name="Column6527"/>
    <tableColumn id="6553" name="Column6528"/>
    <tableColumn id="6554" name="Column6529"/>
    <tableColumn id="6555" name="Column6530"/>
    <tableColumn id="6556" name="Column6531"/>
    <tableColumn id="6557" name="Column6532"/>
    <tableColumn id="6558" name="Column6533"/>
    <tableColumn id="6559" name="Column6534"/>
    <tableColumn id="6560" name="Column6535"/>
    <tableColumn id="6561" name="Column6536"/>
    <tableColumn id="6562" name="Column6537"/>
    <tableColumn id="6563" name="Column6538"/>
    <tableColumn id="6564" name="Column6539"/>
    <tableColumn id="6565" name="Column6540"/>
    <tableColumn id="6566" name="Column6541"/>
    <tableColumn id="6567" name="Column6542"/>
    <tableColumn id="6568" name="Column6543"/>
    <tableColumn id="6569" name="Column6544"/>
    <tableColumn id="6570" name="Column6545"/>
    <tableColumn id="6571" name="Column6546"/>
    <tableColumn id="6572" name="Column6547"/>
    <tableColumn id="6573" name="Column6548"/>
    <tableColumn id="6574" name="Column6549"/>
    <tableColumn id="6575" name="Column6550"/>
    <tableColumn id="6576" name="Column6551"/>
    <tableColumn id="6577" name="Column6552"/>
    <tableColumn id="6578" name="Column6553"/>
    <tableColumn id="6579" name="Column6554"/>
    <tableColumn id="6580" name="Column6555"/>
    <tableColumn id="6581" name="Column6556"/>
    <tableColumn id="6582" name="Column6557"/>
    <tableColumn id="6583" name="Column6558"/>
    <tableColumn id="6584" name="Column6559"/>
    <tableColumn id="6585" name="Column6560"/>
    <tableColumn id="6586" name="Column6561"/>
    <tableColumn id="6587" name="Column6562"/>
    <tableColumn id="6588" name="Column6563"/>
    <tableColumn id="6589" name="Column6564"/>
    <tableColumn id="6590" name="Column6565"/>
    <tableColumn id="6591" name="Column6566"/>
    <tableColumn id="6592" name="Column6567"/>
    <tableColumn id="6593" name="Column6568"/>
    <tableColumn id="6594" name="Column6569"/>
    <tableColumn id="6595" name="Column6570"/>
    <tableColumn id="6596" name="Column6571"/>
    <tableColumn id="6597" name="Column6572"/>
    <tableColumn id="6598" name="Column6573"/>
    <tableColumn id="6599" name="Column6574"/>
    <tableColumn id="6600" name="Column6575"/>
    <tableColumn id="6601" name="Column6576"/>
    <tableColumn id="6602" name="Column6577"/>
    <tableColumn id="6603" name="Column6578"/>
    <tableColumn id="6604" name="Column6579"/>
    <tableColumn id="6605" name="Column6580"/>
    <tableColumn id="6606" name="Column6581"/>
    <tableColumn id="6607" name="Column6582"/>
    <tableColumn id="6608" name="Column6583"/>
    <tableColumn id="6609" name="Column6584"/>
    <tableColumn id="6610" name="Column6585"/>
    <tableColumn id="6611" name="Column6586"/>
    <tableColumn id="6612" name="Column6587"/>
    <tableColumn id="6613" name="Column6588"/>
    <tableColumn id="6614" name="Column6589"/>
    <tableColumn id="6615" name="Column6590"/>
    <tableColumn id="6616" name="Column6591"/>
    <tableColumn id="6617" name="Column6592"/>
    <tableColumn id="6618" name="Column6593"/>
    <tableColumn id="6619" name="Column6594"/>
    <tableColumn id="6620" name="Column6595"/>
    <tableColumn id="6621" name="Column6596"/>
    <tableColumn id="6622" name="Column6597"/>
    <tableColumn id="6623" name="Column6598"/>
    <tableColumn id="6624" name="Column6599"/>
    <tableColumn id="6625" name="Column6600"/>
    <tableColumn id="6626" name="Column6601"/>
    <tableColumn id="6627" name="Column6602"/>
    <tableColumn id="6628" name="Column6603"/>
    <tableColumn id="6629" name="Column6604"/>
    <tableColumn id="6630" name="Column6605"/>
    <tableColumn id="6631" name="Column6606"/>
    <tableColumn id="6632" name="Column6607"/>
    <tableColumn id="6633" name="Column6608"/>
    <tableColumn id="6634" name="Column6609"/>
    <tableColumn id="6635" name="Column6610"/>
    <tableColumn id="6636" name="Column6611"/>
    <tableColumn id="6637" name="Column6612"/>
    <tableColumn id="6638" name="Column6613"/>
    <tableColumn id="6639" name="Column6614"/>
    <tableColumn id="6640" name="Column6615"/>
    <tableColumn id="6641" name="Column6616"/>
    <tableColumn id="6642" name="Column6617"/>
    <tableColumn id="6643" name="Column6618"/>
    <tableColumn id="6644" name="Column6619"/>
    <tableColumn id="6645" name="Column6620"/>
    <tableColumn id="6646" name="Column6621"/>
    <tableColumn id="6647" name="Column6622"/>
    <tableColumn id="6648" name="Column6623"/>
    <tableColumn id="6649" name="Column6624"/>
    <tableColumn id="6650" name="Column6625"/>
    <tableColumn id="6651" name="Column6626"/>
    <tableColumn id="6652" name="Column6627"/>
    <tableColumn id="6653" name="Column6628"/>
    <tableColumn id="6654" name="Column6629"/>
    <tableColumn id="6655" name="Column6630"/>
    <tableColumn id="6656" name="Column6631"/>
    <tableColumn id="6657" name="Column6632"/>
    <tableColumn id="6658" name="Column6633"/>
    <tableColumn id="6659" name="Column6634"/>
    <tableColumn id="6660" name="Column6635"/>
    <tableColumn id="6661" name="Column6636"/>
    <tableColumn id="6662" name="Column6637"/>
    <tableColumn id="6663" name="Column6638"/>
    <tableColumn id="6664" name="Column6639"/>
    <tableColumn id="6665" name="Column6640"/>
    <tableColumn id="6666" name="Column6641"/>
    <tableColumn id="6667" name="Column6642"/>
    <tableColumn id="6668" name="Column6643"/>
    <tableColumn id="6669" name="Column6644"/>
    <tableColumn id="6670" name="Column6645"/>
    <tableColumn id="6671" name="Column6646"/>
    <tableColumn id="6672" name="Column6647"/>
    <tableColumn id="6673" name="Column6648"/>
    <tableColumn id="6674" name="Column6649"/>
    <tableColumn id="6675" name="Column6650"/>
    <tableColumn id="6676" name="Column6651"/>
    <tableColumn id="6677" name="Column6652"/>
    <tableColumn id="6678" name="Column6653"/>
    <tableColumn id="6679" name="Column6654"/>
    <tableColumn id="6680" name="Column6655"/>
    <tableColumn id="6681" name="Column6656"/>
    <tableColumn id="6682" name="Column6657"/>
    <tableColumn id="6683" name="Column6658"/>
    <tableColumn id="6684" name="Column6659"/>
    <tableColumn id="6685" name="Column6660"/>
    <tableColumn id="6686" name="Column6661"/>
    <tableColumn id="6687" name="Column6662"/>
    <tableColumn id="6688" name="Column6663"/>
    <tableColumn id="6689" name="Column6664"/>
    <tableColumn id="6690" name="Column6665"/>
    <tableColumn id="6691" name="Column6666"/>
    <tableColumn id="6692" name="Column6667"/>
    <tableColumn id="6693" name="Column6668"/>
    <tableColumn id="6694" name="Column6669"/>
    <tableColumn id="6695" name="Column6670"/>
    <tableColumn id="6696" name="Column6671"/>
    <tableColumn id="6697" name="Column6672"/>
    <tableColumn id="6698" name="Column6673"/>
    <tableColumn id="6699" name="Column6674"/>
    <tableColumn id="6700" name="Column6675"/>
    <tableColumn id="6701" name="Column6676"/>
    <tableColumn id="6702" name="Column6677"/>
    <tableColumn id="6703" name="Column6678"/>
    <tableColumn id="6704" name="Column6679"/>
    <tableColumn id="6705" name="Column6680"/>
    <tableColumn id="6706" name="Column6681"/>
    <tableColumn id="6707" name="Column6682"/>
    <tableColumn id="6708" name="Column6683"/>
    <tableColumn id="6709" name="Column6684"/>
    <tableColumn id="6710" name="Column6685"/>
    <tableColumn id="6711" name="Column6686"/>
    <tableColumn id="6712" name="Column6687"/>
    <tableColumn id="6713" name="Column6688"/>
    <tableColumn id="6714" name="Column6689"/>
    <tableColumn id="6715" name="Column6690"/>
    <tableColumn id="6716" name="Column6691"/>
    <tableColumn id="6717" name="Column6692"/>
    <tableColumn id="6718" name="Column6693"/>
    <tableColumn id="6719" name="Column6694"/>
    <tableColumn id="6720" name="Column6695"/>
    <tableColumn id="6721" name="Column6696"/>
    <tableColumn id="6722" name="Column6697"/>
    <tableColumn id="6723" name="Column6698"/>
    <tableColumn id="6724" name="Column6699"/>
    <tableColumn id="6725" name="Column6700"/>
    <tableColumn id="6726" name="Column6701"/>
    <tableColumn id="6727" name="Column6702"/>
    <tableColumn id="6728" name="Column6703"/>
    <tableColumn id="6729" name="Column6704"/>
    <tableColumn id="6730" name="Column6705"/>
    <tableColumn id="6731" name="Column6706"/>
    <tableColumn id="6732" name="Column6707"/>
    <tableColumn id="6733" name="Column6708"/>
    <tableColumn id="6734" name="Column6709"/>
    <tableColumn id="6735" name="Column6710"/>
    <tableColumn id="6736" name="Column6711"/>
    <tableColumn id="6737" name="Column6712"/>
    <tableColumn id="6738" name="Column6713"/>
    <tableColumn id="6739" name="Column6714"/>
    <tableColumn id="6740" name="Column6715"/>
    <tableColumn id="6741" name="Column6716"/>
    <tableColumn id="6742" name="Column6717"/>
    <tableColumn id="6743" name="Column6718"/>
    <tableColumn id="6744" name="Column6719"/>
    <tableColumn id="6745" name="Column6720"/>
    <tableColumn id="6746" name="Column6721"/>
    <tableColumn id="6747" name="Column6722"/>
    <tableColumn id="6748" name="Column6723"/>
    <tableColumn id="6749" name="Column6724"/>
    <tableColumn id="6750" name="Column6725"/>
    <tableColumn id="6751" name="Column6726"/>
    <tableColumn id="6752" name="Column6727"/>
    <tableColumn id="6753" name="Column6728"/>
    <tableColumn id="6754" name="Column6729"/>
    <tableColumn id="6755" name="Column6730"/>
    <tableColumn id="6756" name="Column6731"/>
    <tableColumn id="6757" name="Column6732"/>
    <tableColumn id="6758" name="Column6733"/>
    <tableColumn id="6759" name="Column6734"/>
    <tableColumn id="6760" name="Column6735"/>
    <tableColumn id="6761" name="Column6736"/>
    <tableColumn id="6762" name="Column6737"/>
    <tableColumn id="6763" name="Column6738"/>
    <tableColumn id="6764" name="Column6739"/>
    <tableColumn id="6765" name="Column6740"/>
    <tableColumn id="6766" name="Column6741"/>
    <tableColumn id="6767" name="Column6742"/>
    <tableColumn id="6768" name="Column6743"/>
    <tableColumn id="6769" name="Column6744"/>
    <tableColumn id="6770" name="Column6745"/>
    <tableColumn id="6771" name="Column6746"/>
    <tableColumn id="6772" name="Column6747"/>
    <tableColumn id="6773" name="Column6748"/>
    <tableColumn id="6774" name="Column6749"/>
    <tableColumn id="6775" name="Column6750"/>
    <tableColumn id="6776" name="Column6751"/>
    <tableColumn id="6777" name="Column6752"/>
    <tableColumn id="6778" name="Column6753"/>
    <tableColumn id="6779" name="Column6754"/>
    <tableColumn id="6780" name="Column6755"/>
    <tableColumn id="6781" name="Column6756"/>
    <tableColumn id="6782" name="Column6757"/>
    <tableColumn id="6783" name="Column6758"/>
    <tableColumn id="6784" name="Column6759"/>
    <tableColumn id="6785" name="Column6760"/>
    <tableColumn id="6786" name="Column6761"/>
    <tableColumn id="6787" name="Column6762"/>
    <tableColumn id="6788" name="Column6763"/>
    <tableColumn id="6789" name="Column6764"/>
    <tableColumn id="6790" name="Column6765"/>
    <tableColumn id="6791" name="Column6766"/>
    <tableColumn id="6792" name="Column6767"/>
    <tableColumn id="6793" name="Column6768"/>
    <tableColumn id="6794" name="Column6769"/>
    <tableColumn id="6795" name="Column6770"/>
    <tableColumn id="6796" name="Column6771"/>
    <tableColumn id="6797" name="Column6772"/>
    <tableColumn id="6798" name="Column6773"/>
    <tableColumn id="6799" name="Column6774"/>
    <tableColumn id="6800" name="Column6775"/>
    <tableColumn id="6801" name="Column6776"/>
    <tableColumn id="6802" name="Column6777"/>
    <tableColumn id="6803" name="Column6778"/>
    <tableColumn id="6804" name="Column6779"/>
    <tableColumn id="6805" name="Column6780"/>
    <tableColumn id="6806" name="Column6781"/>
    <tableColumn id="6807" name="Column6782"/>
    <tableColumn id="6808" name="Column6783"/>
    <tableColumn id="6809" name="Column6784"/>
    <tableColumn id="6810" name="Column6785"/>
    <tableColumn id="6811" name="Column6786"/>
    <tableColumn id="6812" name="Column6787"/>
    <tableColumn id="6813" name="Column6788"/>
    <tableColumn id="6814" name="Column6789"/>
    <tableColumn id="6815" name="Column6790"/>
    <tableColumn id="6816" name="Column6791"/>
    <tableColumn id="6817" name="Column6792"/>
    <tableColumn id="6818" name="Column6793"/>
    <tableColumn id="6819" name="Column6794"/>
    <tableColumn id="6820" name="Column6795"/>
    <tableColumn id="6821" name="Column6796"/>
    <tableColumn id="6822" name="Column6797"/>
    <tableColumn id="6823" name="Column6798"/>
    <tableColumn id="6824" name="Column6799"/>
    <tableColumn id="6825" name="Column6800"/>
    <tableColumn id="6826" name="Column6801"/>
    <tableColumn id="6827" name="Column6802"/>
    <tableColumn id="6828" name="Column6803"/>
    <tableColumn id="6829" name="Column6804"/>
    <tableColumn id="6830" name="Column6805"/>
    <tableColumn id="6831" name="Column6806"/>
    <tableColumn id="6832" name="Column6807"/>
    <tableColumn id="6833" name="Column6808"/>
    <tableColumn id="6834" name="Column6809"/>
    <tableColumn id="6835" name="Column6810"/>
    <tableColumn id="6836" name="Column6811"/>
    <tableColumn id="6837" name="Column6812"/>
    <tableColumn id="6838" name="Column6813"/>
    <tableColumn id="6839" name="Column6814"/>
    <tableColumn id="6840" name="Column6815"/>
    <tableColumn id="6841" name="Column6816"/>
    <tableColumn id="6842" name="Column6817"/>
    <tableColumn id="6843" name="Column6818"/>
    <tableColumn id="6844" name="Column6819"/>
    <tableColumn id="6845" name="Column6820"/>
    <tableColumn id="6846" name="Column6821"/>
    <tableColumn id="6847" name="Column6822"/>
    <tableColumn id="6848" name="Column6823"/>
    <tableColumn id="6849" name="Column6824"/>
    <tableColumn id="6850" name="Column6825"/>
    <tableColumn id="6851" name="Column6826"/>
    <tableColumn id="6852" name="Column6827"/>
    <tableColumn id="6853" name="Column6828"/>
    <tableColumn id="6854" name="Column6829"/>
    <tableColumn id="6855" name="Column6830"/>
    <tableColumn id="6856" name="Column6831"/>
    <tableColumn id="6857" name="Column6832"/>
    <tableColumn id="6858" name="Column6833"/>
    <tableColumn id="6859" name="Column6834"/>
    <tableColumn id="6860" name="Column6835"/>
    <tableColumn id="6861" name="Column6836"/>
    <tableColumn id="6862" name="Column6837"/>
    <tableColumn id="6863" name="Column6838"/>
    <tableColumn id="6864" name="Column6839"/>
    <tableColumn id="6865" name="Column6840"/>
    <tableColumn id="6866" name="Column6841"/>
    <tableColumn id="6867" name="Column6842"/>
    <tableColumn id="6868" name="Column6843"/>
    <tableColumn id="6869" name="Column6844"/>
    <tableColumn id="6870" name="Column6845"/>
    <tableColumn id="6871" name="Column6846"/>
    <tableColumn id="6872" name="Column6847"/>
    <tableColumn id="6873" name="Column6848"/>
    <tableColumn id="6874" name="Column6849"/>
    <tableColumn id="6875" name="Column6850"/>
    <tableColumn id="6876" name="Column6851"/>
    <tableColumn id="6877" name="Column6852"/>
    <tableColumn id="6878" name="Column6853"/>
    <tableColumn id="6879" name="Column6854"/>
    <tableColumn id="6880" name="Column6855"/>
    <tableColumn id="6881" name="Column6856"/>
    <tableColumn id="6882" name="Column6857"/>
    <tableColumn id="6883" name="Column6858"/>
    <tableColumn id="6884" name="Column6859"/>
    <tableColumn id="6885" name="Column6860"/>
    <tableColumn id="6886" name="Column6861"/>
    <tableColumn id="6887" name="Column6862"/>
    <tableColumn id="6888" name="Column6863"/>
    <tableColumn id="6889" name="Column6864"/>
    <tableColumn id="6890" name="Column6865"/>
    <tableColumn id="6891" name="Column6866"/>
    <tableColumn id="6892" name="Column6867"/>
    <tableColumn id="6893" name="Column6868"/>
    <tableColumn id="6894" name="Column6869"/>
    <tableColumn id="6895" name="Column6870"/>
    <tableColumn id="6896" name="Column6871"/>
    <tableColumn id="6897" name="Column6872"/>
    <tableColumn id="6898" name="Column6873"/>
    <tableColumn id="6899" name="Column6874"/>
    <tableColumn id="6900" name="Column6875"/>
    <tableColumn id="6901" name="Column6876"/>
    <tableColumn id="6902" name="Column6877"/>
    <tableColumn id="6903" name="Column6878"/>
    <tableColumn id="6904" name="Column6879"/>
    <tableColumn id="6905" name="Column6880"/>
    <tableColumn id="6906" name="Column6881"/>
    <tableColumn id="6907" name="Column6882"/>
    <tableColumn id="6908" name="Column6883"/>
    <tableColumn id="6909" name="Column6884"/>
    <tableColumn id="6910" name="Column6885"/>
    <tableColumn id="6911" name="Column6886"/>
    <tableColumn id="6912" name="Column6887"/>
    <tableColumn id="6913" name="Column6888"/>
    <tableColumn id="6914" name="Column6889"/>
    <tableColumn id="6915" name="Column6890"/>
    <tableColumn id="6916" name="Column6891"/>
    <tableColumn id="6917" name="Column6892"/>
    <tableColumn id="6918" name="Column6893"/>
    <tableColumn id="6919" name="Column6894"/>
    <tableColumn id="6920" name="Column6895"/>
    <tableColumn id="6921" name="Column6896"/>
    <tableColumn id="6922" name="Column6897"/>
    <tableColumn id="6923" name="Column6898"/>
    <tableColumn id="6924" name="Column6899"/>
    <tableColumn id="6925" name="Column6900"/>
    <tableColumn id="6926" name="Column6901"/>
    <tableColumn id="6927" name="Column6902"/>
    <tableColumn id="6928" name="Column6903"/>
    <tableColumn id="6929" name="Column6904"/>
    <tableColumn id="6930" name="Column6905"/>
    <tableColumn id="6931" name="Column6906"/>
    <tableColumn id="6932" name="Column6907"/>
    <tableColumn id="6933" name="Column6908"/>
    <tableColumn id="6934" name="Column6909"/>
    <tableColumn id="6935" name="Column6910"/>
    <tableColumn id="6936" name="Column6911"/>
    <tableColumn id="6937" name="Column6912"/>
    <tableColumn id="6938" name="Column6913"/>
    <tableColumn id="6939" name="Column6914"/>
    <tableColumn id="6940" name="Column6915"/>
    <tableColumn id="6941" name="Column6916"/>
    <tableColumn id="6942" name="Column6917"/>
    <tableColumn id="6943" name="Column6918"/>
    <tableColumn id="6944" name="Column6919"/>
    <tableColumn id="6945" name="Column6920"/>
    <tableColumn id="6946" name="Column6921"/>
    <tableColumn id="6947" name="Column6922"/>
    <tableColumn id="6948" name="Column6923"/>
    <tableColumn id="6949" name="Column6924"/>
    <tableColumn id="6950" name="Column6925"/>
    <tableColumn id="6951" name="Column6926"/>
    <tableColumn id="6952" name="Column6927"/>
    <tableColumn id="6953" name="Column6928"/>
    <tableColumn id="6954" name="Column6929"/>
    <tableColumn id="6955" name="Column6930"/>
    <tableColumn id="6956" name="Column6931"/>
    <tableColumn id="6957" name="Column6932"/>
    <tableColumn id="6958" name="Column6933"/>
    <tableColumn id="6959" name="Column6934"/>
    <tableColumn id="6960" name="Column6935"/>
    <tableColumn id="6961" name="Column6936"/>
    <tableColumn id="6962" name="Column6937"/>
    <tableColumn id="6963" name="Column6938"/>
    <tableColumn id="6964" name="Column6939"/>
    <tableColumn id="6965" name="Column6940"/>
    <tableColumn id="6966" name="Column6941"/>
    <tableColumn id="6967" name="Column6942"/>
    <tableColumn id="6968" name="Column6943"/>
    <tableColumn id="6969" name="Column6944"/>
    <tableColumn id="6970" name="Column6945"/>
    <tableColumn id="6971" name="Column6946"/>
    <tableColumn id="6972" name="Column6947"/>
    <tableColumn id="6973" name="Column6948"/>
    <tableColumn id="6974" name="Column6949"/>
    <tableColumn id="6975" name="Column6950"/>
    <tableColumn id="6976" name="Column6951"/>
    <tableColumn id="6977" name="Column6952"/>
    <tableColumn id="6978" name="Column6953"/>
    <tableColumn id="6979" name="Column6954"/>
    <tableColumn id="6980" name="Column6955"/>
    <tableColumn id="6981" name="Column6956"/>
    <tableColumn id="6982" name="Column6957"/>
    <tableColumn id="6983" name="Column6958"/>
    <tableColumn id="6984" name="Column6959"/>
    <tableColumn id="6985" name="Column6960"/>
    <tableColumn id="6986" name="Column6961"/>
    <tableColumn id="6987" name="Column6962"/>
    <tableColumn id="6988" name="Column6963"/>
    <tableColumn id="6989" name="Column6964"/>
    <tableColumn id="6990" name="Column6965"/>
    <tableColumn id="6991" name="Column6966"/>
    <tableColumn id="6992" name="Column6967"/>
    <tableColumn id="6993" name="Column6968"/>
    <tableColumn id="6994" name="Column6969"/>
    <tableColumn id="6995" name="Column6970"/>
    <tableColumn id="6996" name="Column6971"/>
    <tableColumn id="6997" name="Column6972"/>
    <tableColumn id="6998" name="Column6973"/>
    <tableColumn id="6999" name="Column6974"/>
    <tableColumn id="7000" name="Column6975"/>
    <tableColumn id="7001" name="Column6976"/>
    <tableColumn id="7002" name="Column6977"/>
    <tableColumn id="7003" name="Column6978"/>
    <tableColumn id="7004" name="Column6979"/>
    <tableColumn id="7005" name="Column6980"/>
    <tableColumn id="7006" name="Column6981"/>
    <tableColumn id="7007" name="Column6982"/>
    <tableColumn id="7008" name="Column6983"/>
    <tableColumn id="7009" name="Column6984"/>
    <tableColumn id="7010" name="Column6985"/>
    <tableColumn id="7011" name="Column6986"/>
    <tableColumn id="7012" name="Column6987"/>
    <tableColumn id="7013" name="Column6988"/>
    <tableColumn id="7014" name="Column6989"/>
    <tableColumn id="7015" name="Column6990"/>
    <tableColumn id="7016" name="Column6991"/>
    <tableColumn id="7017" name="Column6992"/>
    <tableColumn id="7018" name="Column6993"/>
    <tableColumn id="7019" name="Column6994"/>
    <tableColumn id="7020" name="Column6995"/>
    <tableColumn id="7021" name="Column6996"/>
    <tableColumn id="7022" name="Column6997"/>
    <tableColumn id="7023" name="Column6998"/>
    <tableColumn id="7024" name="Column6999"/>
    <tableColumn id="7025" name="Column7000"/>
    <tableColumn id="7026" name="Column7001"/>
    <tableColumn id="7027" name="Column7002"/>
    <tableColumn id="7028" name="Column7003"/>
    <tableColumn id="7029" name="Column7004"/>
    <tableColumn id="7030" name="Column7005"/>
    <tableColumn id="7031" name="Column7006"/>
    <tableColumn id="7032" name="Column7007"/>
    <tableColumn id="7033" name="Column7008"/>
    <tableColumn id="7034" name="Column7009"/>
    <tableColumn id="7035" name="Column7010"/>
    <tableColumn id="7036" name="Column7011"/>
    <tableColumn id="7037" name="Column7012"/>
    <tableColumn id="7038" name="Column7013"/>
    <tableColumn id="7039" name="Column7014"/>
    <tableColumn id="7040" name="Column7015"/>
    <tableColumn id="7041" name="Column7016"/>
    <tableColumn id="7042" name="Column7017"/>
    <tableColumn id="7043" name="Column7018"/>
    <tableColumn id="7044" name="Column7019"/>
    <tableColumn id="7045" name="Column7020"/>
    <tableColumn id="7046" name="Column7021"/>
    <tableColumn id="7047" name="Column7022"/>
    <tableColumn id="7048" name="Column7023"/>
    <tableColumn id="7049" name="Column7024"/>
    <tableColumn id="7050" name="Column7025"/>
    <tableColumn id="7051" name="Column7026"/>
    <tableColumn id="7052" name="Column7027"/>
    <tableColumn id="7053" name="Column7028"/>
    <tableColumn id="7054" name="Column7029"/>
    <tableColumn id="7055" name="Column7030"/>
    <tableColumn id="7056" name="Column7031"/>
    <tableColumn id="7057" name="Column7032"/>
    <tableColumn id="7058" name="Column7033"/>
    <tableColumn id="7059" name="Column7034"/>
    <tableColumn id="7060" name="Column7035"/>
    <tableColumn id="7061" name="Column7036"/>
    <tableColumn id="7062" name="Column7037"/>
    <tableColumn id="7063" name="Column7038"/>
    <tableColumn id="7064" name="Column7039"/>
    <tableColumn id="7065" name="Column7040"/>
    <tableColumn id="7066" name="Column7041"/>
    <tableColumn id="7067" name="Column7042"/>
    <tableColumn id="7068" name="Column7043"/>
    <tableColumn id="7069" name="Column7044"/>
    <tableColumn id="7070" name="Column7045"/>
    <tableColumn id="7071" name="Column7046"/>
    <tableColumn id="7072" name="Column7047"/>
    <tableColumn id="7073" name="Column7048"/>
    <tableColumn id="7074" name="Column7049"/>
    <tableColumn id="7075" name="Column7050"/>
    <tableColumn id="7076" name="Column7051"/>
    <tableColumn id="7077" name="Column7052"/>
    <tableColumn id="7078" name="Column7053"/>
    <tableColumn id="7079" name="Column7054"/>
    <tableColumn id="7080" name="Column7055"/>
    <tableColumn id="7081" name="Column7056"/>
    <tableColumn id="7082" name="Column7057"/>
    <tableColumn id="7083" name="Column7058"/>
    <tableColumn id="7084" name="Column7059"/>
    <tableColumn id="7085" name="Column7060"/>
    <tableColumn id="7086" name="Column7061"/>
    <tableColumn id="7087" name="Column7062"/>
    <tableColumn id="7088" name="Column7063"/>
    <tableColumn id="7089" name="Column7064"/>
    <tableColumn id="7090" name="Column7065"/>
    <tableColumn id="7091" name="Column7066"/>
    <tableColumn id="7092" name="Column7067"/>
    <tableColumn id="7093" name="Column7068"/>
    <tableColumn id="7094" name="Column7069"/>
    <tableColumn id="7095" name="Column7070"/>
    <tableColumn id="7096" name="Column7071"/>
    <tableColumn id="7097" name="Column7072"/>
    <tableColumn id="7098" name="Column7073"/>
    <tableColumn id="7099" name="Column7074"/>
    <tableColumn id="7100" name="Column7075"/>
    <tableColumn id="7101" name="Column7076"/>
    <tableColumn id="7102" name="Column7077"/>
    <tableColumn id="7103" name="Column7078"/>
    <tableColumn id="7104" name="Column7079"/>
    <tableColumn id="7105" name="Column7080"/>
    <tableColumn id="7106" name="Column7081"/>
    <tableColumn id="7107" name="Column7082"/>
    <tableColumn id="7108" name="Column7083"/>
    <tableColumn id="7109" name="Column7084"/>
    <tableColumn id="7110" name="Column7085"/>
    <tableColumn id="7111" name="Column7086"/>
    <tableColumn id="7112" name="Column7087"/>
    <tableColumn id="7113" name="Column7088"/>
    <tableColumn id="7114" name="Column7089"/>
    <tableColumn id="7115" name="Column7090"/>
    <tableColumn id="7116" name="Column7091"/>
    <tableColumn id="7117" name="Column7092"/>
    <tableColumn id="7118" name="Column7093"/>
    <tableColumn id="7119" name="Column7094"/>
    <tableColumn id="7120" name="Column7095"/>
    <tableColumn id="7121" name="Column7096"/>
    <tableColumn id="7122" name="Column7097"/>
    <tableColumn id="7123" name="Column7098"/>
    <tableColumn id="7124" name="Column7099"/>
    <tableColumn id="7125" name="Column7100"/>
    <tableColumn id="7126" name="Column7101"/>
    <tableColumn id="7127" name="Column7102"/>
    <tableColumn id="7128" name="Column7103"/>
    <tableColumn id="7129" name="Column7104"/>
    <tableColumn id="7130" name="Column7105"/>
    <tableColumn id="7131" name="Column7106"/>
    <tableColumn id="7132" name="Column7107"/>
    <tableColumn id="7133" name="Column7108"/>
    <tableColumn id="7134" name="Column7109"/>
    <tableColumn id="7135" name="Column7110"/>
    <tableColumn id="7136" name="Column7111"/>
    <tableColumn id="7137" name="Column7112"/>
    <tableColumn id="7138" name="Column7113"/>
    <tableColumn id="7139" name="Column7114"/>
    <tableColumn id="7140" name="Column7115"/>
    <tableColumn id="7141" name="Column7116"/>
    <tableColumn id="7142" name="Column7117"/>
    <tableColumn id="7143" name="Column7118"/>
    <tableColumn id="7144" name="Column7119"/>
    <tableColumn id="7145" name="Column7120"/>
    <tableColumn id="7146" name="Column7121"/>
    <tableColumn id="7147" name="Column7122"/>
    <tableColumn id="7148" name="Column7123"/>
    <tableColumn id="7149" name="Column7124"/>
    <tableColumn id="7150" name="Column7125"/>
    <tableColumn id="7151" name="Column7126"/>
    <tableColumn id="7152" name="Column7127"/>
    <tableColumn id="7153" name="Column7128"/>
    <tableColumn id="7154" name="Column7129"/>
    <tableColumn id="7155" name="Column7130"/>
    <tableColumn id="7156" name="Column7131"/>
    <tableColumn id="7157" name="Column7132"/>
    <tableColumn id="7158" name="Column7133"/>
    <tableColumn id="7159" name="Column7134"/>
    <tableColumn id="7160" name="Column7135"/>
    <tableColumn id="7161" name="Column7136"/>
    <tableColumn id="7162" name="Column7137"/>
    <tableColumn id="7163" name="Column7138"/>
    <tableColumn id="7164" name="Column7139"/>
    <tableColumn id="7165" name="Column7140"/>
    <tableColumn id="7166" name="Column7141"/>
    <tableColumn id="7167" name="Column7142"/>
    <tableColumn id="7168" name="Column7143"/>
    <tableColumn id="7169" name="Column7144"/>
    <tableColumn id="7170" name="Column7145"/>
    <tableColumn id="7171" name="Column7146"/>
    <tableColumn id="7172" name="Column7147"/>
    <tableColumn id="7173" name="Column7148"/>
    <tableColumn id="7174" name="Column7149"/>
    <tableColumn id="7175" name="Column7150"/>
    <tableColumn id="7176" name="Column7151"/>
    <tableColumn id="7177" name="Column7152"/>
    <tableColumn id="7178" name="Column7153"/>
    <tableColumn id="7179" name="Column7154"/>
    <tableColumn id="7180" name="Column7155"/>
    <tableColumn id="7181" name="Column7156"/>
    <tableColumn id="7182" name="Column7157"/>
    <tableColumn id="7183" name="Column7158"/>
    <tableColumn id="7184" name="Column7159"/>
    <tableColumn id="7185" name="Column7160"/>
    <tableColumn id="7186" name="Column7161"/>
    <tableColumn id="7187" name="Column7162"/>
    <tableColumn id="7188" name="Column7163"/>
    <tableColumn id="7189" name="Column7164"/>
    <tableColumn id="7190" name="Column7165"/>
    <tableColumn id="7191" name="Column7166"/>
    <tableColumn id="7192" name="Column7167"/>
    <tableColumn id="7193" name="Column7168"/>
    <tableColumn id="7194" name="Column7169"/>
    <tableColumn id="7195" name="Column7170"/>
    <tableColumn id="7196" name="Column7171"/>
    <tableColumn id="7197" name="Column7172"/>
    <tableColumn id="7198" name="Column7173"/>
    <tableColumn id="7199" name="Column7174"/>
    <tableColumn id="7200" name="Column7175"/>
    <tableColumn id="7201" name="Column7176"/>
    <tableColumn id="7202" name="Column7177"/>
    <tableColumn id="7203" name="Column7178"/>
    <tableColumn id="7204" name="Column7179"/>
    <tableColumn id="7205" name="Column7180"/>
    <tableColumn id="7206" name="Column7181"/>
    <tableColumn id="7207" name="Column7182"/>
    <tableColumn id="7208" name="Column7183"/>
    <tableColumn id="7209" name="Column7184"/>
    <tableColumn id="7210" name="Column7185"/>
    <tableColumn id="7211" name="Column7186"/>
    <tableColumn id="7212" name="Column7187"/>
    <tableColumn id="7213" name="Column7188"/>
    <tableColumn id="7214" name="Column7189"/>
    <tableColumn id="7215" name="Column7190"/>
    <tableColumn id="7216" name="Column7191"/>
    <tableColumn id="7217" name="Column7192"/>
    <tableColumn id="7218" name="Column7193"/>
    <tableColumn id="7219" name="Column7194"/>
    <tableColumn id="7220" name="Column7195"/>
    <tableColumn id="7221" name="Column7196"/>
    <tableColumn id="7222" name="Column7197"/>
    <tableColumn id="7223" name="Column7198"/>
    <tableColumn id="7224" name="Column7199"/>
    <tableColumn id="7225" name="Column7200"/>
    <tableColumn id="7226" name="Column7201"/>
    <tableColumn id="7227" name="Column7202"/>
    <tableColumn id="7228" name="Column7203"/>
    <tableColumn id="7229" name="Column7204"/>
    <tableColumn id="7230" name="Column7205"/>
    <tableColumn id="7231" name="Column7206"/>
    <tableColumn id="7232" name="Column7207"/>
    <tableColumn id="7233" name="Column7208"/>
    <tableColumn id="7234" name="Column7209"/>
    <tableColumn id="7235" name="Column7210"/>
    <tableColumn id="7236" name="Column7211"/>
    <tableColumn id="7237" name="Column7212"/>
    <tableColumn id="7238" name="Column7213"/>
    <tableColumn id="7239" name="Column7214"/>
    <tableColumn id="7240" name="Column7215"/>
    <tableColumn id="7241" name="Column7216"/>
    <tableColumn id="7242" name="Column7217"/>
    <tableColumn id="7243" name="Column7218"/>
    <tableColumn id="7244" name="Column7219"/>
    <tableColumn id="7245" name="Column7220"/>
    <tableColumn id="7246" name="Column7221"/>
    <tableColumn id="7247" name="Column7222"/>
    <tableColumn id="7248" name="Column7223"/>
    <tableColumn id="7249" name="Column7224"/>
    <tableColumn id="7250" name="Column7225"/>
    <tableColumn id="7251" name="Column7226"/>
    <tableColumn id="7252" name="Column7227"/>
    <tableColumn id="7253" name="Column7228"/>
    <tableColumn id="7254" name="Column7229"/>
    <tableColumn id="7255" name="Column7230"/>
    <tableColumn id="7256" name="Column7231"/>
    <tableColumn id="7257" name="Column7232"/>
    <tableColumn id="7258" name="Column7233"/>
    <tableColumn id="7259" name="Column7234"/>
    <tableColumn id="7260" name="Column7235"/>
    <tableColumn id="7261" name="Column7236"/>
    <tableColumn id="7262" name="Column7237"/>
    <tableColumn id="7263" name="Column7238"/>
    <tableColumn id="7264" name="Column7239"/>
    <tableColumn id="7265" name="Column7240"/>
    <tableColumn id="7266" name="Column7241"/>
    <tableColumn id="7267" name="Column7242"/>
    <tableColumn id="7268" name="Column7243"/>
    <tableColumn id="7269" name="Column7244"/>
    <tableColumn id="7270" name="Column7245"/>
    <tableColumn id="7271" name="Column7246"/>
    <tableColumn id="7272" name="Column7247"/>
    <tableColumn id="7273" name="Column7248"/>
    <tableColumn id="7274" name="Column7249"/>
    <tableColumn id="7275" name="Column7250"/>
    <tableColumn id="7276" name="Column7251"/>
    <tableColumn id="7277" name="Column7252"/>
    <tableColumn id="7278" name="Column7253"/>
    <tableColumn id="7279" name="Column7254"/>
    <tableColumn id="7280" name="Column7255"/>
    <tableColumn id="7281" name="Column7256"/>
    <tableColumn id="7282" name="Column7257"/>
    <tableColumn id="7283" name="Column7258"/>
    <tableColumn id="7284" name="Column7259"/>
    <tableColumn id="7285" name="Column7260"/>
    <tableColumn id="7286" name="Column7261"/>
    <tableColumn id="7287" name="Column7262"/>
    <tableColumn id="7288" name="Column7263"/>
    <tableColumn id="7289" name="Column7264"/>
    <tableColumn id="7290" name="Column7265"/>
    <tableColumn id="7291" name="Column7266"/>
    <tableColumn id="7292" name="Column7267"/>
    <tableColumn id="7293" name="Column7268"/>
    <tableColumn id="7294" name="Column7269"/>
    <tableColumn id="7295" name="Column7270"/>
    <tableColumn id="7296" name="Column7271"/>
    <tableColumn id="7297" name="Column7272"/>
    <tableColumn id="7298" name="Column7273"/>
    <tableColumn id="7299" name="Column7274"/>
    <tableColumn id="7300" name="Column7275"/>
    <tableColumn id="7301" name="Column7276"/>
    <tableColumn id="7302" name="Column7277"/>
    <tableColumn id="7303" name="Column7278"/>
    <tableColumn id="7304" name="Column7279"/>
    <tableColumn id="7305" name="Column7280"/>
    <tableColumn id="7306" name="Column7281"/>
    <tableColumn id="7307" name="Column7282"/>
    <tableColumn id="7308" name="Column7283"/>
    <tableColumn id="7309" name="Column7284"/>
    <tableColumn id="7310" name="Column7285"/>
    <tableColumn id="7311" name="Column7286"/>
    <tableColumn id="7312" name="Column7287"/>
    <tableColumn id="7313" name="Column7288"/>
    <tableColumn id="7314" name="Column7289"/>
    <tableColumn id="7315" name="Column7290"/>
    <tableColumn id="7316" name="Column7291"/>
    <tableColumn id="7317" name="Column7292"/>
    <tableColumn id="7318" name="Column7293"/>
    <tableColumn id="7319" name="Column7294"/>
    <tableColumn id="7320" name="Column7295"/>
    <tableColumn id="7321" name="Column7296"/>
    <tableColumn id="7322" name="Column7297"/>
    <tableColumn id="7323" name="Column7298"/>
    <tableColumn id="7324" name="Column7299"/>
    <tableColumn id="7325" name="Column7300"/>
    <tableColumn id="7326" name="Column7301"/>
    <tableColumn id="7327" name="Column7302"/>
    <tableColumn id="7328" name="Column7303"/>
    <tableColumn id="7329" name="Column7304"/>
    <tableColumn id="7330" name="Column7305"/>
    <tableColumn id="7331" name="Column7306"/>
    <tableColumn id="7332" name="Column7307"/>
    <tableColumn id="7333" name="Column7308"/>
    <tableColumn id="7334" name="Column7309"/>
    <tableColumn id="7335" name="Column7310"/>
    <tableColumn id="7336" name="Column7311"/>
    <tableColumn id="7337" name="Column7312"/>
    <tableColumn id="7338" name="Column7313"/>
    <tableColumn id="7339" name="Column7314"/>
    <tableColumn id="7340" name="Column7315"/>
    <tableColumn id="7341" name="Column7316"/>
    <tableColumn id="7342" name="Column7317"/>
    <tableColumn id="7343" name="Column7318"/>
    <tableColumn id="7344" name="Column7319"/>
    <tableColumn id="7345" name="Column7320"/>
    <tableColumn id="7346" name="Column7321"/>
    <tableColumn id="7347" name="Column7322"/>
    <tableColumn id="7348" name="Column7323"/>
    <tableColumn id="7349" name="Column7324"/>
    <tableColumn id="7350" name="Column7325"/>
    <tableColumn id="7351" name="Column7326"/>
    <tableColumn id="7352" name="Column7327"/>
    <tableColumn id="7353" name="Column7328"/>
    <tableColumn id="7354" name="Column7329"/>
    <tableColumn id="7355" name="Column7330"/>
    <tableColumn id="7356" name="Column7331"/>
    <tableColumn id="7357" name="Column7332"/>
    <tableColumn id="7358" name="Column7333"/>
    <tableColumn id="7359" name="Column7334"/>
    <tableColumn id="7360" name="Column7335"/>
    <tableColumn id="7361" name="Column7336"/>
    <tableColumn id="7362" name="Column7337"/>
    <tableColumn id="7363" name="Column7338"/>
    <tableColumn id="7364" name="Column7339"/>
    <tableColumn id="7365" name="Column7340"/>
    <tableColumn id="7366" name="Column7341"/>
    <tableColumn id="7367" name="Column7342"/>
    <tableColumn id="7368" name="Column7343"/>
    <tableColumn id="7369" name="Column7344"/>
    <tableColumn id="7370" name="Column7345"/>
    <tableColumn id="7371" name="Column7346"/>
    <tableColumn id="7372" name="Column7347"/>
    <tableColumn id="7373" name="Column7348"/>
    <tableColumn id="7374" name="Column7349"/>
    <tableColumn id="7375" name="Column7350"/>
    <tableColumn id="7376" name="Column7351"/>
    <tableColumn id="7377" name="Column7352"/>
    <tableColumn id="7378" name="Column7353"/>
    <tableColumn id="7379" name="Column7354"/>
    <tableColumn id="7380" name="Column7355"/>
    <tableColumn id="7381" name="Column7356"/>
    <tableColumn id="7382" name="Column7357"/>
    <tableColumn id="7383" name="Column7358"/>
    <tableColumn id="7384" name="Column7359"/>
    <tableColumn id="7385" name="Column7360"/>
    <tableColumn id="7386" name="Column7361"/>
    <tableColumn id="7387" name="Column7362"/>
    <tableColumn id="7388" name="Column7363"/>
    <tableColumn id="7389" name="Column7364"/>
    <tableColumn id="7390" name="Column7365"/>
    <tableColumn id="7391" name="Column7366"/>
    <tableColumn id="7392" name="Column7367"/>
    <tableColumn id="7393" name="Column7368"/>
    <tableColumn id="7394" name="Column7369"/>
    <tableColumn id="7395" name="Column7370"/>
    <tableColumn id="7396" name="Column7371"/>
    <tableColumn id="7397" name="Column7372"/>
    <tableColumn id="7398" name="Column7373"/>
    <tableColumn id="7399" name="Column7374"/>
    <tableColumn id="7400" name="Column7375"/>
    <tableColumn id="7401" name="Column7376"/>
    <tableColumn id="7402" name="Column7377"/>
    <tableColumn id="7403" name="Column7378"/>
    <tableColumn id="7404" name="Column7379"/>
    <tableColumn id="7405" name="Column7380"/>
    <tableColumn id="7406" name="Column7381"/>
    <tableColumn id="7407" name="Column7382"/>
    <tableColumn id="7408" name="Column7383"/>
    <tableColumn id="7409" name="Column7384"/>
    <tableColumn id="7410" name="Column7385"/>
    <tableColumn id="7411" name="Column7386"/>
    <tableColumn id="7412" name="Column7387"/>
    <tableColumn id="7413" name="Column7388"/>
    <tableColumn id="7414" name="Column7389"/>
    <tableColumn id="7415" name="Column7390"/>
    <tableColumn id="7416" name="Column7391"/>
    <tableColumn id="7417" name="Column7392"/>
    <tableColumn id="7418" name="Column7393"/>
    <tableColumn id="7419" name="Column7394"/>
    <tableColumn id="7420" name="Column7395"/>
    <tableColumn id="7421" name="Column7396"/>
    <tableColumn id="7422" name="Column7397"/>
    <tableColumn id="7423" name="Column7398"/>
    <tableColumn id="7424" name="Column7399"/>
    <tableColumn id="7425" name="Column7400"/>
    <tableColumn id="7426" name="Column7401"/>
    <tableColumn id="7427" name="Column7402"/>
    <tableColumn id="7428" name="Column7403"/>
    <tableColumn id="7429" name="Column7404"/>
    <tableColumn id="7430" name="Column7405"/>
    <tableColumn id="7431" name="Column7406"/>
    <tableColumn id="7432" name="Column7407"/>
    <tableColumn id="7433" name="Column7408"/>
    <tableColumn id="7434" name="Column7409"/>
    <tableColumn id="7435" name="Column7410"/>
    <tableColumn id="7436" name="Column7411"/>
    <tableColumn id="7437" name="Column7412"/>
    <tableColumn id="7438" name="Column7413"/>
    <tableColumn id="7439" name="Column7414"/>
    <tableColumn id="7440" name="Column7415"/>
    <tableColumn id="7441" name="Column7416"/>
    <tableColumn id="7442" name="Column7417"/>
    <tableColumn id="7443" name="Column7418"/>
    <tableColumn id="7444" name="Column7419"/>
    <tableColumn id="7445" name="Column7420"/>
    <tableColumn id="7446" name="Column7421"/>
    <tableColumn id="7447" name="Column7422"/>
    <tableColumn id="7448" name="Column7423"/>
    <tableColumn id="7449" name="Column7424"/>
    <tableColumn id="7450" name="Column7425"/>
    <tableColumn id="7451" name="Column7426"/>
    <tableColumn id="7452" name="Column7427"/>
    <tableColumn id="7453" name="Column7428"/>
    <tableColumn id="7454" name="Column7429"/>
    <tableColumn id="7455" name="Column7430"/>
    <tableColumn id="7456" name="Column7431"/>
    <tableColumn id="7457" name="Column7432"/>
    <tableColumn id="7458" name="Column7433"/>
    <tableColumn id="7459" name="Column7434"/>
    <tableColumn id="7460" name="Column7435"/>
    <tableColumn id="7461" name="Column7436"/>
    <tableColumn id="7462" name="Column7437"/>
    <tableColumn id="7463" name="Column7438"/>
    <tableColumn id="7464" name="Column7439"/>
    <tableColumn id="7465" name="Column7440"/>
    <tableColumn id="7466" name="Column7441"/>
    <tableColumn id="7467" name="Column7442"/>
    <tableColumn id="7468" name="Column7443"/>
    <tableColumn id="7469" name="Column7444"/>
    <tableColumn id="7470" name="Column7445"/>
    <tableColumn id="7471" name="Column7446"/>
    <tableColumn id="7472" name="Column7447"/>
    <tableColumn id="7473" name="Column7448"/>
    <tableColumn id="7474" name="Column7449"/>
    <tableColumn id="7475" name="Column7450"/>
    <tableColumn id="7476" name="Column7451"/>
    <tableColumn id="7477" name="Column7452"/>
    <tableColumn id="7478" name="Column7453"/>
    <tableColumn id="7479" name="Column7454"/>
    <tableColumn id="7480" name="Column7455"/>
    <tableColumn id="7481" name="Column7456"/>
    <tableColumn id="7482" name="Column7457"/>
    <tableColumn id="7483" name="Column7458"/>
    <tableColumn id="7484" name="Column7459"/>
    <tableColumn id="7485" name="Column7460"/>
    <tableColumn id="7486" name="Column7461"/>
    <tableColumn id="7487" name="Column7462"/>
    <tableColumn id="7488" name="Column7463"/>
    <tableColumn id="7489" name="Column7464"/>
    <tableColumn id="7490" name="Column7465"/>
    <tableColumn id="7491" name="Column7466"/>
    <tableColumn id="7492" name="Column7467"/>
    <tableColumn id="7493" name="Column7468"/>
    <tableColumn id="7494" name="Column7469"/>
    <tableColumn id="7495" name="Column7470"/>
    <tableColumn id="7496" name="Column7471"/>
    <tableColumn id="7497" name="Column7472"/>
    <tableColumn id="7498" name="Column7473"/>
    <tableColumn id="7499" name="Column7474"/>
    <tableColumn id="7500" name="Column7475"/>
    <tableColumn id="7501" name="Column7476"/>
    <tableColumn id="7502" name="Column7477"/>
    <tableColumn id="7503" name="Column7478"/>
    <tableColumn id="7504" name="Column7479"/>
    <tableColumn id="7505" name="Column7480"/>
    <tableColumn id="7506" name="Column7481"/>
    <tableColumn id="7507" name="Column7482"/>
    <tableColumn id="7508" name="Column7483"/>
    <tableColumn id="7509" name="Column7484"/>
    <tableColumn id="7510" name="Column7485"/>
    <tableColumn id="7511" name="Column7486"/>
    <tableColumn id="7512" name="Column7487"/>
    <tableColumn id="7513" name="Column7488"/>
    <tableColumn id="7514" name="Column7489"/>
    <tableColumn id="7515" name="Column7490"/>
    <tableColumn id="7516" name="Column7491"/>
    <tableColumn id="7517" name="Column7492"/>
    <tableColumn id="7518" name="Column7493"/>
    <tableColumn id="7519" name="Column7494"/>
    <tableColumn id="7520" name="Column7495"/>
    <tableColumn id="7521" name="Column7496"/>
    <tableColumn id="7522" name="Column7497"/>
    <tableColumn id="7523" name="Column7498"/>
    <tableColumn id="7524" name="Column7499"/>
    <tableColumn id="7525" name="Column7500"/>
    <tableColumn id="7526" name="Column7501"/>
    <tableColumn id="7527" name="Column7502"/>
    <tableColumn id="7528" name="Column7503"/>
    <tableColumn id="7529" name="Column7504"/>
    <tableColumn id="7530" name="Column7505"/>
    <tableColumn id="7531" name="Column7506"/>
    <tableColumn id="7532" name="Column7507"/>
    <tableColumn id="7533" name="Column7508"/>
    <tableColumn id="7534" name="Column7509"/>
    <tableColumn id="7535" name="Column7510"/>
    <tableColumn id="7536" name="Column7511"/>
    <tableColumn id="7537" name="Column7512"/>
    <tableColumn id="7538" name="Column7513"/>
    <tableColumn id="7539" name="Column7514"/>
    <tableColumn id="7540" name="Column7515"/>
    <tableColumn id="7541" name="Column7516"/>
    <tableColumn id="7542" name="Column7517"/>
    <tableColumn id="7543" name="Column7518"/>
    <tableColumn id="7544" name="Column7519"/>
    <tableColumn id="7545" name="Column7520"/>
    <tableColumn id="7546" name="Column7521"/>
    <tableColumn id="7547" name="Column7522"/>
    <tableColumn id="7548" name="Column7523"/>
    <tableColumn id="7549" name="Column7524"/>
    <tableColumn id="7550" name="Column7525"/>
    <tableColumn id="7551" name="Column7526"/>
    <tableColumn id="7552" name="Column7527"/>
    <tableColumn id="7553" name="Column7528"/>
    <tableColumn id="7554" name="Column7529"/>
    <tableColumn id="7555" name="Column7530"/>
    <tableColumn id="7556" name="Column7531"/>
    <tableColumn id="7557" name="Column7532"/>
    <tableColumn id="7558" name="Column7533"/>
    <tableColumn id="7559" name="Column7534"/>
    <tableColumn id="7560" name="Column7535"/>
    <tableColumn id="7561" name="Column7536"/>
    <tableColumn id="7562" name="Column7537"/>
    <tableColumn id="7563" name="Column7538"/>
    <tableColumn id="7564" name="Column7539"/>
    <tableColumn id="7565" name="Column7540"/>
    <tableColumn id="7566" name="Column7541"/>
    <tableColumn id="7567" name="Column7542"/>
    <tableColumn id="7568" name="Column7543"/>
    <tableColumn id="7569" name="Column7544"/>
    <tableColumn id="7570" name="Column7545"/>
    <tableColumn id="7571" name="Column7546"/>
    <tableColumn id="7572" name="Column7547"/>
    <tableColumn id="7573" name="Column7548"/>
    <tableColumn id="7574" name="Column7549"/>
    <tableColumn id="7575" name="Column7550"/>
    <tableColumn id="7576" name="Column7551"/>
    <tableColumn id="7577" name="Column7552"/>
    <tableColumn id="7578" name="Column7553"/>
    <tableColumn id="7579" name="Column7554"/>
    <tableColumn id="7580" name="Column7555"/>
    <tableColumn id="7581" name="Column7556"/>
    <tableColumn id="7582" name="Column7557"/>
    <tableColumn id="7583" name="Column7558"/>
    <tableColumn id="7584" name="Column7559"/>
    <tableColumn id="7585" name="Column7560"/>
    <tableColumn id="7586" name="Column7561"/>
    <tableColumn id="7587" name="Column7562"/>
    <tableColumn id="7588" name="Column7563"/>
    <tableColumn id="7589" name="Column7564"/>
    <tableColumn id="7590" name="Column7565"/>
    <tableColumn id="7591" name="Column7566"/>
    <tableColumn id="7592" name="Column7567"/>
    <tableColumn id="7593" name="Column7568"/>
    <tableColumn id="7594" name="Column7569"/>
    <tableColumn id="7595" name="Column7570"/>
    <tableColumn id="7596" name="Column7571"/>
    <tableColumn id="7597" name="Column7572"/>
    <tableColumn id="7598" name="Column7573"/>
    <tableColumn id="7599" name="Column7574"/>
    <tableColumn id="7600" name="Column7575"/>
    <tableColumn id="7601" name="Column7576"/>
    <tableColumn id="7602" name="Column7577"/>
    <tableColumn id="7603" name="Column7578"/>
    <tableColumn id="7604" name="Column7579"/>
    <tableColumn id="7605" name="Column7580"/>
    <tableColumn id="7606" name="Column7581"/>
    <tableColumn id="7607" name="Column7582"/>
    <tableColumn id="7608" name="Column7583"/>
    <tableColumn id="7609" name="Column7584"/>
    <tableColumn id="7610" name="Column7585"/>
    <tableColumn id="7611" name="Column7586"/>
    <tableColumn id="7612" name="Column7587"/>
    <tableColumn id="7613" name="Column7588"/>
    <tableColumn id="7614" name="Column7589"/>
    <tableColumn id="7615" name="Column7590"/>
    <tableColumn id="7616" name="Column7591"/>
    <tableColumn id="7617" name="Column7592"/>
    <tableColumn id="7618" name="Column7593"/>
    <tableColumn id="7619" name="Column7594"/>
    <tableColumn id="7620" name="Column7595"/>
    <tableColumn id="7621" name="Column7596"/>
    <tableColumn id="7622" name="Column7597"/>
    <tableColumn id="7623" name="Column7598"/>
    <tableColumn id="7624" name="Column7599"/>
    <tableColumn id="7625" name="Column7600"/>
    <tableColumn id="7626" name="Column7601"/>
    <tableColumn id="7627" name="Column7602"/>
    <tableColumn id="7628" name="Column7603"/>
    <tableColumn id="7629" name="Column7604"/>
    <tableColumn id="7630" name="Column7605"/>
    <tableColumn id="7631" name="Column7606"/>
    <tableColumn id="7632" name="Column7607"/>
    <tableColumn id="7633" name="Column7608"/>
    <tableColumn id="7634" name="Column7609"/>
    <tableColumn id="7635" name="Column7610"/>
    <tableColumn id="7636" name="Column7611"/>
    <tableColumn id="7637" name="Column7612"/>
    <tableColumn id="7638" name="Column7613"/>
    <tableColumn id="7639" name="Column7614"/>
    <tableColumn id="7640" name="Column7615"/>
    <tableColumn id="7641" name="Column7616"/>
    <tableColumn id="7642" name="Column7617"/>
    <tableColumn id="7643" name="Column7618"/>
    <tableColumn id="7644" name="Column7619"/>
    <tableColumn id="7645" name="Column7620"/>
    <tableColumn id="7646" name="Column7621"/>
    <tableColumn id="7647" name="Column7622"/>
    <tableColumn id="7648" name="Column7623"/>
    <tableColumn id="7649" name="Column7624"/>
    <tableColumn id="7650" name="Column7625"/>
    <tableColumn id="7651" name="Column7626"/>
    <tableColumn id="7652" name="Column7627"/>
    <tableColumn id="7653" name="Column7628"/>
    <tableColumn id="7654" name="Column7629"/>
    <tableColumn id="7655" name="Column7630"/>
    <tableColumn id="7656" name="Column7631"/>
    <tableColumn id="7657" name="Column7632"/>
    <tableColumn id="7658" name="Column7633"/>
    <tableColumn id="7659" name="Column7634"/>
    <tableColumn id="7660" name="Column7635"/>
    <tableColumn id="7661" name="Column7636"/>
    <tableColumn id="7662" name="Column7637"/>
    <tableColumn id="7663" name="Column7638"/>
    <tableColumn id="7664" name="Column7639"/>
    <tableColumn id="7665" name="Column7640"/>
    <tableColumn id="7666" name="Column7641"/>
    <tableColumn id="7667" name="Column7642"/>
    <tableColumn id="7668" name="Column7643"/>
    <tableColumn id="7669" name="Column7644"/>
    <tableColumn id="7670" name="Column7645"/>
    <tableColumn id="7671" name="Column7646"/>
    <tableColumn id="7672" name="Column7647"/>
    <tableColumn id="7673" name="Column7648"/>
    <tableColumn id="7674" name="Column7649"/>
    <tableColumn id="7675" name="Column7650"/>
    <tableColumn id="7676" name="Column7651"/>
    <tableColumn id="7677" name="Column7652"/>
    <tableColumn id="7678" name="Column7653"/>
    <tableColumn id="7679" name="Column7654"/>
    <tableColumn id="7680" name="Column7655"/>
    <tableColumn id="7681" name="Column7656"/>
    <tableColumn id="7682" name="Column7657"/>
    <tableColumn id="7683" name="Column7658"/>
    <tableColumn id="7684" name="Column7659"/>
    <tableColumn id="7685" name="Column7660"/>
    <tableColumn id="7686" name="Column7661"/>
    <tableColumn id="7687" name="Column7662"/>
    <tableColumn id="7688" name="Column7663"/>
    <tableColumn id="7689" name="Column7664"/>
    <tableColumn id="7690" name="Column7665"/>
    <tableColumn id="7691" name="Column7666"/>
    <tableColumn id="7692" name="Column7667"/>
    <tableColumn id="7693" name="Column7668"/>
    <tableColumn id="7694" name="Column7669"/>
    <tableColumn id="7695" name="Column7670"/>
    <tableColumn id="7696" name="Column7671"/>
    <tableColumn id="7697" name="Column7672"/>
    <tableColumn id="7698" name="Column7673"/>
    <tableColumn id="7699" name="Column7674"/>
    <tableColumn id="7700" name="Column7675"/>
    <tableColumn id="7701" name="Column7676"/>
    <tableColumn id="7702" name="Column7677"/>
    <tableColumn id="7703" name="Column7678"/>
    <tableColumn id="7704" name="Column7679"/>
    <tableColumn id="7705" name="Column7680"/>
    <tableColumn id="7706" name="Column7681"/>
    <tableColumn id="7707" name="Column7682"/>
    <tableColumn id="7708" name="Column7683"/>
    <tableColumn id="7709" name="Column7684"/>
    <tableColumn id="7710" name="Column7685"/>
    <tableColumn id="7711" name="Column7686"/>
    <tableColumn id="7712" name="Column7687"/>
    <tableColumn id="7713" name="Column7688"/>
    <tableColumn id="7714" name="Column7689"/>
    <tableColumn id="7715" name="Column7690"/>
    <tableColumn id="7716" name="Column7691"/>
    <tableColumn id="7717" name="Column7692"/>
    <tableColumn id="7718" name="Column7693"/>
    <tableColumn id="7719" name="Column7694"/>
    <tableColumn id="7720" name="Column7695"/>
    <tableColumn id="7721" name="Column7696"/>
    <tableColumn id="7722" name="Column7697"/>
    <tableColumn id="7723" name="Column7698"/>
    <tableColumn id="7724" name="Column7699"/>
    <tableColumn id="7725" name="Column7700"/>
    <tableColumn id="7726" name="Column7701"/>
    <tableColumn id="7727" name="Column7702"/>
    <tableColumn id="7728" name="Column7703"/>
    <tableColumn id="7729" name="Column7704"/>
    <tableColumn id="7730" name="Column7705"/>
    <tableColumn id="7731" name="Column7706"/>
    <tableColumn id="7732" name="Column7707"/>
    <tableColumn id="7733" name="Column7708"/>
    <tableColumn id="7734" name="Column7709"/>
    <tableColumn id="7735" name="Column7710"/>
    <tableColumn id="7736" name="Column7711"/>
    <tableColumn id="7737" name="Column7712"/>
    <tableColumn id="7738" name="Column7713"/>
    <tableColumn id="7739" name="Column7714"/>
    <tableColumn id="7740" name="Column7715"/>
    <tableColumn id="7741" name="Column7716"/>
    <tableColumn id="7742" name="Column7717"/>
    <tableColumn id="7743" name="Column7718"/>
    <tableColumn id="7744" name="Column7719"/>
    <tableColumn id="7745" name="Column7720"/>
    <tableColumn id="7746" name="Column7721"/>
    <tableColumn id="7747" name="Column7722"/>
    <tableColumn id="7748" name="Column7723"/>
    <tableColumn id="7749" name="Column7724"/>
    <tableColumn id="7750" name="Column7725"/>
    <tableColumn id="7751" name="Column7726"/>
    <tableColumn id="7752" name="Column7727"/>
    <tableColumn id="7753" name="Column7728"/>
    <tableColumn id="7754" name="Column7729"/>
    <tableColumn id="7755" name="Column7730"/>
    <tableColumn id="7756" name="Column7731"/>
    <tableColumn id="7757" name="Column7732"/>
    <tableColumn id="7758" name="Column7733"/>
    <tableColumn id="7759" name="Column7734"/>
    <tableColumn id="7760" name="Column7735"/>
    <tableColumn id="7761" name="Column7736"/>
    <tableColumn id="7762" name="Column7737"/>
    <tableColumn id="7763" name="Column7738"/>
    <tableColumn id="7764" name="Column7739"/>
    <tableColumn id="7765" name="Column7740"/>
    <tableColumn id="7766" name="Column7741"/>
    <tableColumn id="7767" name="Column7742"/>
    <tableColumn id="7768" name="Column7743"/>
    <tableColumn id="7769" name="Column7744"/>
    <tableColumn id="7770" name="Column7745"/>
    <tableColumn id="7771" name="Column7746"/>
    <tableColumn id="7772" name="Column7747"/>
    <tableColumn id="7773" name="Column7748"/>
    <tableColumn id="7774" name="Column7749"/>
    <tableColumn id="7775" name="Column7750"/>
    <tableColumn id="7776" name="Column7751"/>
    <tableColumn id="7777" name="Column7752"/>
    <tableColumn id="7778" name="Column7753"/>
    <tableColumn id="7779" name="Column7754"/>
    <tableColumn id="7780" name="Column7755"/>
    <tableColumn id="7781" name="Column7756"/>
    <tableColumn id="7782" name="Column7757"/>
    <tableColumn id="7783" name="Column7758"/>
    <tableColumn id="7784" name="Column7759"/>
    <tableColumn id="7785" name="Column7760"/>
    <tableColumn id="7786" name="Column7761"/>
    <tableColumn id="7787" name="Column7762"/>
    <tableColumn id="7788" name="Column7763"/>
    <tableColumn id="7789" name="Column7764"/>
    <tableColumn id="7790" name="Column7765"/>
    <tableColumn id="7791" name="Column7766"/>
    <tableColumn id="7792" name="Column7767"/>
    <tableColumn id="7793" name="Column7768"/>
    <tableColumn id="7794" name="Column7769"/>
    <tableColumn id="7795" name="Column7770"/>
    <tableColumn id="7796" name="Column7771"/>
    <tableColumn id="7797" name="Column7772"/>
    <tableColumn id="7798" name="Column7773"/>
    <tableColumn id="7799" name="Column7774"/>
    <tableColumn id="7800" name="Column7775"/>
    <tableColumn id="7801" name="Column7776"/>
    <tableColumn id="7802" name="Column7777"/>
    <tableColumn id="7803" name="Column7778"/>
    <tableColumn id="7804" name="Column7779"/>
    <tableColumn id="7805" name="Column7780"/>
    <tableColumn id="7806" name="Column7781"/>
    <tableColumn id="7807" name="Column7782"/>
    <tableColumn id="7808" name="Column7783"/>
    <tableColumn id="7809" name="Column7784"/>
    <tableColumn id="7810" name="Column7785"/>
    <tableColumn id="7811" name="Column7786"/>
    <tableColumn id="7812" name="Column7787"/>
    <tableColumn id="7813" name="Column7788"/>
    <tableColumn id="7814" name="Column7789"/>
    <tableColumn id="7815" name="Column7790"/>
    <tableColumn id="7816" name="Column7791"/>
    <tableColumn id="7817" name="Column7792"/>
    <tableColumn id="7818" name="Column7793"/>
    <tableColumn id="7819" name="Column7794"/>
    <tableColumn id="7820" name="Column7795"/>
    <tableColumn id="7821" name="Column7796"/>
    <tableColumn id="7822" name="Column7797"/>
    <tableColumn id="7823" name="Column7798"/>
    <tableColumn id="7824" name="Column7799"/>
    <tableColumn id="7825" name="Column7800"/>
    <tableColumn id="7826" name="Column7801"/>
    <tableColumn id="7827" name="Column7802"/>
    <tableColumn id="7828" name="Column7803"/>
    <tableColumn id="7829" name="Column7804"/>
    <tableColumn id="7830" name="Column7805"/>
    <tableColumn id="7831" name="Column7806"/>
    <tableColumn id="7832" name="Column7807"/>
    <tableColumn id="7833" name="Column7808"/>
    <tableColumn id="7834" name="Column7809"/>
    <tableColumn id="7835" name="Column7810"/>
    <tableColumn id="7836" name="Column7811"/>
    <tableColumn id="7837" name="Column7812"/>
    <tableColumn id="7838" name="Column7813"/>
    <tableColumn id="7839" name="Column7814"/>
    <tableColumn id="7840" name="Column7815"/>
    <tableColumn id="7841" name="Column7816"/>
    <tableColumn id="7842" name="Column7817"/>
    <tableColumn id="7843" name="Column7818"/>
    <tableColumn id="7844" name="Column7819"/>
    <tableColumn id="7845" name="Column7820"/>
    <tableColumn id="7846" name="Column7821"/>
    <tableColumn id="7847" name="Column7822"/>
    <tableColumn id="7848" name="Column7823"/>
    <tableColumn id="7849" name="Column7824"/>
    <tableColumn id="7850" name="Column7825"/>
    <tableColumn id="7851" name="Column7826"/>
    <tableColumn id="7852" name="Column7827"/>
    <tableColumn id="7853" name="Column7828"/>
    <tableColumn id="7854" name="Column7829"/>
    <tableColumn id="7855" name="Column7830"/>
    <tableColumn id="7856" name="Column7831"/>
    <tableColumn id="7857" name="Column7832"/>
    <tableColumn id="7858" name="Column7833"/>
    <tableColumn id="7859" name="Column7834"/>
    <tableColumn id="7860" name="Column7835"/>
    <tableColumn id="7861" name="Column7836"/>
    <tableColumn id="7862" name="Column7837"/>
    <tableColumn id="7863" name="Column7838"/>
    <tableColumn id="7864" name="Column7839"/>
    <tableColumn id="7865" name="Column7840"/>
    <tableColumn id="7866" name="Column7841"/>
    <tableColumn id="7867" name="Column7842"/>
    <tableColumn id="7868" name="Column7843"/>
    <tableColumn id="7869" name="Column7844"/>
    <tableColumn id="7870" name="Column7845"/>
    <tableColumn id="7871" name="Column7846"/>
    <tableColumn id="7872" name="Column7847"/>
    <tableColumn id="7873" name="Column7848"/>
    <tableColumn id="7874" name="Column7849"/>
    <tableColumn id="7875" name="Column7850"/>
    <tableColumn id="7876" name="Column7851"/>
    <tableColumn id="7877" name="Column7852"/>
    <tableColumn id="7878" name="Column7853"/>
    <tableColumn id="7879" name="Column7854"/>
    <tableColumn id="7880" name="Column7855"/>
    <tableColumn id="7881" name="Column7856"/>
    <tableColumn id="7882" name="Column7857"/>
    <tableColumn id="7883" name="Column7858"/>
    <tableColumn id="7884" name="Column7859"/>
    <tableColumn id="7885" name="Column7860"/>
    <tableColumn id="7886" name="Column7861"/>
    <tableColumn id="7887" name="Column7862"/>
    <tableColumn id="7888" name="Column7863"/>
    <tableColumn id="7889" name="Column7864"/>
    <tableColumn id="7890" name="Column7865"/>
    <tableColumn id="7891" name="Column7866"/>
    <tableColumn id="7892" name="Column7867"/>
    <tableColumn id="7893" name="Column7868"/>
    <tableColumn id="7894" name="Column7869"/>
    <tableColumn id="7895" name="Column7870"/>
    <tableColumn id="7896" name="Column7871"/>
    <tableColumn id="7897" name="Column7872"/>
    <tableColumn id="7898" name="Column7873"/>
    <tableColumn id="7899" name="Column7874"/>
    <tableColumn id="7900" name="Column7875"/>
    <tableColumn id="7901" name="Column7876"/>
    <tableColumn id="7902" name="Column7877"/>
    <tableColumn id="7903" name="Column7878"/>
    <tableColumn id="7904" name="Column7879"/>
    <tableColumn id="7905" name="Column7880"/>
    <tableColumn id="7906" name="Column7881"/>
    <tableColumn id="7907" name="Column7882"/>
    <tableColumn id="7908" name="Column7883"/>
    <tableColumn id="7909" name="Column7884"/>
    <tableColumn id="7910" name="Column7885"/>
    <tableColumn id="7911" name="Column7886"/>
    <tableColumn id="7912" name="Column7887"/>
    <tableColumn id="7913" name="Column7888"/>
    <tableColumn id="7914" name="Column7889"/>
    <tableColumn id="7915" name="Column7890"/>
    <tableColumn id="7916" name="Column7891"/>
    <tableColumn id="7917" name="Column7892"/>
    <tableColumn id="7918" name="Column7893"/>
    <tableColumn id="7919" name="Column7894"/>
    <tableColumn id="7920" name="Column7895"/>
    <tableColumn id="7921" name="Column7896"/>
    <tableColumn id="7922" name="Column7897"/>
    <tableColumn id="7923" name="Column7898"/>
    <tableColumn id="7924" name="Column7899"/>
    <tableColumn id="7925" name="Column7900"/>
    <tableColumn id="7926" name="Column7901"/>
    <tableColumn id="7927" name="Column7902"/>
    <tableColumn id="7928" name="Column7903"/>
    <tableColumn id="7929" name="Column7904"/>
    <tableColumn id="7930" name="Column7905"/>
    <tableColumn id="7931" name="Column7906"/>
    <tableColumn id="7932" name="Column7907"/>
    <tableColumn id="7933" name="Column7908"/>
    <tableColumn id="7934" name="Column7909"/>
    <tableColumn id="7935" name="Column7910"/>
    <tableColumn id="7936" name="Column7911"/>
    <tableColumn id="7937" name="Column7912"/>
    <tableColumn id="7938" name="Column7913"/>
    <tableColumn id="7939" name="Column7914"/>
    <tableColumn id="7940" name="Column7915"/>
    <tableColumn id="7941" name="Column7916"/>
    <tableColumn id="7942" name="Column7917"/>
    <tableColumn id="7943" name="Column7918"/>
    <tableColumn id="7944" name="Column7919"/>
    <tableColumn id="7945" name="Column7920"/>
    <tableColumn id="7946" name="Column7921"/>
    <tableColumn id="7947" name="Column7922"/>
    <tableColumn id="7948" name="Column7923"/>
    <tableColumn id="7949" name="Column7924"/>
    <tableColumn id="7950" name="Column7925"/>
    <tableColumn id="7951" name="Column7926"/>
    <tableColumn id="7952" name="Column7927"/>
    <tableColumn id="7953" name="Column7928"/>
    <tableColumn id="7954" name="Column7929"/>
    <tableColumn id="7955" name="Column7930"/>
    <tableColumn id="7956" name="Column7931"/>
    <tableColumn id="7957" name="Column7932"/>
    <tableColumn id="7958" name="Column7933"/>
    <tableColumn id="7959" name="Column7934"/>
    <tableColumn id="7960" name="Column7935"/>
    <tableColumn id="7961" name="Column7936"/>
    <tableColumn id="7962" name="Column7937"/>
    <tableColumn id="7963" name="Column7938"/>
    <tableColumn id="7964" name="Column7939"/>
    <tableColumn id="7965" name="Column7940"/>
    <tableColumn id="7966" name="Column7941"/>
    <tableColumn id="7967" name="Column7942"/>
    <tableColumn id="7968" name="Column7943"/>
    <tableColumn id="7969" name="Column7944"/>
    <tableColumn id="7970" name="Column7945"/>
    <tableColumn id="7971" name="Column7946"/>
    <tableColumn id="7972" name="Column7947"/>
    <tableColumn id="7973" name="Column7948"/>
    <tableColumn id="7974" name="Column7949"/>
    <tableColumn id="7975" name="Column7950"/>
    <tableColumn id="7976" name="Column7951"/>
    <tableColumn id="7977" name="Column7952"/>
    <tableColumn id="7978" name="Column7953"/>
    <tableColumn id="7979" name="Column7954"/>
    <tableColumn id="7980" name="Column7955"/>
    <tableColumn id="7981" name="Column7956"/>
    <tableColumn id="7982" name="Column7957"/>
    <tableColumn id="7983" name="Column7958"/>
    <tableColumn id="7984" name="Column7959"/>
    <tableColumn id="7985" name="Column7960"/>
    <tableColumn id="7986" name="Column7961"/>
    <tableColumn id="7987" name="Column7962"/>
    <tableColumn id="7988" name="Column7963"/>
    <tableColumn id="7989" name="Column7964"/>
    <tableColumn id="7990" name="Column7965"/>
    <tableColumn id="7991" name="Column7966"/>
    <tableColumn id="7992" name="Column7967"/>
    <tableColumn id="7993" name="Column7968"/>
    <tableColumn id="7994" name="Column7969"/>
    <tableColumn id="7995" name="Column7970"/>
    <tableColumn id="7996" name="Column7971"/>
    <tableColumn id="7997" name="Column7972"/>
    <tableColumn id="7998" name="Column7973"/>
    <tableColumn id="7999" name="Column7974"/>
    <tableColumn id="8000" name="Column7975"/>
    <tableColumn id="8001" name="Column7976"/>
    <tableColumn id="8002" name="Column7977"/>
    <tableColumn id="8003" name="Column7978"/>
    <tableColumn id="8004" name="Column7979"/>
    <tableColumn id="8005" name="Column7980"/>
    <tableColumn id="8006" name="Column7981"/>
    <tableColumn id="8007" name="Column7982"/>
    <tableColumn id="8008" name="Column7983"/>
    <tableColumn id="8009" name="Column7984"/>
    <tableColumn id="8010" name="Column7985"/>
    <tableColumn id="8011" name="Column7986"/>
    <tableColumn id="8012" name="Column7987"/>
    <tableColumn id="8013" name="Column7988"/>
    <tableColumn id="8014" name="Column7989"/>
    <tableColumn id="8015" name="Column7990"/>
    <tableColumn id="8016" name="Column7991"/>
    <tableColumn id="8017" name="Column7992"/>
    <tableColumn id="8018" name="Column7993"/>
    <tableColumn id="8019" name="Column7994"/>
    <tableColumn id="8020" name="Column7995"/>
    <tableColumn id="8021" name="Column7996"/>
    <tableColumn id="8022" name="Column7997"/>
    <tableColumn id="8023" name="Column7998"/>
    <tableColumn id="8024" name="Column7999"/>
    <tableColumn id="8025" name="Column8000"/>
    <tableColumn id="8026" name="Column8001"/>
    <tableColumn id="8027" name="Column8002"/>
    <tableColumn id="8028" name="Column8003"/>
    <tableColumn id="8029" name="Column8004"/>
    <tableColumn id="8030" name="Column8005"/>
    <tableColumn id="8031" name="Column8006"/>
    <tableColumn id="8032" name="Column8007"/>
    <tableColumn id="8033" name="Column8008"/>
    <tableColumn id="8034" name="Column8009"/>
    <tableColumn id="8035" name="Column8010"/>
    <tableColumn id="8036" name="Column8011"/>
    <tableColumn id="8037" name="Column8012"/>
    <tableColumn id="8038" name="Column8013"/>
    <tableColumn id="8039" name="Column8014"/>
    <tableColumn id="8040" name="Column8015"/>
    <tableColumn id="8041" name="Column8016"/>
    <tableColumn id="8042" name="Column8017"/>
    <tableColumn id="8043" name="Column8018"/>
    <tableColumn id="8044" name="Column8019"/>
    <tableColumn id="8045" name="Column8020"/>
    <tableColumn id="8046" name="Column8021"/>
    <tableColumn id="8047" name="Column8022"/>
    <tableColumn id="8048" name="Column8023"/>
    <tableColumn id="8049" name="Column8024"/>
    <tableColumn id="8050" name="Column8025"/>
    <tableColumn id="8051" name="Column8026"/>
    <tableColumn id="8052" name="Column8027"/>
    <tableColumn id="8053" name="Column8028"/>
    <tableColumn id="8054" name="Column8029"/>
    <tableColumn id="8055" name="Column8030"/>
    <tableColumn id="8056" name="Column8031"/>
    <tableColumn id="8057" name="Column8032"/>
    <tableColumn id="8058" name="Column8033"/>
    <tableColumn id="8059" name="Column8034"/>
    <tableColumn id="8060" name="Column8035"/>
    <tableColumn id="8061" name="Column8036"/>
    <tableColumn id="8062" name="Column8037"/>
    <tableColumn id="8063" name="Column8038"/>
    <tableColumn id="8064" name="Column8039"/>
    <tableColumn id="8065" name="Column8040"/>
    <tableColumn id="8066" name="Column8041"/>
    <tableColumn id="8067" name="Column8042"/>
    <tableColumn id="8068" name="Column8043"/>
    <tableColumn id="8069" name="Column8044"/>
    <tableColumn id="8070" name="Column8045"/>
    <tableColumn id="8071" name="Column8046"/>
    <tableColumn id="8072" name="Column8047"/>
    <tableColumn id="8073" name="Column8048"/>
    <tableColumn id="8074" name="Column8049"/>
    <tableColumn id="8075" name="Column8050"/>
    <tableColumn id="8076" name="Column8051"/>
    <tableColumn id="8077" name="Column8052"/>
    <tableColumn id="8078" name="Column8053"/>
    <tableColumn id="8079" name="Column8054"/>
    <tableColumn id="8080" name="Column8055"/>
    <tableColumn id="8081" name="Column8056"/>
    <tableColumn id="8082" name="Column8057"/>
    <tableColumn id="8083" name="Column8058"/>
    <tableColumn id="8084" name="Column8059"/>
    <tableColumn id="8085" name="Column8060"/>
    <tableColumn id="8086" name="Column8061"/>
    <tableColumn id="8087" name="Column8062"/>
    <tableColumn id="8088" name="Column8063"/>
    <tableColumn id="8089" name="Column8064"/>
    <tableColumn id="8090" name="Column8065"/>
    <tableColumn id="8091" name="Column8066"/>
    <tableColumn id="8092" name="Column8067"/>
    <tableColumn id="8093" name="Column8068"/>
    <tableColumn id="8094" name="Column8069"/>
    <tableColumn id="8095" name="Column8070"/>
    <tableColumn id="8096" name="Column8071"/>
    <tableColumn id="8097" name="Column8072"/>
    <tableColumn id="8098" name="Column8073"/>
    <tableColumn id="8099" name="Column8074"/>
    <tableColumn id="8100" name="Column8075"/>
    <tableColumn id="8101" name="Column8076"/>
    <tableColumn id="8102" name="Column8077"/>
    <tableColumn id="8103" name="Column8078"/>
    <tableColumn id="8104" name="Column8079"/>
    <tableColumn id="8105" name="Column8080"/>
    <tableColumn id="8106" name="Column8081"/>
    <tableColumn id="8107" name="Column8082"/>
    <tableColumn id="8108" name="Column8083"/>
    <tableColumn id="8109" name="Column8084"/>
    <tableColumn id="8110" name="Column8085"/>
    <tableColumn id="8111" name="Column8086"/>
    <tableColumn id="8112" name="Column8087"/>
    <tableColumn id="8113" name="Column8088"/>
    <tableColumn id="8114" name="Column8089"/>
    <tableColumn id="8115" name="Column8090"/>
    <tableColumn id="8116" name="Column8091"/>
    <tableColumn id="8117" name="Column8092"/>
    <tableColumn id="8118" name="Column8093"/>
    <tableColumn id="8119" name="Column8094"/>
    <tableColumn id="8120" name="Column8095"/>
    <tableColumn id="8121" name="Column8096"/>
    <tableColumn id="8122" name="Column8097"/>
    <tableColumn id="8123" name="Column8098"/>
    <tableColumn id="8124" name="Column8099"/>
    <tableColumn id="8125" name="Column8100"/>
    <tableColumn id="8126" name="Column8101"/>
    <tableColumn id="8127" name="Column8102"/>
    <tableColumn id="8128" name="Column8103"/>
    <tableColumn id="8129" name="Column8104"/>
    <tableColumn id="8130" name="Column8105"/>
    <tableColumn id="8131" name="Column8106"/>
    <tableColumn id="8132" name="Column8107"/>
    <tableColumn id="8133" name="Column8108"/>
    <tableColumn id="8134" name="Column8109"/>
    <tableColumn id="8135" name="Column8110"/>
    <tableColumn id="8136" name="Column8111"/>
    <tableColumn id="8137" name="Column8112"/>
    <tableColumn id="8138" name="Column8113"/>
    <tableColumn id="8139" name="Column8114"/>
    <tableColumn id="8140" name="Column8115"/>
    <tableColumn id="8141" name="Column8116"/>
    <tableColumn id="8142" name="Column8117"/>
    <tableColumn id="8143" name="Column8118"/>
    <tableColumn id="8144" name="Column8119"/>
    <tableColumn id="8145" name="Column8120"/>
    <tableColumn id="8146" name="Column8121"/>
    <tableColumn id="8147" name="Column8122"/>
    <tableColumn id="8148" name="Column8123"/>
    <tableColumn id="8149" name="Column8124"/>
    <tableColumn id="8150" name="Column8125"/>
    <tableColumn id="8151" name="Column8126"/>
    <tableColumn id="8152" name="Column8127"/>
    <tableColumn id="8153" name="Column8128"/>
    <tableColumn id="8154" name="Column8129"/>
    <tableColumn id="8155" name="Column8130"/>
    <tableColumn id="8156" name="Column8131"/>
    <tableColumn id="8157" name="Column8132"/>
    <tableColumn id="8158" name="Column8133"/>
    <tableColumn id="8159" name="Column8134"/>
    <tableColumn id="8160" name="Column8135"/>
    <tableColumn id="8161" name="Column8136"/>
    <tableColumn id="8162" name="Column8137"/>
    <tableColumn id="8163" name="Column8138"/>
    <tableColumn id="8164" name="Column8139"/>
    <tableColumn id="8165" name="Column8140"/>
    <tableColumn id="8166" name="Column8141"/>
    <tableColumn id="8167" name="Column8142"/>
    <tableColumn id="8168" name="Column8143"/>
    <tableColumn id="8169" name="Column8144"/>
    <tableColumn id="8170" name="Column8145"/>
    <tableColumn id="8171" name="Column8146"/>
    <tableColumn id="8172" name="Column8147"/>
    <tableColumn id="8173" name="Column8148"/>
    <tableColumn id="8174" name="Column8149"/>
    <tableColumn id="8175" name="Column8150"/>
    <tableColumn id="8176" name="Column8151"/>
    <tableColumn id="8177" name="Column8152"/>
    <tableColumn id="8178" name="Column8153"/>
    <tableColumn id="8179" name="Column8154"/>
    <tableColumn id="8180" name="Column8155"/>
    <tableColumn id="8181" name="Column8156"/>
    <tableColumn id="8182" name="Column8157"/>
    <tableColumn id="8183" name="Column8158"/>
    <tableColumn id="8184" name="Column8159"/>
    <tableColumn id="8185" name="Column8160"/>
    <tableColumn id="8186" name="Column8161"/>
    <tableColumn id="8187" name="Column8162"/>
    <tableColumn id="8188" name="Column8163"/>
    <tableColumn id="8189" name="Column8164"/>
    <tableColumn id="8190" name="Column8165"/>
    <tableColumn id="8191" name="Column8166"/>
    <tableColumn id="8192" name="Column8167"/>
    <tableColumn id="8193" name="Column8168"/>
    <tableColumn id="8194" name="Column8169"/>
    <tableColumn id="8195" name="Column8170"/>
    <tableColumn id="8196" name="Column8171"/>
    <tableColumn id="8197" name="Column8172"/>
    <tableColumn id="8198" name="Column8173"/>
    <tableColumn id="8199" name="Column8174"/>
    <tableColumn id="8200" name="Column8175"/>
    <tableColumn id="8201" name="Column8176"/>
    <tableColumn id="8202" name="Column8177"/>
    <tableColumn id="8203" name="Column8178"/>
    <tableColumn id="8204" name="Column8179"/>
    <tableColumn id="8205" name="Column8180"/>
    <tableColumn id="8206" name="Column8181"/>
    <tableColumn id="8207" name="Column8182"/>
    <tableColumn id="8208" name="Column8183"/>
    <tableColumn id="8209" name="Column8184"/>
    <tableColumn id="8210" name="Column8185"/>
    <tableColumn id="8211" name="Column8186"/>
    <tableColumn id="8212" name="Column8187"/>
    <tableColumn id="8213" name="Column8188"/>
    <tableColumn id="8214" name="Column8189"/>
    <tableColumn id="8215" name="Column8190"/>
    <tableColumn id="8216" name="Column8191"/>
    <tableColumn id="8217" name="Column8192"/>
    <tableColumn id="8218" name="Column8193"/>
    <tableColumn id="8219" name="Column8194"/>
    <tableColumn id="8220" name="Column8195"/>
    <tableColumn id="8221" name="Column8196"/>
    <tableColumn id="8222" name="Column8197"/>
    <tableColumn id="8223" name="Column8198"/>
    <tableColumn id="8224" name="Column8199"/>
    <tableColumn id="8225" name="Column8200"/>
    <tableColumn id="8226" name="Column8201"/>
    <tableColumn id="8227" name="Column8202"/>
    <tableColumn id="8228" name="Column8203"/>
    <tableColumn id="8229" name="Column8204"/>
    <tableColumn id="8230" name="Column8205"/>
    <tableColumn id="8231" name="Column8206"/>
    <tableColumn id="8232" name="Column8207"/>
    <tableColumn id="8233" name="Column8208"/>
    <tableColumn id="8234" name="Column8209"/>
    <tableColumn id="8235" name="Column8210"/>
    <tableColumn id="8236" name="Column8211"/>
    <tableColumn id="8237" name="Column8212"/>
    <tableColumn id="8238" name="Column8213"/>
    <tableColumn id="8239" name="Column8214"/>
    <tableColumn id="8240" name="Column8215"/>
    <tableColumn id="8241" name="Column8216"/>
    <tableColumn id="8242" name="Column8217"/>
    <tableColumn id="8243" name="Column8218"/>
    <tableColumn id="8244" name="Column8219"/>
    <tableColumn id="8245" name="Column8220"/>
    <tableColumn id="8246" name="Column8221"/>
    <tableColumn id="8247" name="Column8222"/>
    <tableColumn id="8248" name="Column8223"/>
    <tableColumn id="8249" name="Column8224"/>
    <tableColumn id="8250" name="Column8225"/>
    <tableColumn id="8251" name="Column8226"/>
    <tableColumn id="8252" name="Column8227"/>
    <tableColumn id="8253" name="Column8228"/>
    <tableColumn id="8254" name="Column8229"/>
    <tableColumn id="8255" name="Column8230"/>
    <tableColumn id="8256" name="Column8231"/>
    <tableColumn id="8257" name="Column8232"/>
    <tableColumn id="8258" name="Column8233"/>
    <tableColumn id="8259" name="Column8234"/>
    <tableColumn id="8260" name="Column8235"/>
    <tableColumn id="8261" name="Column8236"/>
    <tableColumn id="8262" name="Column8237"/>
    <tableColumn id="8263" name="Column8238"/>
    <tableColumn id="8264" name="Column8239"/>
    <tableColumn id="8265" name="Column8240"/>
    <tableColumn id="8266" name="Column8241"/>
    <tableColumn id="8267" name="Column8242"/>
    <tableColumn id="8268" name="Column8243"/>
    <tableColumn id="8269" name="Column8244"/>
    <tableColumn id="8270" name="Column8245"/>
    <tableColumn id="8271" name="Column8246"/>
    <tableColumn id="8272" name="Column8247"/>
    <tableColumn id="8273" name="Column8248"/>
    <tableColumn id="8274" name="Column8249"/>
    <tableColumn id="8275" name="Column8250"/>
    <tableColumn id="8276" name="Column8251"/>
    <tableColumn id="8277" name="Column8252"/>
    <tableColumn id="8278" name="Column8253"/>
    <tableColumn id="8279" name="Column8254"/>
    <tableColumn id="8280" name="Column8255"/>
    <tableColumn id="8281" name="Column8256"/>
    <tableColumn id="8282" name="Column8257"/>
    <tableColumn id="8283" name="Column8258"/>
    <tableColumn id="8284" name="Column8259"/>
    <tableColumn id="8285" name="Column8260"/>
    <tableColumn id="8286" name="Column8261"/>
    <tableColumn id="8287" name="Column8262"/>
    <tableColumn id="8288" name="Column8263"/>
    <tableColumn id="8289" name="Column8264"/>
    <tableColumn id="8290" name="Column8265"/>
    <tableColumn id="8291" name="Column8266"/>
    <tableColumn id="8292" name="Column8267"/>
    <tableColumn id="8293" name="Column8268"/>
    <tableColumn id="8294" name="Column8269"/>
    <tableColumn id="8295" name="Column8270"/>
    <tableColumn id="8296" name="Column8271"/>
    <tableColumn id="8297" name="Column8272"/>
    <tableColumn id="8298" name="Column8273"/>
    <tableColumn id="8299" name="Column8274"/>
    <tableColumn id="8300" name="Column8275"/>
    <tableColumn id="8301" name="Column8276"/>
    <tableColumn id="8302" name="Column8277"/>
    <tableColumn id="8303" name="Column8278"/>
    <tableColumn id="8304" name="Column8279"/>
    <tableColumn id="8305" name="Column8280"/>
    <tableColumn id="8306" name="Column8281"/>
    <tableColumn id="8307" name="Column8282"/>
    <tableColumn id="8308" name="Column8283"/>
    <tableColumn id="8309" name="Column8284"/>
    <tableColumn id="8310" name="Column8285"/>
    <tableColumn id="8311" name="Column8286"/>
    <tableColumn id="8312" name="Column8287"/>
    <tableColumn id="8313" name="Column8288"/>
    <tableColumn id="8314" name="Column8289"/>
    <tableColumn id="8315" name="Column8290"/>
    <tableColumn id="8316" name="Column8291"/>
    <tableColumn id="8317" name="Column8292"/>
    <tableColumn id="8318" name="Column8293"/>
    <tableColumn id="8319" name="Column8294"/>
    <tableColumn id="8320" name="Column8295"/>
    <tableColumn id="8321" name="Column8296"/>
    <tableColumn id="8322" name="Column8297"/>
    <tableColumn id="8323" name="Column8298"/>
    <tableColumn id="8324" name="Column8299"/>
    <tableColumn id="8325" name="Column8300"/>
    <tableColumn id="8326" name="Column8301"/>
    <tableColumn id="8327" name="Column8302"/>
    <tableColumn id="8328" name="Column8303"/>
    <tableColumn id="8329" name="Column8304"/>
    <tableColumn id="8330" name="Column8305"/>
    <tableColumn id="8331" name="Column8306"/>
    <tableColumn id="8332" name="Column8307"/>
    <tableColumn id="8333" name="Column8308"/>
    <tableColumn id="8334" name="Column8309"/>
    <tableColumn id="8335" name="Column8310"/>
    <tableColumn id="8336" name="Column8311"/>
    <tableColumn id="8337" name="Column8312"/>
    <tableColumn id="8338" name="Column8313"/>
    <tableColumn id="8339" name="Column8314"/>
    <tableColumn id="8340" name="Column8315"/>
    <tableColumn id="8341" name="Column8316"/>
    <tableColumn id="8342" name="Column8317"/>
    <tableColumn id="8343" name="Column8318"/>
    <tableColumn id="8344" name="Column8319"/>
    <tableColumn id="8345" name="Column8320"/>
    <tableColumn id="8346" name="Column8321"/>
    <tableColumn id="8347" name="Column8322"/>
    <tableColumn id="8348" name="Column8323"/>
    <tableColumn id="8349" name="Column8324"/>
    <tableColumn id="8350" name="Column8325"/>
    <tableColumn id="8351" name="Column8326"/>
    <tableColumn id="8352" name="Column8327"/>
    <tableColumn id="8353" name="Column8328"/>
    <tableColumn id="8354" name="Column8329"/>
    <tableColumn id="8355" name="Column8330"/>
    <tableColumn id="8356" name="Column8331"/>
    <tableColumn id="8357" name="Column8332"/>
    <tableColumn id="8358" name="Column8333"/>
    <tableColumn id="8359" name="Column8334"/>
    <tableColumn id="8360" name="Column8335"/>
    <tableColumn id="8361" name="Column8336"/>
    <tableColumn id="8362" name="Column8337"/>
    <tableColumn id="8363" name="Column8338"/>
    <tableColumn id="8364" name="Column8339"/>
    <tableColumn id="8365" name="Column8340"/>
    <tableColumn id="8366" name="Column8341"/>
    <tableColumn id="8367" name="Column8342"/>
    <tableColumn id="8368" name="Column8343"/>
    <tableColumn id="8369" name="Column8344"/>
    <tableColumn id="8370" name="Column8345"/>
    <tableColumn id="8371" name="Column8346"/>
    <tableColumn id="8372" name="Column8347"/>
    <tableColumn id="8373" name="Column8348"/>
    <tableColumn id="8374" name="Column8349"/>
    <tableColumn id="8375" name="Column8350"/>
    <tableColumn id="8376" name="Column8351"/>
    <tableColumn id="8377" name="Column8352"/>
    <tableColumn id="8378" name="Column8353"/>
    <tableColumn id="8379" name="Column8354"/>
    <tableColumn id="8380" name="Column8355"/>
    <tableColumn id="8381" name="Column8356"/>
    <tableColumn id="8382" name="Column8357"/>
    <tableColumn id="8383" name="Column8358"/>
    <tableColumn id="8384" name="Column8359"/>
    <tableColumn id="8385" name="Column8360"/>
    <tableColumn id="8386" name="Column8361"/>
    <tableColumn id="8387" name="Column8362"/>
    <tableColumn id="8388" name="Column8363"/>
    <tableColumn id="8389" name="Column8364"/>
    <tableColumn id="8390" name="Column8365"/>
    <tableColumn id="8391" name="Column8366"/>
    <tableColumn id="8392" name="Column8367"/>
    <tableColumn id="8393" name="Column8368"/>
    <tableColumn id="8394" name="Column8369"/>
    <tableColumn id="8395" name="Column8370"/>
    <tableColumn id="8396" name="Column8371"/>
    <tableColumn id="8397" name="Column8372"/>
    <tableColumn id="8398" name="Column8373"/>
    <tableColumn id="8399" name="Column8374"/>
    <tableColumn id="8400" name="Column8375"/>
    <tableColumn id="8401" name="Column8376"/>
    <tableColumn id="8402" name="Column8377"/>
    <tableColumn id="8403" name="Column8378"/>
    <tableColumn id="8404" name="Column8379"/>
    <tableColumn id="8405" name="Column8380"/>
    <tableColumn id="8406" name="Column8381"/>
    <tableColumn id="8407" name="Column8382"/>
    <tableColumn id="8408" name="Column8383"/>
    <tableColumn id="8409" name="Column8384"/>
    <tableColumn id="8410" name="Column8385"/>
    <tableColumn id="8411" name="Column8386"/>
    <tableColumn id="8412" name="Column8387"/>
    <tableColumn id="8413" name="Column8388"/>
    <tableColumn id="8414" name="Column8389"/>
    <tableColumn id="8415" name="Column8390"/>
    <tableColumn id="8416" name="Column8391"/>
    <tableColumn id="8417" name="Column8392"/>
    <tableColumn id="8418" name="Column8393"/>
    <tableColumn id="8419" name="Column8394"/>
    <tableColumn id="8420" name="Column8395"/>
    <tableColumn id="8421" name="Column8396"/>
    <tableColumn id="8422" name="Column8397"/>
    <tableColumn id="8423" name="Column8398"/>
    <tableColumn id="8424" name="Column8399"/>
    <tableColumn id="8425" name="Column8400"/>
    <tableColumn id="8426" name="Column8401"/>
    <tableColumn id="8427" name="Column8402"/>
    <tableColumn id="8428" name="Column8403"/>
    <tableColumn id="8429" name="Column8404"/>
    <tableColumn id="8430" name="Column8405"/>
    <tableColumn id="8431" name="Column8406"/>
    <tableColumn id="8432" name="Column8407"/>
    <tableColumn id="8433" name="Column8408"/>
    <tableColumn id="8434" name="Column8409"/>
    <tableColumn id="8435" name="Column8410"/>
    <tableColumn id="8436" name="Column8411"/>
    <tableColumn id="8437" name="Column8412"/>
    <tableColumn id="8438" name="Column8413"/>
    <tableColumn id="8439" name="Column8414"/>
    <tableColumn id="8440" name="Column8415"/>
    <tableColumn id="8441" name="Column8416"/>
    <tableColumn id="8442" name="Column8417"/>
    <tableColumn id="8443" name="Column8418"/>
    <tableColumn id="8444" name="Column8419"/>
    <tableColumn id="8445" name="Column8420"/>
    <tableColumn id="8446" name="Column8421"/>
    <tableColumn id="8447" name="Column8422"/>
    <tableColumn id="8448" name="Column8423"/>
    <tableColumn id="8449" name="Column8424"/>
    <tableColumn id="8450" name="Column8425"/>
    <tableColumn id="8451" name="Column8426"/>
    <tableColumn id="8452" name="Column8427"/>
    <tableColumn id="8453" name="Column8428"/>
    <tableColumn id="8454" name="Column8429"/>
    <tableColumn id="8455" name="Column8430"/>
    <tableColumn id="8456" name="Column8431"/>
    <tableColumn id="8457" name="Column8432"/>
    <tableColumn id="8458" name="Column8433"/>
    <tableColumn id="8459" name="Column8434"/>
    <tableColumn id="8460" name="Column8435"/>
    <tableColumn id="8461" name="Column8436"/>
    <tableColumn id="8462" name="Column8437"/>
    <tableColumn id="8463" name="Column8438"/>
    <tableColumn id="8464" name="Column8439"/>
    <tableColumn id="8465" name="Column8440"/>
    <tableColumn id="8466" name="Column8441"/>
    <tableColumn id="8467" name="Column8442"/>
    <tableColumn id="8468" name="Column8443"/>
    <tableColumn id="8469" name="Column8444"/>
    <tableColumn id="8470" name="Column8445"/>
    <tableColumn id="8471" name="Column8446"/>
    <tableColumn id="8472" name="Column8447"/>
    <tableColumn id="8473" name="Column8448"/>
    <tableColumn id="8474" name="Column8449"/>
    <tableColumn id="8475" name="Column8450"/>
    <tableColumn id="8476" name="Column8451"/>
    <tableColumn id="8477" name="Column8452"/>
    <tableColumn id="8478" name="Column8453"/>
    <tableColumn id="8479" name="Column8454"/>
    <tableColumn id="8480" name="Column8455"/>
    <tableColumn id="8481" name="Column8456"/>
    <tableColumn id="8482" name="Column8457"/>
    <tableColumn id="8483" name="Column8458"/>
    <tableColumn id="8484" name="Column8459"/>
    <tableColumn id="8485" name="Column8460"/>
    <tableColumn id="8486" name="Column8461"/>
    <tableColumn id="8487" name="Column8462"/>
    <tableColumn id="8488" name="Column8463"/>
    <tableColumn id="8489" name="Column8464"/>
    <tableColumn id="8490" name="Column8465"/>
    <tableColumn id="8491" name="Column8466"/>
    <tableColumn id="8492" name="Column8467"/>
    <tableColumn id="8493" name="Column8468"/>
    <tableColumn id="8494" name="Column8469"/>
    <tableColumn id="8495" name="Column8470"/>
    <tableColumn id="8496" name="Column8471"/>
    <tableColumn id="8497" name="Column8472"/>
    <tableColumn id="8498" name="Column8473"/>
    <tableColumn id="8499" name="Column8474"/>
    <tableColumn id="8500" name="Column8475"/>
    <tableColumn id="8501" name="Column8476"/>
    <tableColumn id="8502" name="Column8477"/>
    <tableColumn id="8503" name="Column8478"/>
    <tableColumn id="8504" name="Column8479"/>
    <tableColumn id="8505" name="Column8480"/>
    <tableColumn id="8506" name="Column8481"/>
    <tableColumn id="8507" name="Column8482"/>
    <tableColumn id="8508" name="Column8483"/>
    <tableColumn id="8509" name="Column8484"/>
    <tableColumn id="8510" name="Column8485"/>
    <tableColumn id="8511" name="Column8486"/>
    <tableColumn id="8512" name="Column8487"/>
    <tableColumn id="8513" name="Column8488"/>
    <tableColumn id="8514" name="Column8489"/>
    <tableColumn id="8515" name="Column8490"/>
    <tableColumn id="8516" name="Column8491"/>
    <tableColumn id="8517" name="Column8492"/>
    <tableColumn id="8518" name="Column8493"/>
    <tableColumn id="8519" name="Column8494"/>
    <tableColumn id="8520" name="Column8495"/>
    <tableColumn id="8521" name="Column8496"/>
    <tableColumn id="8522" name="Column8497"/>
    <tableColumn id="8523" name="Column8498"/>
    <tableColumn id="8524" name="Column8499"/>
    <tableColumn id="8525" name="Column8500"/>
    <tableColumn id="8526" name="Column8501"/>
    <tableColumn id="8527" name="Column8502"/>
    <tableColumn id="8528" name="Column8503"/>
    <tableColumn id="8529" name="Column8504"/>
    <tableColumn id="8530" name="Column8505"/>
    <tableColumn id="8531" name="Column8506"/>
    <tableColumn id="8532" name="Column8507"/>
    <tableColumn id="8533" name="Column8508"/>
    <tableColumn id="8534" name="Column8509"/>
    <tableColumn id="8535" name="Column8510"/>
    <tableColumn id="8536" name="Column8511"/>
    <tableColumn id="8537" name="Column8512"/>
    <tableColumn id="8538" name="Column8513"/>
    <tableColumn id="8539" name="Column8514"/>
    <tableColumn id="8540" name="Column8515"/>
    <tableColumn id="8541" name="Column8516"/>
    <tableColumn id="8542" name="Column8517"/>
    <tableColumn id="8543" name="Column8518"/>
    <tableColumn id="8544" name="Column8519"/>
    <tableColumn id="8545" name="Column8520"/>
    <tableColumn id="8546" name="Column8521"/>
    <tableColumn id="8547" name="Column8522"/>
    <tableColumn id="8548" name="Column8523"/>
    <tableColumn id="8549" name="Column8524"/>
    <tableColumn id="8550" name="Column8525"/>
    <tableColumn id="8551" name="Column8526"/>
    <tableColumn id="8552" name="Column8527"/>
    <tableColumn id="8553" name="Column8528"/>
    <tableColumn id="8554" name="Column8529"/>
    <tableColumn id="8555" name="Column8530"/>
    <tableColumn id="8556" name="Column8531"/>
    <tableColumn id="8557" name="Column8532"/>
    <tableColumn id="8558" name="Column8533"/>
    <tableColumn id="8559" name="Column8534"/>
    <tableColumn id="8560" name="Column8535"/>
    <tableColumn id="8561" name="Column8536"/>
    <tableColumn id="8562" name="Column8537"/>
    <tableColumn id="8563" name="Column8538"/>
    <tableColumn id="8564" name="Column8539"/>
    <tableColumn id="8565" name="Column8540"/>
    <tableColumn id="8566" name="Column8541"/>
    <tableColumn id="8567" name="Column8542"/>
    <tableColumn id="8568" name="Column8543"/>
    <tableColumn id="8569" name="Column8544"/>
    <tableColumn id="8570" name="Column8545"/>
    <tableColumn id="8571" name="Column8546"/>
    <tableColumn id="8572" name="Column8547"/>
    <tableColumn id="8573" name="Column8548"/>
    <tableColumn id="8574" name="Column8549"/>
    <tableColumn id="8575" name="Column8550"/>
    <tableColumn id="8576" name="Column8551"/>
    <tableColumn id="8577" name="Column8552"/>
    <tableColumn id="8578" name="Column8553"/>
    <tableColumn id="8579" name="Column8554"/>
    <tableColumn id="8580" name="Column8555"/>
    <tableColumn id="8581" name="Column8556"/>
    <tableColumn id="8582" name="Column8557"/>
    <tableColumn id="8583" name="Column8558"/>
    <tableColumn id="8584" name="Column8559"/>
    <tableColumn id="8585" name="Column8560"/>
    <tableColumn id="8586" name="Column8561"/>
    <tableColumn id="8587" name="Column8562"/>
    <tableColumn id="8588" name="Column8563"/>
    <tableColumn id="8589" name="Column8564"/>
    <tableColumn id="8590" name="Column8565"/>
    <tableColumn id="8591" name="Column8566"/>
    <tableColumn id="8592" name="Column8567"/>
    <tableColumn id="8593" name="Column8568"/>
    <tableColumn id="8594" name="Column8569"/>
    <tableColumn id="8595" name="Column8570"/>
    <tableColumn id="8596" name="Column8571"/>
    <tableColumn id="8597" name="Column8572"/>
    <tableColumn id="8598" name="Column8573"/>
    <tableColumn id="8599" name="Column8574"/>
    <tableColumn id="8600" name="Column8575"/>
    <tableColumn id="8601" name="Column8576"/>
    <tableColumn id="8602" name="Column8577"/>
    <tableColumn id="8603" name="Column8578"/>
    <tableColumn id="8604" name="Column8579"/>
    <tableColumn id="8605" name="Column8580"/>
    <tableColumn id="8606" name="Column8581"/>
    <tableColumn id="8607" name="Column8582"/>
    <tableColumn id="8608" name="Column8583"/>
    <tableColumn id="8609" name="Column8584"/>
    <tableColumn id="8610" name="Column8585"/>
    <tableColumn id="8611" name="Column8586"/>
    <tableColumn id="8612" name="Column8587"/>
    <tableColumn id="8613" name="Column8588"/>
    <tableColumn id="8614" name="Column8589"/>
    <tableColumn id="8615" name="Column8590"/>
    <tableColumn id="8616" name="Column8591"/>
    <tableColumn id="8617" name="Column8592"/>
    <tableColumn id="8618" name="Column8593"/>
    <tableColumn id="8619" name="Column8594"/>
    <tableColumn id="8620" name="Column8595"/>
    <tableColumn id="8621" name="Column8596"/>
    <tableColumn id="8622" name="Column8597"/>
    <tableColumn id="8623" name="Column8598"/>
    <tableColumn id="8624" name="Column8599"/>
    <tableColumn id="8625" name="Column8600"/>
    <tableColumn id="8626" name="Column8601"/>
    <tableColumn id="8627" name="Column8602"/>
    <tableColumn id="8628" name="Column8603"/>
    <tableColumn id="8629" name="Column8604"/>
    <tableColumn id="8630" name="Column8605"/>
    <tableColumn id="8631" name="Column8606"/>
    <tableColumn id="8632" name="Column8607"/>
    <tableColumn id="8633" name="Column8608"/>
    <tableColumn id="8634" name="Column8609"/>
    <tableColumn id="8635" name="Column8610"/>
    <tableColumn id="8636" name="Column8611"/>
    <tableColumn id="8637" name="Column8612"/>
    <tableColumn id="8638" name="Column8613"/>
    <tableColumn id="8639" name="Column8614"/>
    <tableColumn id="8640" name="Column8615"/>
    <tableColumn id="8641" name="Column8616"/>
    <tableColumn id="8642" name="Column8617"/>
    <tableColumn id="8643" name="Column8618"/>
    <tableColumn id="8644" name="Column8619"/>
    <tableColumn id="8645" name="Column8620"/>
    <tableColumn id="8646" name="Column8621"/>
    <tableColumn id="8647" name="Column8622"/>
    <tableColumn id="8648" name="Column8623"/>
    <tableColumn id="8649" name="Column8624"/>
    <tableColumn id="8650" name="Column8625"/>
    <tableColumn id="8651" name="Column8626"/>
    <tableColumn id="8652" name="Column8627"/>
    <tableColumn id="8653" name="Column8628"/>
    <tableColumn id="8654" name="Column8629"/>
    <tableColumn id="8655" name="Column8630"/>
    <tableColumn id="8656" name="Column8631"/>
    <tableColumn id="8657" name="Column8632"/>
    <tableColumn id="8658" name="Column8633"/>
    <tableColumn id="8659" name="Column8634"/>
    <tableColumn id="8660" name="Column8635"/>
    <tableColumn id="8661" name="Column8636"/>
    <tableColumn id="8662" name="Column8637"/>
    <tableColumn id="8663" name="Column8638"/>
    <tableColumn id="8664" name="Column8639"/>
    <tableColumn id="8665" name="Column8640"/>
    <tableColumn id="8666" name="Column8641"/>
    <tableColumn id="8667" name="Column8642"/>
    <tableColumn id="8668" name="Column8643"/>
    <tableColumn id="8669" name="Column8644"/>
    <tableColumn id="8670" name="Column8645"/>
    <tableColumn id="8671" name="Column8646"/>
    <tableColumn id="8672" name="Column8647"/>
    <tableColumn id="8673" name="Column8648"/>
    <tableColumn id="8674" name="Column8649"/>
    <tableColumn id="8675" name="Column8650"/>
    <tableColumn id="8676" name="Column8651"/>
    <tableColumn id="8677" name="Column8652"/>
    <tableColumn id="8678" name="Column8653"/>
    <tableColumn id="8679" name="Column8654"/>
    <tableColumn id="8680" name="Column8655"/>
    <tableColumn id="8681" name="Column8656"/>
    <tableColumn id="8682" name="Column8657"/>
    <tableColumn id="8683" name="Column8658"/>
    <tableColumn id="8684" name="Column8659"/>
    <tableColumn id="8685" name="Column8660"/>
    <tableColumn id="8686" name="Column8661"/>
    <tableColumn id="8687" name="Column8662"/>
    <tableColumn id="8688" name="Column8663"/>
    <tableColumn id="8689" name="Column8664"/>
    <tableColumn id="8690" name="Column8665"/>
    <tableColumn id="8691" name="Column8666"/>
    <tableColumn id="8692" name="Column8667"/>
    <tableColumn id="8693" name="Column8668"/>
    <tableColumn id="8694" name="Column8669"/>
    <tableColumn id="8695" name="Column8670"/>
    <tableColumn id="8696" name="Column8671"/>
    <tableColumn id="8697" name="Column8672"/>
    <tableColumn id="8698" name="Column8673"/>
    <tableColumn id="8699" name="Column8674"/>
    <tableColumn id="8700" name="Column8675"/>
    <tableColumn id="8701" name="Column8676"/>
    <tableColumn id="8702" name="Column8677"/>
    <tableColumn id="8703" name="Column8678"/>
    <tableColumn id="8704" name="Column8679"/>
    <tableColumn id="8705" name="Column8680"/>
    <tableColumn id="8706" name="Column8681"/>
    <tableColumn id="8707" name="Column8682"/>
    <tableColumn id="8708" name="Column8683"/>
    <tableColumn id="8709" name="Column8684"/>
    <tableColumn id="8710" name="Column8685"/>
    <tableColumn id="8711" name="Column8686"/>
    <tableColumn id="8712" name="Column8687"/>
    <tableColumn id="8713" name="Column8688"/>
    <tableColumn id="8714" name="Column8689"/>
    <tableColumn id="8715" name="Column8690"/>
    <tableColumn id="8716" name="Column8691"/>
    <tableColumn id="8717" name="Column8692"/>
    <tableColumn id="8718" name="Column8693"/>
    <tableColumn id="8719" name="Column8694"/>
    <tableColumn id="8720" name="Column8695"/>
    <tableColumn id="8721" name="Column8696"/>
    <tableColumn id="8722" name="Column8697"/>
    <tableColumn id="8723" name="Column8698"/>
    <tableColumn id="8724" name="Column8699"/>
    <tableColumn id="8725" name="Column8700"/>
    <tableColumn id="8726" name="Column8701"/>
    <tableColumn id="8727" name="Column8702"/>
    <tableColumn id="8728" name="Column8703"/>
    <tableColumn id="8729" name="Column8704"/>
    <tableColumn id="8730" name="Column8705"/>
    <tableColumn id="8731" name="Column8706"/>
    <tableColumn id="8732" name="Column8707"/>
    <tableColumn id="8733" name="Column8708"/>
    <tableColumn id="8734" name="Column8709"/>
    <tableColumn id="8735" name="Column8710"/>
    <tableColumn id="8736" name="Column8711"/>
    <tableColumn id="8737" name="Column8712"/>
    <tableColumn id="8738" name="Column8713"/>
    <tableColumn id="8739" name="Column8714"/>
    <tableColumn id="8740" name="Column8715"/>
    <tableColumn id="8741" name="Column8716"/>
    <tableColumn id="8742" name="Column8717"/>
    <tableColumn id="8743" name="Column8718"/>
    <tableColumn id="8744" name="Column8719"/>
    <tableColumn id="8745" name="Column8720"/>
    <tableColumn id="8746" name="Column8721"/>
    <tableColumn id="8747" name="Column8722"/>
    <tableColumn id="8748" name="Column8723"/>
    <tableColumn id="8749" name="Column8724"/>
    <tableColumn id="8750" name="Column8725"/>
    <tableColumn id="8751" name="Column8726"/>
    <tableColumn id="8752" name="Column8727"/>
    <tableColumn id="8753" name="Column8728"/>
    <tableColumn id="8754" name="Column8729"/>
    <tableColumn id="8755" name="Column8730"/>
    <tableColumn id="8756" name="Column8731"/>
    <tableColumn id="8757" name="Column8732"/>
    <tableColumn id="8758" name="Column8733"/>
    <tableColumn id="8759" name="Column8734"/>
    <tableColumn id="8760" name="Column8735"/>
    <tableColumn id="8761" name="Column8736"/>
    <tableColumn id="8762" name="Column8737"/>
    <tableColumn id="8763" name="Column8738"/>
    <tableColumn id="8764" name="Column8739"/>
    <tableColumn id="8765" name="Column8740"/>
    <tableColumn id="8766" name="Column8741"/>
    <tableColumn id="8767" name="Column8742"/>
    <tableColumn id="8768" name="Column8743"/>
    <tableColumn id="8769" name="Column8744"/>
    <tableColumn id="8770" name="Column8745"/>
    <tableColumn id="8771" name="Column8746"/>
    <tableColumn id="8772" name="Column8747"/>
    <tableColumn id="8773" name="Column8748"/>
    <tableColumn id="8774" name="Column8749"/>
    <tableColumn id="8775" name="Column8750"/>
    <tableColumn id="8776" name="Column8751"/>
    <tableColumn id="8777" name="Column8752"/>
    <tableColumn id="8778" name="Column8753"/>
    <tableColumn id="8779" name="Column8754"/>
    <tableColumn id="8780" name="Column8755"/>
    <tableColumn id="8781" name="Column8756"/>
    <tableColumn id="8782" name="Column8757"/>
    <tableColumn id="8783" name="Column8758"/>
    <tableColumn id="8784" name="Column8759"/>
    <tableColumn id="8785" name="Column8760"/>
    <tableColumn id="8786" name="Column8761"/>
    <tableColumn id="8787" name="Column8762"/>
    <tableColumn id="8788" name="Column8763"/>
    <tableColumn id="8789" name="Column8764"/>
    <tableColumn id="8790" name="Column8765"/>
    <tableColumn id="8791" name="Column8766"/>
    <tableColumn id="8792" name="Column8767"/>
    <tableColumn id="8793" name="Column8768"/>
    <tableColumn id="8794" name="Column8769"/>
    <tableColumn id="8795" name="Column8770"/>
    <tableColumn id="8796" name="Column8771"/>
    <tableColumn id="8797" name="Column8772"/>
    <tableColumn id="8798" name="Column8773"/>
    <tableColumn id="8799" name="Column8774"/>
    <tableColumn id="8800" name="Column8775"/>
    <tableColumn id="8801" name="Column8776"/>
    <tableColumn id="8802" name="Column8777"/>
    <tableColumn id="8803" name="Column8778"/>
    <tableColumn id="8804" name="Column8779"/>
    <tableColumn id="8805" name="Column8780"/>
    <tableColumn id="8806" name="Column8781"/>
    <tableColumn id="8807" name="Column8782"/>
    <tableColumn id="8808" name="Column8783"/>
    <tableColumn id="8809" name="Column8784"/>
    <tableColumn id="8810" name="Column8785"/>
    <tableColumn id="8811" name="Column8786"/>
    <tableColumn id="8812" name="Column8787"/>
    <tableColumn id="8813" name="Column8788"/>
    <tableColumn id="8814" name="Column8789"/>
    <tableColumn id="8815" name="Column8790"/>
    <tableColumn id="8816" name="Column8791"/>
    <tableColumn id="8817" name="Column8792"/>
    <tableColumn id="8818" name="Column8793"/>
    <tableColumn id="8819" name="Column8794"/>
    <tableColumn id="8820" name="Column8795"/>
    <tableColumn id="8821" name="Column8796"/>
    <tableColumn id="8822" name="Column8797"/>
    <tableColumn id="8823" name="Column8798"/>
    <tableColumn id="8824" name="Column8799"/>
    <tableColumn id="8825" name="Column8800"/>
    <tableColumn id="8826" name="Column8801"/>
    <tableColumn id="8827" name="Column8802"/>
    <tableColumn id="8828" name="Column8803"/>
    <tableColumn id="8829" name="Column8804"/>
    <tableColumn id="8830" name="Column8805"/>
    <tableColumn id="8831" name="Column8806"/>
    <tableColumn id="8832" name="Column8807"/>
    <tableColumn id="8833" name="Column8808"/>
    <tableColumn id="8834" name="Column8809"/>
    <tableColumn id="8835" name="Column8810"/>
    <tableColumn id="8836" name="Column8811"/>
    <tableColumn id="8837" name="Column8812"/>
    <tableColumn id="8838" name="Column8813"/>
    <tableColumn id="8839" name="Column8814"/>
    <tableColumn id="8840" name="Column8815"/>
    <tableColumn id="8841" name="Column8816"/>
    <tableColumn id="8842" name="Column8817"/>
    <tableColumn id="8843" name="Column8818"/>
    <tableColumn id="8844" name="Column8819"/>
    <tableColumn id="8845" name="Column8820"/>
    <tableColumn id="8846" name="Column8821"/>
    <tableColumn id="8847" name="Column8822"/>
    <tableColumn id="8848" name="Column8823"/>
    <tableColumn id="8849" name="Column8824"/>
    <tableColumn id="8850" name="Column8825"/>
    <tableColumn id="8851" name="Column8826"/>
    <tableColumn id="8852" name="Column8827"/>
    <tableColumn id="8853" name="Column8828"/>
    <tableColumn id="8854" name="Column8829"/>
    <tableColumn id="8855" name="Column8830"/>
    <tableColumn id="8856" name="Column8831"/>
    <tableColumn id="8857" name="Column8832"/>
    <tableColumn id="8858" name="Column8833"/>
    <tableColumn id="8859" name="Column8834"/>
    <tableColumn id="8860" name="Column8835"/>
    <tableColumn id="8861" name="Column8836"/>
    <tableColumn id="8862" name="Column8837"/>
    <tableColumn id="8863" name="Column8838"/>
    <tableColumn id="8864" name="Column8839"/>
    <tableColumn id="8865" name="Column8840"/>
    <tableColumn id="8866" name="Column8841"/>
    <tableColumn id="8867" name="Column8842"/>
    <tableColumn id="8868" name="Column8843"/>
    <tableColumn id="8869" name="Column8844"/>
    <tableColumn id="8870" name="Column8845"/>
    <tableColumn id="8871" name="Column8846"/>
    <tableColumn id="8872" name="Column8847"/>
    <tableColumn id="8873" name="Column8848"/>
    <tableColumn id="8874" name="Column8849"/>
    <tableColumn id="8875" name="Column8850"/>
    <tableColumn id="8876" name="Column8851"/>
    <tableColumn id="8877" name="Column8852"/>
    <tableColumn id="8878" name="Column8853"/>
    <tableColumn id="8879" name="Column8854"/>
    <tableColumn id="8880" name="Column8855"/>
    <tableColumn id="8881" name="Column8856"/>
    <tableColumn id="8882" name="Column8857"/>
    <tableColumn id="8883" name="Column8858"/>
    <tableColumn id="8884" name="Column8859"/>
    <tableColumn id="8885" name="Column8860"/>
    <tableColumn id="8886" name="Column8861"/>
    <tableColumn id="8887" name="Column8862"/>
    <tableColumn id="8888" name="Column8863"/>
    <tableColumn id="8889" name="Column8864"/>
    <tableColumn id="8890" name="Column8865"/>
    <tableColumn id="8891" name="Column8866"/>
    <tableColumn id="8892" name="Column8867"/>
    <tableColumn id="8893" name="Column8868"/>
    <tableColumn id="8894" name="Column8869"/>
    <tableColumn id="8895" name="Column8870"/>
    <tableColumn id="8896" name="Column8871"/>
    <tableColumn id="8897" name="Column8872"/>
    <tableColumn id="8898" name="Column8873"/>
    <tableColumn id="8899" name="Column8874"/>
    <tableColumn id="8900" name="Column8875"/>
    <tableColumn id="8901" name="Column8876"/>
    <tableColumn id="8902" name="Column8877"/>
    <tableColumn id="8903" name="Column8878"/>
    <tableColumn id="8904" name="Column8879"/>
    <tableColumn id="8905" name="Column8880"/>
    <tableColumn id="8906" name="Column8881"/>
    <tableColumn id="8907" name="Column8882"/>
    <tableColumn id="8908" name="Column8883"/>
    <tableColumn id="8909" name="Column8884"/>
    <tableColumn id="8910" name="Column8885"/>
    <tableColumn id="8911" name="Column8886"/>
    <tableColumn id="8912" name="Column8887"/>
    <tableColumn id="8913" name="Column8888"/>
    <tableColumn id="8914" name="Column8889"/>
    <tableColumn id="8915" name="Column8890"/>
    <tableColumn id="8916" name="Column8891"/>
    <tableColumn id="8917" name="Column8892"/>
    <tableColumn id="8918" name="Column8893"/>
    <tableColumn id="8919" name="Column8894"/>
    <tableColumn id="8920" name="Column8895"/>
    <tableColumn id="8921" name="Column8896"/>
    <tableColumn id="8922" name="Column8897"/>
    <tableColumn id="8923" name="Column8898"/>
    <tableColumn id="8924" name="Column8899"/>
    <tableColumn id="8925" name="Column8900"/>
    <tableColumn id="8926" name="Column8901"/>
    <tableColumn id="8927" name="Column8902"/>
    <tableColumn id="8928" name="Column8903"/>
    <tableColumn id="8929" name="Column8904"/>
    <tableColumn id="8930" name="Column8905"/>
    <tableColumn id="8931" name="Column8906"/>
    <tableColumn id="8932" name="Column8907"/>
    <tableColumn id="8933" name="Column8908"/>
    <tableColumn id="8934" name="Column8909"/>
    <tableColumn id="8935" name="Column8910"/>
    <tableColumn id="8936" name="Column8911"/>
    <tableColumn id="8937" name="Column8912"/>
    <tableColumn id="8938" name="Column8913"/>
    <tableColumn id="8939" name="Column8914"/>
    <tableColumn id="8940" name="Column8915"/>
    <tableColumn id="8941" name="Column8916"/>
    <tableColumn id="8942" name="Column8917"/>
    <tableColumn id="8943" name="Column8918"/>
    <tableColumn id="8944" name="Column8919"/>
    <tableColumn id="8945" name="Column8920"/>
    <tableColumn id="8946" name="Column8921"/>
    <tableColumn id="8947" name="Column8922"/>
    <tableColumn id="8948" name="Column8923"/>
    <tableColumn id="8949" name="Column8924"/>
    <tableColumn id="8950" name="Column8925"/>
    <tableColumn id="8951" name="Column8926"/>
    <tableColumn id="8952" name="Column8927"/>
    <tableColumn id="8953" name="Column8928"/>
    <tableColumn id="8954" name="Column8929"/>
    <tableColumn id="8955" name="Column8930"/>
    <tableColumn id="8956" name="Column8931"/>
    <tableColumn id="8957" name="Column8932"/>
    <tableColumn id="8958" name="Column8933"/>
    <tableColumn id="8959" name="Column8934"/>
    <tableColumn id="8960" name="Column8935"/>
    <tableColumn id="8961" name="Column8936"/>
    <tableColumn id="8962" name="Column8937"/>
    <tableColumn id="8963" name="Column8938"/>
    <tableColumn id="8964" name="Column8939"/>
    <tableColumn id="8965" name="Column8940"/>
    <tableColumn id="8966" name="Column8941"/>
    <tableColumn id="8967" name="Column8942"/>
    <tableColumn id="8968" name="Column8943"/>
    <tableColumn id="8969" name="Column8944"/>
    <tableColumn id="8970" name="Column8945"/>
    <tableColumn id="8971" name="Column8946"/>
    <tableColumn id="8972" name="Column8947"/>
    <tableColumn id="8973" name="Column8948"/>
    <tableColumn id="8974" name="Column8949"/>
    <tableColumn id="8975" name="Column8950"/>
    <tableColumn id="8976" name="Column8951"/>
    <tableColumn id="8977" name="Column8952"/>
    <tableColumn id="8978" name="Column8953"/>
    <tableColumn id="8979" name="Column8954"/>
    <tableColumn id="8980" name="Column8955"/>
    <tableColumn id="8981" name="Column8956"/>
    <tableColumn id="8982" name="Column8957"/>
    <tableColumn id="8983" name="Column8958"/>
    <tableColumn id="8984" name="Column8959"/>
    <tableColumn id="8985" name="Column8960"/>
    <tableColumn id="8986" name="Column8961"/>
    <tableColumn id="8987" name="Column8962"/>
    <tableColumn id="8988" name="Column8963"/>
    <tableColumn id="8989" name="Column8964"/>
    <tableColumn id="8990" name="Column8965"/>
    <tableColumn id="8991" name="Column8966"/>
    <tableColumn id="8992" name="Column8967"/>
    <tableColumn id="8993" name="Column8968"/>
    <tableColumn id="8994" name="Column8969"/>
    <tableColumn id="8995" name="Column8970"/>
    <tableColumn id="8996" name="Column8971"/>
    <tableColumn id="8997" name="Column8972"/>
    <tableColumn id="8998" name="Column8973"/>
    <tableColumn id="8999" name="Column8974"/>
    <tableColumn id="9000" name="Column8975"/>
    <tableColumn id="9001" name="Column8976"/>
    <tableColumn id="9002" name="Column8977"/>
    <tableColumn id="9003" name="Column8978"/>
    <tableColumn id="9004" name="Column8979"/>
    <tableColumn id="9005" name="Column8980"/>
    <tableColumn id="9006" name="Column8981"/>
    <tableColumn id="9007" name="Column8982"/>
    <tableColumn id="9008" name="Column8983"/>
    <tableColumn id="9009" name="Column8984"/>
    <tableColumn id="9010" name="Column8985"/>
    <tableColumn id="9011" name="Column8986"/>
    <tableColumn id="9012" name="Column8987"/>
    <tableColumn id="9013" name="Column8988"/>
    <tableColumn id="9014" name="Column8989"/>
    <tableColumn id="9015" name="Column8990"/>
    <tableColumn id="9016" name="Column8991"/>
    <tableColumn id="9017" name="Column8992"/>
    <tableColumn id="9018" name="Column8993"/>
    <tableColumn id="9019" name="Column8994"/>
    <tableColumn id="9020" name="Column8995"/>
    <tableColumn id="9021" name="Column8996"/>
    <tableColumn id="9022" name="Column8997"/>
    <tableColumn id="9023" name="Column8998"/>
    <tableColumn id="9024" name="Column8999"/>
    <tableColumn id="9025" name="Column9000"/>
    <tableColumn id="9026" name="Column9001"/>
    <tableColumn id="9027" name="Column9002"/>
    <tableColumn id="9028" name="Column9003"/>
    <tableColumn id="9029" name="Column9004"/>
    <tableColumn id="9030" name="Column9005"/>
    <tableColumn id="9031" name="Column9006"/>
    <tableColumn id="9032" name="Column9007"/>
    <tableColumn id="9033" name="Column9008"/>
    <tableColumn id="9034" name="Column9009"/>
    <tableColumn id="9035" name="Column9010"/>
    <tableColumn id="9036" name="Column9011"/>
    <tableColumn id="9037" name="Column9012"/>
    <tableColumn id="9038" name="Column9013"/>
    <tableColumn id="9039" name="Column9014"/>
    <tableColumn id="9040" name="Column9015"/>
    <tableColumn id="9041" name="Column9016"/>
    <tableColumn id="9042" name="Column9017"/>
    <tableColumn id="9043" name="Column9018"/>
    <tableColumn id="9044" name="Column9019"/>
    <tableColumn id="9045" name="Column9020"/>
    <tableColumn id="9046" name="Column9021"/>
    <tableColumn id="9047" name="Column9022"/>
    <tableColumn id="9048" name="Column9023"/>
    <tableColumn id="9049" name="Column9024"/>
    <tableColumn id="9050" name="Column9025"/>
    <tableColumn id="9051" name="Column9026"/>
    <tableColumn id="9052" name="Column9027"/>
    <tableColumn id="9053" name="Column9028"/>
    <tableColumn id="9054" name="Column9029"/>
    <tableColumn id="9055" name="Column9030"/>
    <tableColumn id="9056" name="Column9031"/>
    <tableColumn id="9057" name="Column9032"/>
    <tableColumn id="9058" name="Column9033"/>
    <tableColumn id="9059" name="Column9034"/>
    <tableColumn id="9060" name="Column9035"/>
    <tableColumn id="9061" name="Column9036"/>
    <tableColumn id="9062" name="Column9037"/>
    <tableColumn id="9063" name="Column9038"/>
    <tableColumn id="9064" name="Column9039"/>
    <tableColumn id="9065" name="Column9040"/>
    <tableColumn id="9066" name="Column9041"/>
    <tableColumn id="9067" name="Column9042"/>
    <tableColumn id="9068" name="Column9043"/>
    <tableColumn id="9069" name="Column9044"/>
    <tableColumn id="9070" name="Column9045"/>
    <tableColumn id="9071" name="Column9046"/>
    <tableColumn id="9072" name="Column9047"/>
    <tableColumn id="9073" name="Column9048"/>
    <tableColumn id="9074" name="Column9049"/>
    <tableColumn id="9075" name="Column9050"/>
    <tableColumn id="9076" name="Column9051"/>
    <tableColumn id="9077" name="Column9052"/>
    <tableColumn id="9078" name="Column9053"/>
    <tableColumn id="9079" name="Column9054"/>
    <tableColumn id="9080" name="Column9055"/>
    <tableColumn id="9081" name="Column9056"/>
    <tableColumn id="9082" name="Column9057"/>
    <tableColumn id="9083" name="Column9058"/>
    <tableColumn id="9084" name="Column9059"/>
    <tableColumn id="9085" name="Column9060"/>
    <tableColumn id="9086" name="Column9061"/>
    <tableColumn id="9087" name="Column9062"/>
    <tableColumn id="9088" name="Column9063"/>
    <tableColumn id="9089" name="Column9064"/>
    <tableColumn id="9090" name="Column9065"/>
    <tableColumn id="9091" name="Column9066"/>
    <tableColumn id="9092" name="Column9067"/>
    <tableColumn id="9093" name="Column9068"/>
    <tableColumn id="9094" name="Column9069"/>
    <tableColumn id="9095" name="Column9070"/>
    <tableColumn id="9096" name="Column9071"/>
    <tableColumn id="9097" name="Column9072"/>
    <tableColumn id="9098" name="Column9073"/>
    <tableColumn id="9099" name="Column9074"/>
    <tableColumn id="9100" name="Column9075"/>
    <tableColumn id="9101" name="Column9076"/>
    <tableColumn id="9102" name="Column9077"/>
    <tableColumn id="9103" name="Column9078"/>
    <tableColumn id="9104" name="Column9079"/>
    <tableColumn id="9105" name="Column9080"/>
    <tableColumn id="9106" name="Column9081"/>
    <tableColumn id="9107" name="Column9082"/>
    <tableColumn id="9108" name="Column9083"/>
    <tableColumn id="9109" name="Column9084"/>
    <tableColumn id="9110" name="Column9085"/>
    <tableColumn id="9111" name="Column9086"/>
    <tableColumn id="9112" name="Column9087"/>
    <tableColumn id="9113" name="Column9088"/>
    <tableColumn id="9114" name="Column9089"/>
    <tableColumn id="9115" name="Column9090"/>
    <tableColumn id="9116" name="Column9091"/>
    <tableColumn id="9117" name="Column9092"/>
    <tableColumn id="9118" name="Column9093"/>
    <tableColumn id="9119" name="Column9094"/>
    <tableColumn id="9120" name="Column9095"/>
    <tableColumn id="9121" name="Column9096"/>
    <tableColumn id="9122" name="Column9097"/>
    <tableColumn id="9123" name="Column9098"/>
    <tableColumn id="9124" name="Column9099"/>
    <tableColumn id="9125" name="Column9100"/>
    <tableColumn id="9126" name="Column9101"/>
    <tableColumn id="9127" name="Column9102"/>
    <tableColumn id="9128" name="Column9103"/>
    <tableColumn id="9129" name="Column9104"/>
    <tableColumn id="9130" name="Column9105"/>
    <tableColumn id="9131" name="Column9106"/>
    <tableColumn id="9132" name="Column9107"/>
    <tableColumn id="9133" name="Column9108"/>
    <tableColumn id="9134" name="Column9109"/>
    <tableColumn id="9135" name="Column9110"/>
    <tableColumn id="9136" name="Column9111"/>
    <tableColumn id="9137" name="Column9112"/>
    <tableColumn id="9138" name="Column9113"/>
    <tableColumn id="9139" name="Column9114"/>
    <tableColumn id="9140" name="Column9115"/>
    <tableColumn id="9141" name="Column9116"/>
    <tableColumn id="9142" name="Column9117"/>
    <tableColumn id="9143" name="Column9118"/>
    <tableColumn id="9144" name="Column9119"/>
    <tableColumn id="9145" name="Column9120"/>
    <tableColumn id="9146" name="Column9121"/>
    <tableColumn id="9147" name="Column9122"/>
    <tableColumn id="9148" name="Column9123"/>
    <tableColumn id="9149" name="Column9124"/>
    <tableColumn id="9150" name="Column9125"/>
    <tableColumn id="9151" name="Column9126"/>
    <tableColumn id="9152" name="Column9127"/>
    <tableColumn id="9153" name="Column9128"/>
    <tableColumn id="9154" name="Column9129"/>
    <tableColumn id="9155" name="Column9130"/>
    <tableColumn id="9156" name="Column9131"/>
    <tableColumn id="9157" name="Column9132"/>
    <tableColumn id="9158" name="Column9133"/>
    <tableColumn id="9159" name="Column9134"/>
    <tableColumn id="9160" name="Column9135"/>
    <tableColumn id="9161" name="Column9136"/>
    <tableColumn id="9162" name="Column9137"/>
    <tableColumn id="9163" name="Column9138"/>
    <tableColumn id="9164" name="Column9139"/>
    <tableColumn id="9165" name="Column9140"/>
    <tableColumn id="9166" name="Column9141"/>
    <tableColumn id="9167" name="Column9142"/>
    <tableColumn id="9168" name="Column9143"/>
    <tableColumn id="9169" name="Column9144"/>
    <tableColumn id="9170" name="Column9145"/>
    <tableColumn id="9171" name="Column9146"/>
    <tableColumn id="9172" name="Column9147"/>
    <tableColumn id="9173" name="Column9148"/>
    <tableColumn id="9174" name="Column9149"/>
    <tableColumn id="9175" name="Column9150"/>
    <tableColumn id="9176" name="Column9151"/>
    <tableColumn id="9177" name="Column9152"/>
    <tableColumn id="9178" name="Column9153"/>
    <tableColumn id="9179" name="Column9154"/>
    <tableColumn id="9180" name="Column9155"/>
    <tableColumn id="9181" name="Column9156"/>
    <tableColumn id="9182" name="Column9157"/>
    <tableColumn id="9183" name="Column9158"/>
    <tableColumn id="9184" name="Column9159"/>
    <tableColumn id="9185" name="Column9160"/>
    <tableColumn id="9186" name="Column9161"/>
    <tableColumn id="9187" name="Column9162"/>
    <tableColumn id="9188" name="Column9163"/>
    <tableColumn id="9189" name="Column9164"/>
    <tableColumn id="9190" name="Column9165"/>
    <tableColumn id="9191" name="Column9166"/>
    <tableColumn id="9192" name="Column9167"/>
    <tableColumn id="9193" name="Column9168"/>
    <tableColumn id="9194" name="Column9169"/>
    <tableColumn id="9195" name="Column9170"/>
    <tableColumn id="9196" name="Column9171"/>
    <tableColumn id="9197" name="Column9172"/>
    <tableColumn id="9198" name="Column9173"/>
    <tableColumn id="9199" name="Column9174"/>
    <tableColumn id="9200" name="Column9175"/>
    <tableColumn id="9201" name="Column9176"/>
    <tableColumn id="9202" name="Column9177"/>
    <tableColumn id="9203" name="Column9178"/>
    <tableColumn id="9204" name="Column9179"/>
    <tableColumn id="9205" name="Column9180"/>
    <tableColumn id="9206" name="Column9181"/>
    <tableColumn id="9207" name="Column9182"/>
    <tableColumn id="9208" name="Column9183"/>
    <tableColumn id="9209" name="Column9184"/>
    <tableColumn id="9210" name="Column9185"/>
    <tableColumn id="9211" name="Column9186"/>
    <tableColumn id="9212" name="Column9187"/>
    <tableColumn id="9213" name="Column9188"/>
    <tableColumn id="9214" name="Column9189"/>
    <tableColumn id="9215" name="Column9190"/>
    <tableColumn id="9216" name="Column9191"/>
    <tableColumn id="9217" name="Column9192"/>
    <tableColumn id="9218" name="Column9193"/>
    <tableColumn id="9219" name="Column9194"/>
    <tableColumn id="9220" name="Column9195"/>
    <tableColumn id="9221" name="Column9196"/>
    <tableColumn id="9222" name="Column9197"/>
    <tableColumn id="9223" name="Column9198"/>
    <tableColumn id="9224" name="Column9199"/>
    <tableColumn id="9225" name="Column9200"/>
    <tableColumn id="9226" name="Column9201"/>
    <tableColumn id="9227" name="Column9202"/>
    <tableColumn id="9228" name="Column9203"/>
    <tableColumn id="9229" name="Column9204"/>
    <tableColumn id="9230" name="Column9205"/>
    <tableColumn id="9231" name="Column9206"/>
    <tableColumn id="9232" name="Column9207"/>
    <tableColumn id="9233" name="Column9208"/>
    <tableColumn id="9234" name="Column9209"/>
    <tableColumn id="9235" name="Column9210"/>
    <tableColumn id="9236" name="Column9211"/>
    <tableColumn id="9237" name="Column9212"/>
    <tableColumn id="9238" name="Column9213"/>
    <tableColumn id="9239" name="Column9214"/>
    <tableColumn id="9240" name="Column9215"/>
    <tableColumn id="9241" name="Column9216"/>
    <tableColumn id="9242" name="Column9217"/>
    <tableColumn id="9243" name="Column9218"/>
    <tableColumn id="9244" name="Column9219"/>
    <tableColumn id="9245" name="Column9220"/>
    <tableColumn id="9246" name="Column9221"/>
    <tableColumn id="9247" name="Column9222"/>
    <tableColumn id="9248" name="Column9223"/>
    <tableColumn id="9249" name="Column9224"/>
    <tableColumn id="9250" name="Column9225"/>
    <tableColumn id="9251" name="Column9226"/>
    <tableColumn id="9252" name="Column9227"/>
    <tableColumn id="9253" name="Column9228"/>
    <tableColumn id="9254" name="Column9229"/>
    <tableColumn id="9255" name="Column9230"/>
    <tableColumn id="9256" name="Column9231"/>
    <tableColumn id="9257" name="Column9232"/>
    <tableColumn id="9258" name="Column9233"/>
    <tableColumn id="9259" name="Column9234"/>
    <tableColumn id="9260" name="Column9235"/>
    <tableColumn id="9261" name="Column9236"/>
    <tableColumn id="9262" name="Column9237"/>
    <tableColumn id="9263" name="Column9238"/>
    <tableColumn id="9264" name="Column9239"/>
    <tableColumn id="9265" name="Column9240"/>
    <tableColumn id="9266" name="Column9241"/>
    <tableColumn id="9267" name="Column9242"/>
    <tableColumn id="9268" name="Column9243"/>
    <tableColumn id="9269" name="Column9244"/>
    <tableColumn id="9270" name="Column9245"/>
    <tableColumn id="9271" name="Column9246"/>
    <tableColumn id="9272" name="Column9247"/>
    <tableColumn id="9273" name="Column9248"/>
    <tableColumn id="9274" name="Column9249"/>
    <tableColumn id="9275" name="Column9250"/>
    <tableColumn id="9276" name="Column9251"/>
    <tableColumn id="9277" name="Column9252"/>
    <tableColumn id="9278" name="Column9253"/>
    <tableColumn id="9279" name="Column9254"/>
    <tableColumn id="9280" name="Column9255"/>
    <tableColumn id="9281" name="Column9256"/>
    <tableColumn id="9282" name="Column9257"/>
    <tableColumn id="9283" name="Column9258"/>
    <tableColumn id="9284" name="Column9259"/>
    <tableColumn id="9285" name="Column9260"/>
    <tableColumn id="9286" name="Column9261"/>
    <tableColumn id="9287" name="Column9262"/>
    <tableColumn id="9288" name="Column9263"/>
    <tableColumn id="9289" name="Column9264"/>
    <tableColumn id="9290" name="Column9265"/>
    <tableColumn id="9291" name="Column9266"/>
    <tableColumn id="9292" name="Column9267"/>
    <tableColumn id="9293" name="Column9268"/>
    <tableColumn id="9294" name="Column9269"/>
    <tableColumn id="9295" name="Column9270"/>
    <tableColumn id="9296" name="Column9271"/>
    <tableColumn id="9297" name="Column9272"/>
    <tableColumn id="9298" name="Column9273"/>
    <tableColumn id="9299" name="Column9274"/>
    <tableColumn id="9300" name="Column9275"/>
    <tableColumn id="9301" name="Column9276"/>
    <tableColumn id="9302" name="Column9277"/>
    <tableColumn id="9303" name="Column9278"/>
    <tableColumn id="9304" name="Column9279"/>
    <tableColumn id="9305" name="Column9280"/>
    <tableColumn id="9306" name="Column9281"/>
    <tableColumn id="9307" name="Column9282"/>
    <tableColumn id="9308" name="Column9283"/>
    <tableColumn id="9309" name="Column9284"/>
    <tableColumn id="9310" name="Column9285"/>
    <tableColumn id="9311" name="Column9286"/>
    <tableColumn id="9312" name="Column9287"/>
    <tableColumn id="9313" name="Column9288"/>
    <tableColumn id="9314" name="Column9289"/>
    <tableColumn id="9315" name="Column9290"/>
    <tableColumn id="9316" name="Column9291"/>
    <tableColumn id="9317" name="Column9292"/>
    <tableColumn id="9318" name="Column9293"/>
    <tableColumn id="9319" name="Column9294"/>
    <tableColumn id="9320" name="Column9295"/>
    <tableColumn id="9321" name="Column9296"/>
    <tableColumn id="9322" name="Column9297"/>
    <tableColumn id="9323" name="Column9298"/>
    <tableColumn id="9324" name="Column9299"/>
    <tableColumn id="9325" name="Column9300"/>
    <tableColumn id="9326" name="Column9301"/>
    <tableColumn id="9327" name="Column9302"/>
    <tableColumn id="9328" name="Column9303"/>
    <tableColumn id="9329" name="Column9304"/>
    <tableColumn id="9330" name="Column9305"/>
    <tableColumn id="9331" name="Column9306"/>
    <tableColumn id="9332" name="Column9307"/>
    <tableColumn id="9333" name="Column9308"/>
    <tableColumn id="9334" name="Column9309"/>
    <tableColumn id="9335" name="Column9310"/>
    <tableColumn id="9336" name="Column9311"/>
    <tableColumn id="9337" name="Column9312"/>
    <tableColumn id="9338" name="Column9313"/>
    <tableColumn id="9339" name="Column9314"/>
    <tableColumn id="9340" name="Column9315"/>
    <tableColumn id="9341" name="Column9316"/>
    <tableColumn id="9342" name="Column9317"/>
    <tableColumn id="9343" name="Column9318"/>
    <tableColumn id="9344" name="Column9319"/>
    <tableColumn id="9345" name="Column9320"/>
    <tableColumn id="9346" name="Column9321"/>
    <tableColumn id="9347" name="Column9322"/>
    <tableColumn id="9348" name="Column9323"/>
    <tableColumn id="9349" name="Column9324"/>
    <tableColumn id="9350" name="Column9325"/>
    <tableColumn id="9351" name="Column9326"/>
    <tableColumn id="9352" name="Column9327"/>
    <tableColumn id="9353" name="Column9328"/>
    <tableColumn id="9354" name="Column9329"/>
    <tableColumn id="9355" name="Column9330"/>
    <tableColumn id="9356" name="Column9331"/>
    <tableColumn id="9357" name="Column9332"/>
    <tableColumn id="9358" name="Column9333"/>
    <tableColumn id="9359" name="Column9334"/>
    <tableColumn id="9360" name="Column9335"/>
    <tableColumn id="9361" name="Column9336"/>
    <tableColumn id="9362" name="Column9337"/>
    <tableColumn id="9363" name="Column9338"/>
    <tableColumn id="9364" name="Column9339"/>
    <tableColumn id="9365" name="Column9340"/>
    <tableColumn id="9366" name="Column9341"/>
    <tableColumn id="9367" name="Column9342"/>
    <tableColumn id="9368" name="Column9343"/>
    <tableColumn id="9369" name="Column9344"/>
    <tableColumn id="9370" name="Column9345"/>
    <tableColumn id="9371" name="Column9346"/>
    <tableColumn id="9372" name="Column9347"/>
    <tableColumn id="9373" name="Column9348"/>
    <tableColumn id="9374" name="Column9349"/>
    <tableColumn id="9375" name="Column9350"/>
    <tableColumn id="9376" name="Column9351"/>
    <tableColumn id="9377" name="Column9352"/>
    <tableColumn id="9378" name="Column9353"/>
    <tableColumn id="9379" name="Column9354"/>
    <tableColumn id="9380" name="Column9355"/>
    <tableColumn id="9381" name="Column9356"/>
    <tableColumn id="9382" name="Column9357"/>
    <tableColumn id="9383" name="Column9358"/>
    <tableColumn id="9384" name="Column9359"/>
    <tableColumn id="9385" name="Column9360"/>
    <tableColumn id="9386" name="Column9361"/>
    <tableColumn id="9387" name="Column9362"/>
    <tableColumn id="9388" name="Column9363"/>
    <tableColumn id="9389" name="Column9364"/>
    <tableColumn id="9390" name="Column9365"/>
    <tableColumn id="9391" name="Column9366"/>
    <tableColumn id="9392" name="Column9367"/>
    <tableColumn id="9393" name="Column9368"/>
    <tableColumn id="9394" name="Column9369"/>
    <tableColumn id="9395" name="Column9370"/>
    <tableColumn id="9396" name="Column9371"/>
    <tableColumn id="9397" name="Column9372"/>
    <tableColumn id="9398" name="Column9373"/>
    <tableColumn id="9399" name="Column9374"/>
    <tableColumn id="9400" name="Column9375"/>
    <tableColumn id="9401" name="Column9376"/>
    <tableColumn id="9402" name="Column9377"/>
    <tableColumn id="9403" name="Column9378"/>
    <tableColumn id="9404" name="Column9379"/>
    <tableColumn id="9405" name="Column9380"/>
    <tableColumn id="9406" name="Column9381"/>
    <tableColumn id="9407" name="Column9382"/>
    <tableColumn id="9408" name="Column9383"/>
    <tableColumn id="9409" name="Column9384"/>
    <tableColumn id="9410" name="Column9385"/>
    <tableColumn id="9411" name="Column9386"/>
    <tableColumn id="9412" name="Column9387"/>
    <tableColumn id="9413" name="Column9388"/>
    <tableColumn id="9414" name="Column9389"/>
    <tableColumn id="9415" name="Column9390"/>
    <tableColumn id="9416" name="Column9391"/>
    <tableColumn id="9417" name="Column9392"/>
    <tableColumn id="9418" name="Column9393"/>
    <tableColumn id="9419" name="Column9394"/>
    <tableColumn id="9420" name="Column9395"/>
    <tableColumn id="9421" name="Column9396"/>
    <tableColumn id="9422" name="Column9397"/>
    <tableColumn id="9423" name="Column9398"/>
    <tableColumn id="9424" name="Column9399"/>
    <tableColumn id="9425" name="Column9400"/>
    <tableColumn id="9426" name="Column9401"/>
    <tableColumn id="9427" name="Column9402"/>
    <tableColumn id="9428" name="Column9403"/>
    <tableColumn id="9429" name="Column9404"/>
    <tableColumn id="9430" name="Column9405"/>
    <tableColumn id="9431" name="Column9406"/>
    <tableColumn id="9432" name="Column9407"/>
    <tableColumn id="9433" name="Column9408"/>
    <tableColumn id="9434" name="Column9409"/>
    <tableColumn id="9435" name="Column9410"/>
    <tableColumn id="9436" name="Column9411"/>
    <tableColumn id="9437" name="Column9412"/>
    <tableColumn id="9438" name="Column9413"/>
    <tableColumn id="9439" name="Column9414"/>
    <tableColumn id="9440" name="Column9415"/>
    <tableColumn id="9441" name="Column9416"/>
    <tableColumn id="9442" name="Column9417"/>
    <tableColumn id="9443" name="Column9418"/>
    <tableColumn id="9444" name="Column9419"/>
    <tableColumn id="9445" name="Column9420"/>
    <tableColumn id="9446" name="Column9421"/>
    <tableColumn id="9447" name="Column9422"/>
    <tableColumn id="9448" name="Column9423"/>
    <tableColumn id="9449" name="Column9424"/>
    <tableColumn id="9450" name="Column9425"/>
    <tableColumn id="9451" name="Column9426"/>
    <tableColumn id="9452" name="Column9427"/>
    <tableColumn id="9453" name="Column9428"/>
    <tableColumn id="9454" name="Column9429"/>
    <tableColumn id="9455" name="Column9430"/>
    <tableColumn id="9456" name="Column9431"/>
    <tableColumn id="9457" name="Column9432"/>
    <tableColumn id="9458" name="Column9433"/>
    <tableColumn id="9459" name="Column9434"/>
    <tableColumn id="9460" name="Column9435"/>
    <tableColumn id="9461" name="Column9436"/>
    <tableColumn id="9462" name="Column9437"/>
    <tableColumn id="9463" name="Column9438"/>
    <tableColumn id="9464" name="Column9439"/>
    <tableColumn id="9465" name="Column9440"/>
    <tableColumn id="9466" name="Column9441"/>
    <tableColumn id="9467" name="Column9442"/>
    <tableColumn id="9468" name="Column9443"/>
    <tableColumn id="9469" name="Column9444"/>
    <tableColumn id="9470" name="Column9445"/>
    <tableColumn id="9471" name="Column9446"/>
    <tableColumn id="9472" name="Column9447"/>
    <tableColumn id="9473" name="Column9448"/>
    <tableColumn id="9474" name="Column9449"/>
    <tableColumn id="9475" name="Column9450"/>
    <tableColumn id="9476" name="Column9451"/>
    <tableColumn id="9477" name="Column9452"/>
    <tableColumn id="9478" name="Column9453"/>
    <tableColumn id="9479" name="Column9454"/>
    <tableColumn id="9480" name="Column9455"/>
    <tableColumn id="9481" name="Column9456"/>
    <tableColumn id="9482" name="Column9457"/>
    <tableColumn id="9483" name="Column9458"/>
    <tableColumn id="9484" name="Column9459"/>
    <tableColumn id="9485" name="Column9460"/>
    <tableColumn id="9486" name="Column9461"/>
    <tableColumn id="9487" name="Column9462"/>
    <tableColumn id="9488" name="Column9463"/>
    <tableColumn id="9489" name="Column9464"/>
    <tableColumn id="9490" name="Column9465"/>
    <tableColumn id="9491" name="Column9466"/>
    <tableColumn id="9492" name="Column9467"/>
    <tableColumn id="9493" name="Column9468"/>
    <tableColumn id="9494" name="Column9469"/>
    <tableColumn id="9495" name="Column9470"/>
    <tableColumn id="9496" name="Column9471"/>
    <tableColumn id="9497" name="Column9472"/>
    <tableColumn id="9498" name="Column9473"/>
    <tableColumn id="9499" name="Column9474"/>
    <tableColumn id="9500" name="Column9475"/>
    <tableColumn id="9501" name="Column9476"/>
    <tableColumn id="9502" name="Column9477"/>
    <tableColumn id="9503" name="Column9478"/>
    <tableColumn id="9504" name="Column9479"/>
    <tableColumn id="9505" name="Column9480"/>
    <tableColumn id="9506" name="Column9481"/>
    <tableColumn id="9507" name="Column9482"/>
    <tableColumn id="9508" name="Column9483"/>
    <tableColumn id="9509" name="Column9484"/>
    <tableColumn id="9510" name="Column9485"/>
    <tableColumn id="9511" name="Column9486"/>
    <tableColumn id="9512" name="Column9487"/>
    <tableColumn id="9513" name="Column9488"/>
    <tableColumn id="9514" name="Column9489"/>
    <tableColumn id="9515" name="Column9490"/>
    <tableColumn id="9516" name="Column9491"/>
    <tableColumn id="9517" name="Column9492"/>
    <tableColumn id="9518" name="Column9493"/>
    <tableColumn id="9519" name="Column9494"/>
    <tableColumn id="9520" name="Column9495"/>
    <tableColumn id="9521" name="Column9496"/>
    <tableColumn id="9522" name="Column9497"/>
    <tableColumn id="9523" name="Column9498"/>
    <tableColumn id="9524" name="Column9499"/>
    <tableColumn id="9525" name="Column9500"/>
    <tableColumn id="9526" name="Column9501"/>
    <tableColumn id="9527" name="Column9502"/>
    <tableColumn id="9528" name="Column9503"/>
    <tableColumn id="9529" name="Column9504"/>
    <tableColumn id="9530" name="Column9505"/>
    <tableColumn id="9531" name="Column9506"/>
    <tableColumn id="9532" name="Column9507"/>
    <tableColumn id="9533" name="Column9508"/>
    <tableColumn id="9534" name="Column9509"/>
    <tableColumn id="9535" name="Column9510"/>
    <tableColumn id="9536" name="Column9511"/>
    <tableColumn id="9537" name="Column9512"/>
    <tableColumn id="9538" name="Column9513"/>
    <tableColumn id="9539" name="Column9514"/>
    <tableColumn id="9540" name="Column9515"/>
    <tableColumn id="9541" name="Column9516"/>
    <tableColumn id="9542" name="Column9517"/>
    <tableColumn id="9543" name="Column9518"/>
    <tableColumn id="9544" name="Column9519"/>
    <tableColumn id="9545" name="Column9520"/>
    <tableColumn id="9546" name="Column9521"/>
    <tableColumn id="9547" name="Column9522"/>
    <tableColumn id="9548" name="Column9523"/>
    <tableColumn id="9549" name="Column9524"/>
    <tableColumn id="9550" name="Column9525"/>
    <tableColumn id="9551" name="Column9526"/>
    <tableColumn id="9552" name="Column9527"/>
    <tableColumn id="9553" name="Column9528"/>
    <tableColumn id="9554" name="Column9529"/>
    <tableColumn id="9555" name="Column9530"/>
    <tableColumn id="9556" name="Column9531"/>
    <tableColumn id="9557" name="Column9532"/>
    <tableColumn id="9558" name="Column9533"/>
    <tableColumn id="9559" name="Column9534"/>
    <tableColumn id="9560" name="Column9535"/>
    <tableColumn id="9561" name="Column9536"/>
    <tableColumn id="9562" name="Column9537"/>
    <tableColumn id="9563" name="Column9538"/>
    <tableColumn id="9564" name="Column9539"/>
    <tableColumn id="9565" name="Column9540"/>
    <tableColumn id="9566" name="Column9541"/>
    <tableColumn id="9567" name="Column9542"/>
    <tableColumn id="9568" name="Column9543"/>
    <tableColumn id="9569" name="Column9544"/>
    <tableColumn id="9570" name="Column9545"/>
    <tableColumn id="9571" name="Column9546"/>
    <tableColumn id="9572" name="Column9547"/>
    <tableColumn id="9573" name="Column9548"/>
    <tableColumn id="9574" name="Column9549"/>
    <tableColumn id="9575" name="Column9550"/>
    <tableColumn id="9576" name="Column9551"/>
    <tableColumn id="9577" name="Column9552"/>
    <tableColumn id="9578" name="Column9553"/>
    <tableColumn id="9579" name="Column9554"/>
    <tableColumn id="9580" name="Column9555"/>
    <tableColumn id="9581" name="Column9556"/>
    <tableColumn id="9582" name="Column9557"/>
    <tableColumn id="9583" name="Column9558"/>
    <tableColumn id="9584" name="Column9559"/>
    <tableColumn id="9585" name="Column9560"/>
    <tableColumn id="9586" name="Column9561"/>
    <tableColumn id="9587" name="Column9562"/>
    <tableColumn id="9588" name="Column9563"/>
    <tableColumn id="9589" name="Column9564"/>
    <tableColumn id="9590" name="Column9565"/>
    <tableColumn id="9591" name="Column9566"/>
    <tableColumn id="9592" name="Column9567"/>
    <tableColumn id="9593" name="Column9568"/>
    <tableColumn id="9594" name="Column9569"/>
    <tableColumn id="9595" name="Column9570"/>
    <tableColumn id="9596" name="Column9571"/>
    <tableColumn id="9597" name="Column9572"/>
    <tableColumn id="9598" name="Column9573"/>
    <tableColumn id="9599" name="Column9574"/>
    <tableColumn id="9600" name="Column9575"/>
    <tableColumn id="9601" name="Column9576"/>
    <tableColumn id="9602" name="Column9577"/>
    <tableColumn id="9603" name="Column9578"/>
    <tableColumn id="9604" name="Column9579"/>
    <tableColumn id="9605" name="Column9580"/>
    <tableColumn id="9606" name="Column9581"/>
    <tableColumn id="9607" name="Column9582"/>
    <tableColumn id="9608" name="Column9583"/>
    <tableColumn id="9609" name="Column9584"/>
    <tableColumn id="9610" name="Column9585"/>
    <tableColumn id="9611" name="Column9586"/>
    <tableColumn id="9612" name="Column9587"/>
    <tableColumn id="9613" name="Column9588"/>
    <tableColumn id="9614" name="Column9589"/>
    <tableColumn id="9615" name="Column9590"/>
    <tableColumn id="9616" name="Column9591"/>
    <tableColumn id="9617" name="Column9592"/>
    <tableColumn id="9618" name="Column9593"/>
    <tableColumn id="9619" name="Column9594"/>
    <tableColumn id="9620" name="Column9595"/>
    <tableColumn id="9621" name="Column9596"/>
    <tableColumn id="9622" name="Column9597"/>
    <tableColumn id="9623" name="Column9598"/>
    <tableColumn id="9624" name="Column9599"/>
    <tableColumn id="9625" name="Column9600"/>
    <tableColumn id="9626" name="Column9601"/>
    <tableColumn id="9627" name="Column9602"/>
    <tableColumn id="9628" name="Column9603"/>
    <tableColumn id="9629" name="Column9604"/>
    <tableColumn id="9630" name="Column9605"/>
    <tableColumn id="9631" name="Column9606"/>
    <tableColumn id="9632" name="Column9607"/>
    <tableColumn id="9633" name="Column9608"/>
    <tableColumn id="9634" name="Column9609"/>
    <tableColumn id="9635" name="Column9610"/>
    <tableColumn id="9636" name="Column9611"/>
    <tableColumn id="9637" name="Column9612"/>
    <tableColumn id="9638" name="Column9613"/>
    <tableColumn id="9639" name="Column9614"/>
    <tableColumn id="9640" name="Column9615"/>
    <tableColumn id="9641" name="Column9616"/>
    <tableColumn id="9642" name="Column9617"/>
    <tableColumn id="9643" name="Column9618"/>
    <tableColumn id="9644" name="Column9619"/>
    <tableColumn id="9645" name="Column9620"/>
    <tableColumn id="9646" name="Column9621"/>
    <tableColumn id="9647" name="Column9622"/>
    <tableColumn id="9648" name="Column9623"/>
    <tableColumn id="9649" name="Column9624"/>
    <tableColumn id="9650" name="Column9625"/>
    <tableColumn id="9651" name="Column9626"/>
    <tableColumn id="9652" name="Column9627"/>
    <tableColumn id="9653" name="Column9628"/>
    <tableColumn id="9654" name="Column9629"/>
    <tableColumn id="9655" name="Column9630"/>
    <tableColumn id="9656" name="Column9631"/>
    <tableColumn id="9657" name="Column9632"/>
    <tableColumn id="9658" name="Column9633"/>
    <tableColumn id="9659" name="Column9634"/>
    <tableColumn id="9660" name="Column9635"/>
    <tableColumn id="9661" name="Column9636"/>
    <tableColumn id="9662" name="Column9637"/>
    <tableColumn id="9663" name="Column9638"/>
    <tableColumn id="9664" name="Column9639"/>
    <tableColumn id="9665" name="Column9640"/>
    <tableColumn id="9666" name="Column9641"/>
    <tableColumn id="9667" name="Column9642"/>
    <tableColumn id="9668" name="Column9643"/>
    <tableColumn id="9669" name="Column9644"/>
    <tableColumn id="9670" name="Column9645"/>
    <tableColumn id="9671" name="Column9646"/>
    <tableColumn id="9672" name="Column9647"/>
    <tableColumn id="9673" name="Column9648"/>
    <tableColumn id="9674" name="Column9649"/>
    <tableColumn id="9675" name="Column9650"/>
    <tableColumn id="9676" name="Column9651"/>
    <tableColumn id="9677" name="Column9652"/>
    <tableColumn id="9678" name="Column9653"/>
    <tableColumn id="9679" name="Column9654"/>
    <tableColumn id="9680" name="Column9655"/>
    <tableColumn id="9681" name="Column9656"/>
    <tableColumn id="9682" name="Column9657"/>
    <tableColumn id="9683" name="Column9658"/>
    <tableColumn id="9684" name="Column9659"/>
    <tableColumn id="9685" name="Column9660"/>
    <tableColumn id="9686" name="Column9661"/>
    <tableColumn id="9687" name="Column9662"/>
    <tableColumn id="9688" name="Column9663"/>
    <tableColumn id="9689" name="Column9664"/>
    <tableColumn id="9690" name="Column9665"/>
    <tableColumn id="9691" name="Column9666"/>
    <tableColumn id="9692" name="Column9667"/>
    <tableColumn id="9693" name="Column9668"/>
    <tableColumn id="9694" name="Column9669"/>
    <tableColumn id="9695" name="Column9670"/>
    <tableColumn id="9696" name="Column9671"/>
    <tableColumn id="9697" name="Column9672"/>
    <tableColumn id="9698" name="Column9673"/>
    <tableColumn id="9699" name="Column9674"/>
    <tableColumn id="9700" name="Column9675"/>
    <tableColumn id="9701" name="Column9676"/>
    <tableColumn id="9702" name="Column9677"/>
    <tableColumn id="9703" name="Column9678"/>
    <tableColumn id="9704" name="Column9679"/>
    <tableColumn id="9705" name="Column9680"/>
    <tableColumn id="9706" name="Column9681"/>
    <tableColumn id="9707" name="Column9682"/>
    <tableColumn id="9708" name="Column9683"/>
    <tableColumn id="9709" name="Column9684"/>
    <tableColumn id="9710" name="Column9685"/>
    <tableColumn id="9711" name="Column9686"/>
    <tableColumn id="9712" name="Column9687"/>
    <tableColumn id="9713" name="Column9688"/>
    <tableColumn id="9714" name="Column9689"/>
    <tableColumn id="9715" name="Column9690"/>
    <tableColumn id="9716" name="Column9691"/>
    <tableColumn id="9717" name="Column9692"/>
    <tableColumn id="9718" name="Column9693"/>
    <tableColumn id="9719" name="Column9694"/>
    <tableColumn id="9720" name="Column9695"/>
    <tableColumn id="9721" name="Column9696"/>
    <tableColumn id="9722" name="Column9697"/>
    <tableColumn id="9723" name="Column9698"/>
    <tableColumn id="9724" name="Column9699"/>
    <tableColumn id="9725" name="Column9700"/>
    <tableColumn id="9726" name="Column9701"/>
    <tableColumn id="9727" name="Column9702"/>
    <tableColumn id="9728" name="Column9703"/>
    <tableColumn id="9729" name="Column9704"/>
    <tableColumn id="9730" name="Column9705"/>
    <tableColumn id="9731" name="Column9706"/>
    <tableColumn id="9732" name="Column9707"/>
    <tableColumn id="9733" name="Column9708"/>
    <tableColumn id="9734" name="Column9709"/>
    <tableColumn id="9735" name="Column9710"/>
    <tableColumn id="9736" name="Column9711"/>
    <tableColumn id="9737" name="Column9712"/>
    <tableColumn id="9738" name="Column9713"/>
    <tableColumn id="9739" name="Column9714"/>
    <tableColumn id="9740" name="Column9715"/>
    <tableColumn id="9741" name="Column9716"/>
    <tableColumn id="9742" name="Column9717"/>
    <tableColumn id="9743" name="Column9718"/>
    <tableColumn id="9744" name="Column9719"/>
    <tableColumn id="9745" name="Column9720"/>
    <tableColumn id="9746" name="Column9721"/>
    <tableColumn id="9747" name="Column9722"/>
    <tableColumn id="9748" name="Column9723"/>
    <tableColumn id="9749" name="Column9724"/>
    <tableColumn id="9750" name="Column9725"/>
    <tableColumn id="9751" name="Column9726"/>
    <tableColumn id="9752" name="Column9727"/>
    <tableColumn id="9753" name="Column9728"/>
    <tableColumn id="9754" name="Column9729"/>
    <tableColumn id="9755" name="Column9730"/>
    <tableColumn id="9756" name="Column9731"/>
    <tableColumn id="9757" name="Column9732"/>
    <tableColumn id="9758" name="Column9733"/>
    <tableColumn id="9759" name="Column9734"/>
    <tableColumn id="9760" name="Column9735"/>
    <tableColumn id="9761" name="Column9736"/>
    <tableColumn id="9762" name="Column9737"/>
    <tableColumn id="9763" name="Column9738"/>
    <tableColumn id="9764" name="Column9739"/>
    <tableColumn id="9765" name="Column9740"/>
    <tableColumn id="9766" name="Column9741"/>
    <tableColumn id="9767" name="Column9742"/>
    <tableColumn id="9768" name="Column9743"/>
    <tableColumn id="9769" name="Column9744"/>
    <tableColumn id="9770" name="Column9745"/>
    <tableColumn id="9771" name="Column9746"/>
    <tableColumn id="9772" name="Column9747"/>
    <tableColumn id="9773" name="Column9748"/>
    <tableColumn id="9774" name="Column9749"/>
    <tableColumn id="9775" name="Column9750"/>
    <tableColumn id="9776" name="Column9751"/>
    <tableColumn id="9777" name="Column9752"/>
    <tableColumn id="9778" name="Column9753"/>
    <tableColumn id="9779" name="Column9754"/>
    <tableColumn id="9780" name="Column9755"/>
    <tableColumn id="9781" name="Column9756"/>
    <tableColumn id="9782" name="Column9757"/>
    <tableColumn id="9783" name="Column9758"/>
    <tableColumn id="9784" name="Column9759"/>
    <tableColumn id="9785" name="Column9760"/>
    <tableColumn id="9786" name="Column9761"/>
    <tableColumn id="9787" name="Column9762"/>
    <tableColumn id="9788" name="Column9763"/>
    <tableColumn id="9789" name="Column9764"/>
    <tableColumn id="9790" name="Column9765"/>
    <tableColumn id="9791" name="Column9766"/>
    <tableColumn id="9792" name="Column9767"/>
    <tableColumn id="9793" name="Column9768"/>
    <tableColumn id="9794" name="Column9769"/>
    <tableColumn id="9795" name="Column9770"/>
    <tableColumn id="9796" name="Column9771"/>
    <tableColumn id="9797" name="Column9772"/>
    <tableColumn id="9798" name="Column9773"/>
    <tableColumn id="9799" name="Column9774"/>
    <tableColumn id="9800" name="Column9775"/>
    <tableColumn id="9801" name="Column9776"/>
    <tableColumn id="9802" name="Column9777"/>
    <tableColumn id="9803" name="Column9778"/>
    <tableColumn id="9804" name="Column9779"/>
    <tableColumn id="9805" name="Column9780"/>
    <tableColumn id="9806" name="Column9781"/>
    <tableColumn id="9807" name="Column9782"/>
    <tableColumn id="9808" name="Column9783"/>
    <tableColumn id="9809" name="Column9784"/>
    <tableColumn id="9810" name="Column9785"/>
    <tableColumn id="9811" name="Column9786"/>
    <tableColumn id="9812" name="Column9787"/>
    <tableColumn id="9813" name="Column9788"/>
    <tableColumn id="9814" name="Column9789"/>
    <tableColumn id="9815" name="Column9790"/>
    <tableColumn id="9816" name="Column9791"/>
    <tableColumn id="9817" name="Column9792"/>
    <tableColumn id="9818" name="Column9793"/>
    <tableColumn id="9819" name="Column9794"/>
    <tableColumn id="9820" name="Column9795"/>
    <tableColumn id="9821" name="Column9796"/>
    <tableColumn id="9822" name="Column9797"/>
    <tableColumn id="9823" name="Column9798"/>
    <tableColumn id="9824" name="Column9799"/>
    <tableColumn id="9825" name="Column9800"/>
    <tableColumn id="9826" name="Column9801"/>
    <tableColumn id="9827" name="Column9802"/>
    <tableColumn id="9828" name="Column9803"/>
    <tableColumn id="9829" name="Column9804"/>
    <tableColumn id="9830" name="Column9805"/>
    <tableColumn id="9831" name="Column9806"/>
    <tableColumn id="9832" name="Column9807"/>
    <tableColumn id="9833" name="Column9808"/>
    <tableColumn id="9834" name="Column9809"/>
    <tableColumn id="9835" name="Column9810"/>
    <tableColumn id="9836" name="Column9811"/>
    <tableColumn id="9837" name="Column9812"/>
    <tableColumn id="9838" name="Column9813"/>
    <tableColumn id="9839" name="Column9814"/>
    <tableColumn id="9840" name="Column9815"/>
    <tableColumn id="9841" name="Column9816"/>
    <tableColumn id="9842" name="Column9817"/>
    <tableColumn id="9843" name="Column9818"/>
    <tableColumn id="9844" name="Column9819"/>
    <tableColumn id="9845" name="Column9820"/>
    <tableColumn id="9846" name="Column9821"/>
    <tableColumn id="9847" name="Column9822"/>
    <tableColumn id="9848" name="Column9823"/>
    <tableColumn id="9849" name="Column9824"/>
    <tableColumn id="9850" name="Column9825"/>
    <tableColumn id="9851" name="Column9826"/>
    <tableColumn id="9852" name="Column9827"/>
    <tableColumn id="9853" name="Column9828"/>
    <tableColumn id="9854" name="Column9829"/>
    <tableColumn id="9855" name="Column9830"/>
    <tableColumn id="9856" name="Column9831"/>
    <tableColumn id="9857" name="Column9832"/>
    <tableColumn id="9858" name="Column9833"/>
    <tableColumn id="9859" name="Column9834"/>
    <tableColumn id="9860" name="Column9835"/>
    <tableColumn id="9861" name="Column9836"/>
    <tableColumn id="9862" name="Column9837"/>
    <tableColumn id="9863" name="Column9838"/>
    <tableColumn id="9864" name="Column9839"/>
    <tableColumn id="9865" name="Column9840"/>
    <tableColumn id="9866" name="Column9841"/>
    <tableColumn id="9867" name="Column9842"/>
    <tableColumn id="9868" name="Column9843"/>
    <tableColumn id="9869" name="Column9844"/>
    <tableColumn id="9870" name="Column9845"/>
    <tableColumn id="9871" name="Column9846"/>
    <tableColumn id="9872" name="Column9847"/>
    <tableColumn id="9873" name="Column9848"/>
    <tableColumn id="9874" name="Column9849"/>
    <tableColumn id="9875" name="Column9850"/>
    <tableColumn id="9876" name="Column9851"/>
    <tableColumn id="9877" name="Column9852"/>
    <tableColumn id="9878" name="Column9853"/>
    <tableColumn id="9879" name="Column9854"/>
    <tableColumn id="9880" name="Column9855"/>
    <tableColumn id="9881" name="Column9856"/>
    <tableColumn id="9882" name="Column9857"/>
    <tableColumn id="9883" name="Column9858"/>
    <tableColumn id="9884" name="Column9859"/>
    <tableColumn id="9885" name="Column9860"/>
    <tableColumn id="9886" name="Column9861"/>
    <tableColumn id="9887" name="Column9862"/>
    <tableColumn id="9888" name="Column9863"/>
    <tableColumn id="9889" name="Column9864"/>
    <tableColumn id="9890" name="Column9865"/>
    <tableColumn id="9891" name="Column9866"/>
    <tableColumn id="9892" name="Column9867"/>
    <tableColumn id="9893" name="Column9868"/>
    <tableColumn id="9894" name="Column9869"/>
    <tableColumn id="9895" name="Column9870"/>
    <tableColumn id="9896" name="Column9871"/>
    <tableColumn id="9897" name="Column9872"/>
    <tableColumn id="9898" name="Column9873"/>
    <tableColumn id="9899" name="Column9874"/>
    <tableColumn id="9900" name="Column9875"/>
    <tableColumn id="9901" name="Column9876"/>
    <tableColumn id="9902" name="Column9877"/>
    <tableColumn id="9903" name="Column9878"/>
    <tableColumn id="9904" name="Column9879"/>
    <tableColumn id="9905" name="Column9880"/>
    <tableColumn id="9906" name="Column9881"/>
    <tableColumn id="9907" name="Column9882"/>
    <tableColumn id="9908" name="Column9883"/>
    <tableColumn id="9909" name="Column9884"/>
    <tableColumn id="9910" name="Column9885"/>
    <tableColumn id="9911" name="Column9886"/>
    <tableColumn id="9912" name="Column9887"/>
    <tableColumn id="9913" name="Column9888"/>
    <tableColumn id="9914" name="Column9889"/>
    <tableColumn id="9915" name="Column9890"/>
    <tableColumn id="9916" name="Column9891"/>
    <tableColumn id="9917" name="Column9892"/>
    <tableColumn id="9918" name="Column9893"/>
    <tableColumn id="9919" name="Column9894"/>
    <tableColumn id="9920" name="Column9895"/>
    <tableColumn id="9921" name="Column9896"/>
    <tableColumn id="9922" name="Column9897"/>
    <tableColumn id="9923" name="Column9898"/>
    <tableColumn id="9924" name="Column9899"/>
    <tableColumn id="9925" name="Column9900"/>
    <tableColumn id="9926" name="Column9901"/>
    <tableColumn id="9927" name="Column9902"/>
    <tableColumn id="9928" name="Column9903"/>
    <tableColumn id="9929" name="Column9904"/>
    <tableColumn id="9930" name="Column9905"/>
    <tableColumn id="9931" name="Column9906"/>
    <tableColumn id="9932" name="Column9907"/>
    <tableColumn id="9933" name="Column9908"/>
    <tableColumn id="9934" name="Column9909"/>
    <tableColumn id="9935" name="Column9910"/>
    <tableColumn id="9936" name="Column9911"/>
    <tableColumn id="9937" name="Column9912"/>
    <tableColumn id="9938" name="Column9913"/>
    <tableColumn id="9939" name="Column9914"/>
    <tableColumn id="9940" name="Column9915"/>
    <tableColumn id="9941" name="Column9916"/>
    <tableColumn id="9942" name="Column9917"/>
    <tableColumn id="9943" name="Column9918"/>
    <tableColumn id="9944" name="Column9919"/>
    <tableColumn id="9945" name="Column9920"/>
    <tableColumn id="9946" name="Column9921"/>
    <tableColumn id="9947" name="Column9922"/>
    <tableColumn id="9948" name="Column9923"/>
    <tableColumn id="9949" name="Column9924"/>
    <tableColumn id="9950" name="Column9925"/>
    <tableColumn id="9951" name="Column9926"/>
    <tableColumn id="9952" name="Column9927"/>
    <tableColumn id="9953" name="Column9928"/>
    <tableColumn id="9954" name="Column9929"/>
    <tableColumn id="9955" name="Column9930"/>
    <tableColumn id="9956" name="Column9931"/>
    <tableColumn id="9957" name="Column9932"/>
    <tableColumn id="9958" name="Column9933"/>
    <tableColumn id="9959" name="Column9934"/>
    <tableColumn id="9960" name="Column9935"/>
    <tableColumn id="9961" name="Column9936"/>
    <tableColumn id="9962" name="Column9937"/>
    <tableColumn id="9963" name="Column9938"/>
    <tableColumn id="9964" name="Column9939"/>
    <tableColumn id="9965" name="Column9940"/>
    <tableColumn id="9966" name="Column9941"/>
    <tableColumn id="9967" name="Column9942"/>
    <tableColumn id="9968" name="Column9943"/>
    <tableColumn id="9969" name="Column9944"/>
    <tableColumn id="9970" name="Column9945"/>
    <tableColumn id="9971" name="Column9946"/>
    <tableColumn id="9972" name="Column9947"/>
    <tableColumn id="9973" name="Column9948"/>
    <tableColumn id="9974" name="Column9949"/>
    <tableColumn id="9975" name="Column9950"/>
    <tableColumn id="9976" name="Column9951"/>
    <tableColumn id="9977" name="Column9952"/>
    <tableColumn id="9978" name="Column9953"/>
    <tableColumn id="9979" name="Column9954"/>
    <tableColumn id="9980" name="Column9955"/>
    <tableColumn id="9981" name="Column9956"/>
    <tableColumn id="9982" name="Column9957"/>
    <tableColumn id="9983" name="Column9958"/>
    <tableColumn id="9984" name="Column9959"/>
    <tableColumn id="9985" name="Column9960"/>
    <tableColumn id="9986" name="Column9961"/>
    <tableColumn id="9987" name="Column9962"/>
    <tableColumn id="9988" name="Column9963"/>
    <tableColumn id="9989" name="Column9964"/>
    <tableColumn id="9990" name="Column9965"/>
    <tableColumn id="9991" name="Column9966"/>
    <tableColumn id="9992" name="Column9967"/>
    <tableColumn id="9993" name="Column9968"/>
    <tableColumn id="9994" name="Column9969"/>
    <tableColumn id="9995" name="Column9970"/>
    <tableColumn id="9996" name="Column9971"/>
    <tableColumn id="9997" name="Column9972"/>
    <tableColumn id="9998" name="Column9973"/>
    <tableColumn id="9999" name="Column9974"/>
    <tableColumn id="10000" name="Column9975"/>
    <tableColumn id="10001" name="Column9976"/>
    <tableColumn id="10002" name="Column9977"/>
    <tableColumn id="10003" name="Column9978"/>
    <tableColumn id="10004" name="Column9979"/>
    <tableColumn id="10005" name="Column9980"/>
    <tableColumn id="10006" name="Column9981"/>
    <tableColumn id="10007" name="Column9982"/>
    <tableColumn id="10008" name="Column9983"/>
    <tableColumn id="10009" name="Column9984"/>
    <tableColumn id="10010" name="Column9985"/>
    <tableColumn id="10011" name="Column9986"/>
    <tableColumn id="10012" name="Column9987"/>
    <tableColumn id="10013" name="Column9988"/>
    <tableColumn id="10014" name="Column9989"/>
    <tableColumn id="10015" name="Column9990"/>
    <tableColumn id="10016" name="Column9991"/>
    <tableColumn id="10017" name="Column9992"/>
    <tableColumn id="10018" name="Column9993"/>
    <tableColumn id="10019" name="Column9994"/>
    <tableColumn id="10020" name="Column9995"/>
    <tableColumn id="10021" name="Column9996"/>
    <tableColumn id="10022" name="Column9997"/>
    <tableColumn id="10023" name="Column9998"/>
    <tableColumn id="10024" name="Column9999"/>
    <tableColumn id="10025" name="Column10000"/>
    <tableColumn id="10026" name="Column10001"/>
    <tableColumn id="10027" name="Column10002"/>
    <tableColumn id="10028" name="Column10003"/>
    <tableColumn id="10029" name="Column10004"/>
    <tableColumn id="10030" name="Column10005"/>
    <tableColumn id="10031" name="Column10006"/>
    <tableColumn id="10032" name="Column10007"/>
    <tableColumn id="10033" name="Column10008"/>
    <tableColumn id="10034" name="Column10009"/>
    <tableColumn id="10035" name="Column10010"/>
    <tableColumn id="10036" name="Column10011"/>
    <tableColumn id="10037" name="Column10012"/>
    <tableColumn id="10038" name="Column10013"/>
    <tableColumn id="10039" name="Column10014"/>
    <tableColumn id="10040" name="Column10015"/>
    <tableColumn id="10041" name="Column10016"/>
    <tableColumn id="10042" name="Column10017"/>
    <tableColumn id="10043" name="Column10018"/>
    <tableColumn id="10044" name="Column10019"/>
    <tableColumn id="10045" name="Column10020"/>
    <tableColumn id="10046" name="Column10021"/>
    <tableColumn id="10047" name="Column10022"/>
    <tableColumn id="10048" name="Column10023"/>
    <tableColumn id="10049" name="Column10024"/>
    <tableColumn id="10050" name="Column10025"/>
    <tableColumn id="10051" name="Column10026"/>
    <tableColumn id="10052" name="Column10027"/>
    <tableColumn id="10053" name="Column10028"/>
    <tableColumn id="10054" name="Column10029"/>
    <tableColumn id="10055" name="Column10030"/>
    <tableColumn id="10056" name="Column10031"/>
    <tableColumn id="10057" name="Column10032"/>
    <tableColumn id="10058" name="Column10033"/>
    <tableColumn id="10059" name="Column10034"/>
    <tableColumn id="10060" name="Column10035"/>
    <tableColumn id="10061" name="Column10036"/>
    <tableColumn id="10062" name="Column10037"/>
    <tableColumn id="10063" name="Column10038"/>
    <tableColumn id="10064" name="Column10039"/>
    <tableColumn id="10065" name="Column10040"/>
    <tableColumn id="10066" name="Column10041"/>
    <tableColumn id="10067" name="Column10042"/>
    <tableColumn id="10068" name="Column10043"/>
    <tableColumn id="10069" name="Column10044"/>
    <tableColumn id="10070" name="Column10045"/>
    <tableColumn id="10071" name="Column10046"/>
    <tableColumn id="10072" name="Column10047"/>
    <tableColumn id="10073" name="Column10048"/>
    <tableColumn id="10074" name="Column10049"/>
    <tableColumn id="10075" name="Column10050"/>
    <tableColumn id="10076" name="Column10051"/>
    <tableColumn id="10077" name="Column10052"/>
    <tableColumn id="10078" name="Column10053"/>
    <tableColumn id="10079" name="Column10054"/>
    <tableColumn id="10080" name="Column10055"/>
    <tableColumn id="10081" name="Column10056"/>
    <tableColumn id="10082" name="Column10057"/>
    <tableColumn id="10083" name="Column10058"/>
    <tableColumn id="10084" name="Column10059"/>
    <tableColumn id="10085" name="Column10060"/>
    <tableColumn id="10086" name="Column10061"/>
    <tableColumn id="10087" name="Column10062"/>
    <tableColumn id="10088" name="Column10063"/>
    <tableColumn id="10089" name="Column10064"/>
    <tableColumn id="10090" name="Column10065"/>
    <tableColumn id="10091" name="Column10066"/>
    <tableColumn id="10092" name="Column10067"/>
    <tableColumn id="10093" name="Column10068"/>
    <tableColumn id="10094" name="Column10069"/>
    <tableColumn id="10095" name="Column10070"/>
    <tableColumn id="10096" name="Column10071"/>
    <tableColumn id="10097" name="Column10072"/>
    <tableColumn id="10098" name="Column10073"/>
    <tableColumn id="10099" name="Column10074"/>
    <tableColumn id="10100" name="Column10075"/>
    <tableColumn id="10101" name="Column10076"/>
    <tableColumn id="10102" name="Column10077"/>
    <tableColumn id="10103" name="Column10078"/>
    <tableColumn id="10104" name="Column10079"/>
    <tableColumn id="10105" name="Column10080"/>
    <tableColumn id="10106" name="Column10081"/>
    <tableColumn id="10107" name="Column10082"/>
    <tableColumn id="10108" name="Column10083"/>
    <tableColumn id="10109" name="Column10084"/>
    <tableColumn id="10110" name="Column10085"/>
    <tableColumn id="10111" name="Column10086"/>
    <tableColumn id="10112" name="Column10087"/>
    <tableColumn id="10113" name="Column10088"/>
    <tableColumn id="10114" name="Column10089"/>
    <tableColumn id="10115" name="Column10090"/>
    <tableColumn id="10116" name="Column10091"/>
    <tableColumn id="10117" name="Column10092"/>
    <tableColumn id="10118" name="Column10093"/>
    <tableColumn id="10119" name="Column10094"/>
    <tableColumn id="10120" name="Column10095"/>
    <tableColumn id="10121" name="Column10096"/>
    <tableColumn id="10122" name="Column10097"/>
    <tableColumn id="10123" name="Column10098"/>
    <tableColumn id="10124" name="Column10099"/>
    <tableColumn id="10125" name="Column10100"/>
    <tableColumn id="10126" name="Column10101"/>
    <tableColumn id="10127" name="Column10102"/>
    <tableColumn id="10128" name="Column10103"/>
    <tableColumn id="10129" name="Column10104"/>
    <tableColumn id="10130" name="Column10105"/>
    <tableColumn id="10131" name="Column10106"/>
    <tableColumn id="10132" name="Column10107"/>
    <tableColumn id="10133" name="Column10108"/>
    <tableColumn id="10134" name="Column10109"/>
    <tableColumn id="10135" name="Column10110"/>
    <tableColumn id="10136" name="Column10111"/>
    <tableColumn id="10137" name="Column10112"/>
    <tableColumn id="10138" name="Column10113"/>
    <tableColumn id="10139" name="Column10114"/>
    <tableColumn id="10140" name="Column10115"/>
    <tableColumn id="10141" name="Column10116"/>
    <tableColumn id="10142" name="Column10117"/>
    <tableColumn id="10143" name="Column10118"/>
    <tableColumn id="10144" name="Column10119"/>
    <tableColumn id="10145" name="Column10120"/>
    <tableColumn id="10146" name="Column10121"/>
    <tableColumn id="10147" name="Column10122"/>
    <tableColumn id="10148" name="Column10123"/>
    <tableColumn id="10149" name="Column10124"/>
    <tableColumn id="10150" name="Column10125"/>
    <tableColumn id="10151" name="Column10126"/>
    <tableColumn id="10152" name="Column10127"/>
    <tableColumn id="10153" name="Column10128"/>
    <tableColumn id="10154" name="Column10129"/>
    <tableColumn id="10155" name="Column10130"/>
    <tableColumn id="10156" name="Column10131"/>
    <tableColumn id="10157" name="Column10132"/>
    <tableColumn id="10158" name="Column10133"/>
    <tableColumn id="10159" name="Column10134"/>
    <tableColumn id="10160" name="Column10135"/>
    <tableColumn id="10161" name="Column10136"/>
    <tableColumn id="10162" name="Column10137"/>
    <tableColumn id="10163" name="Column10138"/>
    <tableColumn id="10164" name="Column10139"/>
    <tableColumn id="10165" name="Column10140"/>
    <tableColumn id="10166" name="Column10141"/>
    <tableColumn id="10167" name="Column10142"/>
    <tableColumn id="10168" name="Column10143"/>
    <tableColumn id="10169" name="Column10144"/>
    <tableColumn id="10170" name="Column10145"/>
    <tableColumn id="10171" name="Column10146"/>
    <tableColumn id="10172" name="Column10147"/>
    <tableColumn id="10173" name="Column10148"/>
    <tableColumn id="10174" name="Column10149"/>
    <tableColumn id="10175" name="Column10150"/>
    <tableColumn id="10176" name="Column10151"/>
    <tableColumn id="10177" name="Column10152"/>
    <tableColumn id="10178" name="Column10153"/>
    <tableColumn id="10179" name="Column10154"/>
    <tableColumn id="10180" name="Column10155"/>
    <tableColumn id="10181" name="Column10156"/>
    <tableColumn id="10182" name="Column10157"/>
    <tableColumn id="10183" name="Column10158"/>
    <tableColumn id="10184" name="Column10159"/>
    <tableColumn id="10185" name="Column10160"/>
    <tableColumn id="10186" name="Column10161"/>
    <tableColumn id="10187" name="Column10162"/>
    <tableColumn id="10188" name="Column10163"/>
    <tableColumn id="10189" name="Column10164"/>
    <tableColumn id="10190" name="Column10165"/>
    <tableColumn id="10191" name="Column10166"/>
    <tableColumn id="10192" name="Column10167"/>
    <tableColumn id="10193" name="Column10168"/>
    <tableColumn id="10194" name="Column10169"/>
    <tableColumn id="10195" name="Column10170"/>
    <tableColumn id="10196" name="Column10171"/>
    <tableColumn id="10197" name="Column10172"/>
    <tableColumn id="10198" name="Column10173"/>
    <tableColumn id="10199" name="Column10174"/>
    <tableColumn id="10200" name="Column10175"/>
    <tableColumn id="10201" name="Column10176"/>
    <tableColumn id="10202" name="Column10177"/>
    <tableColumn id="10203" name="Column10178"/>
    <tableColumn id="10204" name="Column10179"/>
    <tableColumn id="10205" name="Column10180"/>
    <tableColumn id="10206" name="Column10181"/>
    <tableColumn id="10207" name="Column10182"/>
    <tableColumn id="10208" name="Column10183"/>
    <tableColumn id="10209" name="Column10184"/>
    <tableColumn id="10210" name="Column10185"/>
    <tableColumn id="10211" name="Column10186"/>
    <tableColumn id="10212" name="Column10187"/>
    <tableColumn id="10213" name="Column10188"/>
    <tableColumn id="10214" name="Column10189"/>
    <tableColumn id="10215" name="Column10190"/>
    <tableColumn id="10216" name="Column10191"/>
    <tableColumn id="10217" name="Column10192"/>
    <tableColumn id="10218" name="Column10193"/>
    <tableColumn id="10219" name="Column10194"/>
    <tableColumn id="10220" name="Column10195"/>
    <tableColumn id="10221" name="Column10196"/>
    <tableColumn id="10222" name="Column10197"/>
    <tableColumn id="10223" name="Column10198"/>
    <tableColumn id="10224" name="Column10199"/>
    <tableColumn id="10225" name="Column10200"/>
    <tableColumn id="10226" name="Column10201"/>
    <tableColumn id="10227" name="Column10202"/>
    <tableColumn id="10228" name="Column10203"/>
    <tableColumn id="10229" name="Column10204"/>
    <tableColumn id="10230" name="Column10205"/>
    <tableColumn id="10231" name="Column10206"/>
    <tableColumn id="10232" name="Column10207"/>
    <tableColumn id="10233" name="Column10208"/>
    <tableColumn id="10234" name="Column10209"/>
    <tableColumn id="10235" name="Column10210"/>
    <tableColumn id="10236" name="Column10211"/>
    <tableColumn id="10237" name="Column10212"/>
    <tableColumn id="10238" name="Column10213"/>
    <tableColumn id="10239" name="Column10214"/>
    <tableColumn id="10240" name="Column10215"/>
    <tableColumn id="10241" name="Column10216"/>
    <tableColumn id="10242" name="Column10217"/>
    <tableColumn id="10243" name="Column10218"/>
    <tableColumn id="10244" name="Column10219"/>
    <tableColumn id="10245" name="Column10220"/>
    <tableColumn id="10246" name="Column10221"/>
    <tableColumn id="10247" name="Column10222"/>
    <tableColumn id="10248" name="Column10223"/>
    <tableColumn id="10249" name="Column10224"/>
    <tableColumn id="10250" name="Column10225"/>
    <tableColumn id="10251" name="Column10226"/>
    <tableColumn id="10252" name="Column10227"/>
    <tableColumn id="10253" name="Column10228"/>
    <tableColumn id="10254" name="Column10229"/>
    <tableColumn id="10255" name="Column10230"/>
    <tableColumn id="10256" name="Column10231"/>
    <tableColumn id="10257" name="Column10232"/>
    <tableColumn id="10258" name="Column10233"/>
    <tableColumn id="10259" name="Column10234"/>
    <tableColumn id="10260" name="Column10235"/>
    <tableColumn id="10261" name="Column10236"/>
    <tableColumn id="10262" name="Column10237"/>
    <tableColumn id="10263" name="Column10238"/>
    <tableColumn id="10264" name="Column10239"/>
    <tableColumn id="10265" name="Column10240"/>
    <tableColumn id="10266" name="Column10241"/>
    <tableColumn id="10267" name="Column10242"/>
    <tableColumn id="10268" name="Column10243"/>
    <tableColumn id="10269" name="Column10244"/>
    <tableColumn id="10270" name="Column10245"/>
    <tableColumn id="10271" name="Column10246"/>
    <tableColumn id="10272" name="Column10247"/>
    <tableColumn id="10273" name="Column10248"/>
    <tableColumn id="10274" name="Column10249"/>
    <tableColumn id="10275" name="Column10250"/>
    <tableColumn id="10276" name="Column10251"/>
    <tableColumn id="10277" name="Column10252"/>
    <tableColumn id="10278" name="Column10253"/>
    <tableColumn id="10279" name="Column10254"/>
    <tableColumn id="10280" name="Column10255"/>
    <tableColumn id="10281" name="Column10256"/>
    <tableColumn id="10282" name="Column10257"/>
    <tableColumn id="10283" name="Column10258"/>
    <tableColumn id="10284" name="Column10259"/>
    <tableColumn id="10285" name="Column10260"/>
    <tableColumn id="10286" name="Column10261"/>
    <tableColumn id="10287" name="Column10262"/>
    <tableColumn id="10288" name="Column10263"/>
    <tableColumn id="10289" name="Column10264"/>
    <tableColumn id="10290" name="Column10265"/>
    <tableColumn id="10291" name="Column10266"/>
    <tableColumn id="10292" name="Column10267"/>
    <tableColumn id="10293" name="Column10268"/>
    <tableColumn id="10294" name="Column10269"/>
    <tableColumn id="10295" name="Column10270"/>
    <tableColumn id="10296" name="Column10271"/>
    <tableColumn id="10297" name="Column10272"/>
    <tableColumn id="10298" name="Column10273"/>
    <tableColumn id="10299" name="Column10274"/>
    <tableColumn id="10300" name="Column10275"/>
    <tableColumn id="10301" name="Column10276"/>
    <tableColumn id="10302" name="Column10277"/>
    <tableColumn id="10303" name="Column10278"/>
    <tableColumn id="10304" name="Column10279"/>
    <tableColumn id="10305" name="Column10280"/>
    <tableColumn id="10306" name="Column10281"/>
    <tableColumn id="10307" name="Column10282"/>
    <tableColumn id="10308" name="Column10283"/>
    <tableColumn id="10309" name="Column10284"/>
    <tableColumn id="10310" name="Column10285"/>
    <tableColumn id="10311" name="Column10286"/>
    <tableColumn id="10312" name="Column10287"/>
    <tableColumn id="10313" name="Column10288"/>
    <tableColumn id="10314" name="Column10289"/>
    <tableColumn id="10315" name="Column10290"/>
    <tableColumn id="10316" name="Column10291"/>
    <tableColumn id="10317" name="Column10292"/>
    <tableColumn id="10318" name="Column10293"/>
    <tableColumn id="10319" name="Column10294"/>
    <tableColumn id="10320" name="Column10295"/>
    <tableColumn id="10321" name="Column10296"/>
    <tableColumn id="10322" name="Column10297"/>
    <tableColumn id="10323" name="Column10298"/>
    <tableColumn id="10324" name="Column10299"/>
    <tableColumn id="10325" name="Column10300"/>
    <tableColumn id="10326" name="Column10301"/>
    <tableColumn id="10327" name="Column10302"/>
    <tableColumn id="10328" name="Column10303"/>
    <tableColumn id="10329" name="Column10304"/>
    <tableColumn id="10330" name="Column10305"/>
    <tableColumn id="10331" name="Column10306"/>
    <tableColumn id="10332" name="Column10307"/>
    <tableColumn id="10333" name="Column10308"/>
    <tableColumn id="10334" name="Column10309"/>
    <tableColumn id="10335" name="Column10310"/>
    <tableColumn id="10336" name="Column10311"/>
    <tableColumn id="10337" name="Column10312"/>
    <tableColumn id="10338" name="Column10313"/>
    <tableColumn id="10339" name="Column10314"/>
    <tableColumn id="10340" name="Column10315"/>
    <tableColumn id="10341" name="Column10316"/>
    <tableColumn id="10342" name="Column10317"/>
    <tableColumn id="10343" name="Column10318"/>
    <tableColumn id="10344" name="Column10319"/>
    <tableColumn id="10345" name="Column10320"/>
    <tableColumn id="10346" name="Column10321"/>
    <tableColumn id="10347" name="Column10322"/>
    <tableColumn id="10348" name="Column10323"/>
    <tableColumn id="10349" name="Column10324"/>
    <tableColumn id="10350" name="Column10325"/>
    <tableColumn id="10351" name="Column10326"/>
    <tableColumn id="10352" name="Column10327"/>
    <tableColumn id="10353" name="Column10328"/>
    <tableColumn id="10354" name="Column10329"/>
    <tableColumn id="10355" name="Column10330"/>
    <tableColumn id="10356" name="Column10331"/>
    <tableColumn id="10357" name="Column10332"/>
    <tableColumn id="10358" name="Column10333"/>
    <tableColumn id="10359" name="Column10334"/>
    <tableColumn id="10360" name="Column10335"/>
    <tableColumn id="10361" name="Column10336"/>
    <tableColumn id="10362" name="Column10337"/>
    <tableColumn id="10363" name="Column10338"/>
    <tableColumn id="10364" name="Column10339"/>
    <tableColumn id="10365" name="Column10340"/>
    <tableColumn id="10366" name="Column10341"/>
    <tableColumn id="10367" name="Column10342"/>
    <tableColumn id="10368" name="Column10343"/>
    <tableColumn id="10369" name="Column10344"/>
    <tableColumn id="10370" name="Column10345"/>
    <tableColumn id="10371" name="Column10346"/>
    <tableColumn id="10372" name="Column10347"/>
    <tableColumn id="10373" name="Column10348"/>
    <tableColumn id="10374" name="Column10349"/>
    <tableColumn id="10375" name="Column10350"/>
    <tableColumn id="10376" name="Column10351"/>
    <tableColumn id="10377" name="Column10352"/>
    <tableColumn id="10378" name="Column10353"/>
    <tableColumn id="10379" name="Column10354"/>
    <tableColumn id="10380" name="Column10355"/>
    <tableColumn id="10381" name="Column10356"/>
    <tableColumn id="10382" name="Column10357"/>
    <tableColumn id="10383" name="Column10358"/>
    <tableColumn id="10384" name="Column10359"/>
    <tableColumn id="10385" name="Column10360"/>
    <tableColumn id="10386" name="Column10361"/>
    <tableColumn id="10387" name="Column10362"/>
    <tableColumn id="10388" name="Column10363"/>
    <tableColumn id="10389" name="Column10364"/>
    <tableColumn id="10390" name="Column10365"/>
    <tableColumn id="10391" name="Column10366"/>
    <tableColumn id="10392" name="Column10367"/>
    <tableColumn id="10393" name="Column10368"/>
    <tableColumn id="10394" name="Column10369"/>
    <tableColumn id="10395" name="Column10370"/>
    <tableColumn id="10396" name="Column10371"/>
    <tableColumn id="10397" name="Column10372"/>
    <tableColumn id="10398" name="Column10373"/>
    <tableColumn id="10399" name="Column10374"/>
    <tableColumn id="10400" name="Column10375"/>
    <tableColumn id="10401" name="Column10376"/>
    <tableColumn id="10402" name="Column10377"/>
    <tableColumn id="10403" name="Column10378"/>
    <tableColumn id="10404" name="Column10379"/>
    <tableColumn id="10405" name="Column10380"/>
    <tableColumn id="10406" name="Column10381"/>
    <tableColumn id="10407" name="Column10382"/>
    <tableColumn id="10408" name="Column10383"/>
    <tableColumn id="10409" name="Column10384"/>
    <tableColumn id="10410" name="Column10385"/>
    <tableColumn id="10411" name="Column10386"/>
    <tableColumn id="10412" name="Column10387"/>
    <tableColumn id="10413" name="Column10388"/>
    <tableColumn id="10414" name="Column10389"/>
    <tableColumn id="10415" name="Column10390"/>
    <tableColumn id="10416" name="Column10391"/>
    <tableColumn id="10417" name="Column10392"/>
    <tableColumn id="10418" name="Column10393"/>
    <tableColumn id="10419" name="Column10394"/>
    <tableColumn id="10420" name="Column10395"/>
    <tableColumn id="10421" name="Column10396"/>
    <tableColumn id="10422" name="Column10397"/>
    <tableColumn id="10423" name="Column10398"/>
    <tableColumn id="10424" name="Column10399"/>
    <tableColumn id="10425" name="Column10400"/>
    <tableColumn id="10426" name="Column10401"/>
    <tableColumn id="10427" name="Column10402"/>
    <tableColumn id="10428" name="Column10403"/>
    <tableColumn id="10429" name="Column10404"/>
    <tableColumn id="10430" name="Column10405"/>
    <tableColumn id="10431" name="Column10406"/>
    <tableColumn id="10432" name="Column10407"/>
    <tableColumn id="10433" name="Column10408"/>
    <tableColumn id="10434" name="Column10409"/>
    <tableColumn id="10435" name="Column10410"/>
    <tableColumn id="10436" name="Column10411"/>
    <tableColumn id="10437" name="Column10412"/>
    <tableColumn id="10438" name="Column10413"/>
    <tableColumn id="10439" name="Column10414"/>
    <tableColumn id="10440" name="Column10415"/>
    <tableColumn id="10441" name="Column10416"/>
    <tableColumn id="10442" name="Column10417"/>
    <tableColumn id="10443" name="Column10418"/>
    <tableColumn id="10444" name="Column10419"/>
    <tableColumn id="10445" name="Column10420"/>
    <tableColumn id="10446" name="Column10421"/>
    <tableColumn id="10447" name="Column10422"/>
    <tableColumn id="10448" name="Column10423"/>
    <tableColumn id="10449" name="Column10424"/>
    <tableColumn id="10450" name="Column10425"/>
    <tableColumn id="10451" name="Column10426"/>
    <tableColumn id="10452" name="Column10427"/>
    <tableColumn id="10453" name="Column10428"/>
    <tableColumn id="10454" name="Column10429"/>
    <tableColumn id="10455" name="Column10430"/>
    <tableColumn id="10456" name="Column10431"/>
    <tableColumn id="10457" name="Column10432"/>
    <tableColumn id="10458" name="Column10433"/>
    <tableColumn id="10459" name="Column10434"/>
    <tableColumn id="10460" name="Column10435"/>
    <tableColumn id="10461" name="Column10436"/>
    <tableColumn id="10462" name="Column10437"/>
    <tableColumn id="10463" name="Column10438"/>
    <tableColumn id="10464" name="Column10439"/>
    <tableColumn id="10465" name="Column10440"/>
    <tableColumn id="10466" name="Column10441"/>
    <tableColumn id="10467" name="Column10442"/>
    <tableColumn id="10468" name="Column10443"/>
    <tableColumn id="10469" name="Column10444"/>
    <tableColumn id="10470" name="Column10445"/>
    <tableColumn id="10471" name="Column10446"/>
    <tableColumn id="10472" name="Column10447"/>
    <tableColumn id="10473" name="Column10448"/>
    <tableColumn id="10474" name="Column10449"/>
    <tableColumn id="10475" name="Column10450"/>
    <tableColumn id="10476" name="Column10451"/>
    <tableColumn id="10477" name="Column10452"/>
    <tableColumn id="10478" name="Column10453"/>
    <tableColumn id="10479" name="Column10454"/>
    <tableColumn id="10480" name="Column10455"/>
    <tableColumn id="10481" name="Column10456"/>
    <tableColumn id="10482" name="Column10457"/>
    <tableColumn id="10483" name="Column10458"/>
    <tableColumn id="10484" name="Column10459"/>
    <tableColumn id="10485" name="Column10460"/>
    <tableColumn id="10486" name="Column10461"/>
    <tableColumn id="10487" name="Column10462"/>
    <tableColumn id="10488" name="Column10463"/>
    <tableColumn id="10489" name="Column10464"/>
    <tableColumn id="10490" name="Column10465"/>
    <tableColumn id="10491" name="Column10466"/>
    <tableColumn id="10492" name="Column10467"/>
    <tableColumn id="10493" name="Column10468"/>
    <tableColumn id="10494" name="Column10469"/>
    <tableColumn id="10495" name="Column10470"/>
    <tableColumn id="10496" name="Column10471"/>
    <tableColumn id="10497" name="Column10472"/>
    <tableColumn id="10498" name="Column10473"/>
    <tableColumn id="10499" name="Column10474"/>
    <tableColumn id="10500" name="Column10475"/>
    <tableColumn id="10501" name="Column10476"/>
    <tableColumn id="10502" name="Column10477"/>
    <tableColumn id="10503" name="Column10478"/>
    <tableColumn id="10504" name="Column10479"/>
    <tableColumn id="10505" name="Column10480"/>
    <tableColumn id="10506" name="Column10481"/>
    <tableColumn id="10507" name="Column10482"/>
    <tableColumn id="10508" name="Column10483"/>
    <tableColumn id="10509" name="Column10484"/>
    <tableColumn id="10510" name="Column10485"/>
    <tableColumn id="10511" name="Column10486"/>
    <tableColumn id="10512" name="Column10487"/>
    <tableColumn id="10513" name="Column10488"/>
    <tableColumn id="10514" name="Column10489"/>
    <tableColumn id="10515" name="Column10490"/>
    <tableColumn id="10516" name="Column10491"/>
    <tableColumn id="10517" name="Column10492"/>
    <tableColumn id="10518" name="Column10493"/>
    <tableColumn id="10519" name="Column10494"/>
    <tableColumn id="10520" name="Column10495"/>
    <tableColumn id="10521" name="Column10496"/>
    <tableColumn id="10522" name="Column10497"/>
    <tableColumn id="10523" name="Column10498"/>
    <tableColumn id="10524" name="Column10499"/>
    <tableColumn id="10525" name="Column10500"/>
    <tableColumn id="10526" name="Column10501"/>
    <tableColumn id="10527" name="Column10502"/>
    <tableColumn id="10528" name="Column10503"/>
    <tableColumn id="10529" name="Column10504"/>
    <tableColumn id="10530" name="Column10505"/>
    <tableColumn id="10531" name="Column10506"/>
    <tableColumn id="10532" name="Column10507"/>
    <tableColumn id="10533" name="Column10508"/>
    <tableColumn id="10534" name="Column10509"/>
    <tableColumn id="10535" name="Column10510"/>
    <tableColumn id="10536" name="Column10511"/>
    <tableColumn id="10537" name="Column10512"/>
    <tableColumn id="10538" name="Column10513"/>
    <tableColumn id="10539" name="Column10514"/>
    <tableColumn id="10540" name="Column10515"/>
    <tableColumn id="10541" name="Column10516"/>
    <tableColumn id="10542" name="Column10517"/>
    <tableColumn id="10543" name="Column10518"/>
    <tableColumn id="10544" name="Column10519"/>
    <tableColumn id="10545" name="Column10520"/>
    <tableColumn id="10546" name="Column10521"/>
    <tableColumn id="10547" name="Column10522"/>
    <tableColumn id="10548" name="Column10523"/>
    <tableColumn id="10549" name="Column10524"/>
    <tableColumn id="10550" name="Column10525"/>
    <tableColumn id="10551" name="Column10526"/>
    <tableColumn id="10552" name="Column10527"/>
    <tableColumn id="10553" name="Column10528"/>
    <tableColumn id="10554" name="Column10529"/>
    <tableColumn id="10555" name="Column10530"/>
    <tableColumn id="10556" name="Column10531"/>
    <tableColumn id="10557" name="Column10532"/>
    <tableColumn id="10558" name="Column10533"/>
    <tableColumn id="10559" name="Column10534"/>
    <tableColumn id="10560" name="Column10535"/>
    <tableColumn id="10561" name="Column10536"/>
    <tableColumn id="10562" name="Column10537"/>
    <tableColumn id="10563" name="Column10538"/>
    <tableColumn id="10564" name="Column10539"/>
    <tableColumn id="10565" name="Column10540"/>
    <tableColumn id="10566" name="Column10541"/>
    <tableColumn id="10567" name="Column10542"/>
    <tableColumn id="10568" name="Column10543"/>
    <tableColumn id="10569" name="Column10544"/>
    <tableColumn id="10570" name="Column10545"/>
    <tableColumn id="10571" name="Column10546"/>
    <tableColumn id="10572" name="Column10547"/>
    <tableColumn id="10573" name="Column10548"/>
    <tableColumn id="10574" name="Column10549"/>
    <tableColumn id="10575" name="Column10550"/>
    <tableColumn id="10576" name="Column10551"/>
    <tableColumn id="10577" name="Column10552"/>
    <tableColumn id="10578" name="Column10553"/>
    <tableColumn id="10579" name="Column10554"/>
    <tableColumn id="10580" name="Column10555"/>
    <tableColumn id="10581" name="Column10556"/>
    <tableColumn id="10582" name="Column10557"/>
    <tableColumn id="10583" name="Column10558"/>
    <tableColumn id="10584" name="Column10559"/>
    <tableColumn id="10585" name="Column10560"/>
    <tableColumn id="10586" name="Column10561"/>
    <tableColumn id="10587" name="Column10562"/>
    <tableColumn id="10588" name="Column10563"/>
    <tableColumn id="10589" name="Column10564"/>
    <tableColumn id="10590" name="Column10565"/>
    <tableColumn id="10591" name="Column10566"/>
    <tableColumn id="10592" name="Column10567"/>
    <tableColumn id="10593" name="Column10568"/>
    <tableColumn id="10594" name="Column10569"/>
    <tableColumn id="10595" name="Column10570"/>
    <tableColumn id="10596" name="Column10571"/>
    <tableColumn id="10597" name="Column10572"/>
    <tableColumn id="10598" name="Column10573"/>
    <tableColumn id="10599" name="Column10574"/>
    <tableColumn id="10600" name="Column10575"/>
    <tableColumn id="10601" name="Column10576"/>
    <tableColumn id="10602" name="Column10577"/>
    <tableColumn id="10603" name="Column10578"/>
    <tableColumn id="10604" name="Column10579"/>
    <tableColumn id="10605" name="Column10580"/>
    <tableColumn id="10606" name="Column10581"/>
    <tableColumn id="10607" name="Column10582"/>
    <tableColumn id="10608" name="Column10583"/>
    <tableColumn id="10609" name="Column10584"/>
    <tableColumn id="10610" name="Column10585"/>
    <tableColumn id="10611" name="Column10586"/>
    <tableColumn id="10612" name="Column10587"/>
    <tableColumn id="10613" name="Column10588"/>
    <tableColumn id="10614" name="Column10589"/>
    <tableColumn id="10615" name="Column10590"/>
    <tableColumn id="10616" name="Column10591"/>
    <tableColumn id="10617" name="Column10592"/>
    <tableColumn id="10618" name="Column10593"/>
    <tableColumn id="10619" name="Column10594"/>
    <tableColumn id="10620" name="Column10595"/>
    <tableColumn id="10621" name="Column10596"/>
    <tableColumn id="10622" name="Column10597"/>
    <tableColumn id="10623" name="Column10598"/>
    <tableColumn id="10624" name="Column10599"/>
    <tableColumn id="10625" name="Column10600"/>
    <tableColumn id="10626" name="Column10601"/>
    <tableColumn id="10627" name="Column10602"/>
    <tableColumn id="10628" name="Column10603"/>
    <tableColumn id="10629" name="Column10604"/>
    <tableColumn id="10630" name="Column10605"/>
    <tableColumn id="10631" name="Column10606"/>
    <tableColumn id="10632" name="Column10607"/>
    <tableColumn id="10633" name="Column10608"/>
    <tableColumn id="10634" name="Column10609"/>
    <tableColumn id="10635" name="Column10610"/>
    <tableColumn id="10636" name="Column10611"/>
    <tableColumn id="10637" name="Column10612"/>
    <tableColumn id="10638" name="Column10613"/>
    <tableColumn id="10639" name="Column10614"/>
    <tableColumn id="10640" name="Column10615"/>
    <tableColumn id="10641" name="Column10616"/>
    <tableColumn id="10642" name="Column10617"/>
    <tableColumn id="10643" name="Column10618"/>
    <tableColumn id="10644" name="Column10619"/>
    <tableColumn id="10645" name="Column10620"/>
    <tableColumn id="10646" name="Column10621"/>
    <tableColumn id="10647" name="Column10622"/>
    <tableColumn id="10648" name="Column10623"/>
    <tableColumn id="10649" name="Column10624"/>
    <tableColumn id="10650" name="Column10625"/>
    <tableColumn id="10651" name="Column10626"/>
    <tableColumn id="10652" name="Column10627"/>
    <tableColumn id="10653" name="Column10628"/>
    <tableColumn id="10654" name="Column10629"/>
    <tableColumn id="10655" name="Column10630"/>
    <tableColumn id="10656" name="Column10631"/>
    <tableColumn id="10657" name="Column10632"/>
    <tableColumn id="10658" name="Column10633"/>
    <tableColumn id="10659" name="Column10634"/>
    <tableColumn id="10660" name="Column10635"/>
    <tableColumn id="10661" name="Column10636"/>
    <tableColumn id="10662" name="Column10637"/>
    <tableColumn id="10663" name="Column10638"/>
    <tableColumn id="10664" name="Column10639"/>
    <tableColumn id="10665" name="Column10640"/>
    <tableColumn id="10666" name="Column10641"/>
    <tableColumn id="10667" name="Column10642"/>
    <tableColumn id="10668" name="Column10643"/>
    <tableColumn id="10669" name="Column10644"/>
    <tableColumn id="10670" name="Column10645"/>
    <tableColumn id="10671" name="Column10646"/>
    <tableColumn id="10672" name="Column10647"/>
    <tableColumn id="10673" name="Column10648"/>
    <tableColumn id="10674" name="Column10649"/>
    <tableColumn id="10675" name="Column10650"/>
    <tableColumn id="10676" name="Column10651"/>
    <tableColumn id="10677" name="Column10652"/>
    <tableColumn id="10678" name="Column10653"/>
    <tableColumn id="10679" name="Column10654"/>
    <tableColumn id="10680" name="Column10655"/>
    <tableColumn id="10681" name="Column10656"/>
    <tableColumn id="10682" name="Column10657"/>
    <tableColumn id="10683" name="Column10658"/>
    <tableColumn id="10684" name="Column10659"/>
    <tableColumn id="10685" name="Column10660"/>
    <tableColumn id="10686" name="Column10661"/>
    <tableColumn id="10687" name="Column10662"/>
    <tableColumn id="10688" name="Column10663"/>
    <tableColumn id="10689" name="Column10664"/>
    <tableColumn id="10690" name="Column10665"/>
    <tableColumn id="10691" name="Column10666"/>
    <tableColumn id="10692" name="Column10667"/>
    <tableColumn id="10693" name="Column10668"/>
    <tableColumn id="10694" name="Column10669"/>
    <tableColumn id="10695" name="Column10670"/>
    <tableColumn id="10696" name="Column10671"/>
    <tableColumn id="10697" name="Column10672"/>
    <tableColumn id="10698" name="Column10673"/>
    <tableColumn id="10699" name="Column10674"/>
    <tableColumn id="10700" name="Column10675"/>
    <tableColumn id="10701" name="Column10676"/>
    <tableColumn id="10702" name="Column10677"/>
    <tableColumn id="10703" name="Column10678"/>
    <tableColumn id="10704" name="Column10679"/>
    <tableColumn id="10705" name="Column10680"/>
    <tableColumn id="10706" name="Column10681"/>
    <tableColumn id="10707" name="Column10682"/>
    <tableColumn id="10708" name="Column10683"/>
    <tableColumn id="10709" name="Column10684"/>
    <tableColumn id="10710" name="Column10685"/>
    <tableColumn id="10711" name="Column10686"/>
    <tableColumn id="10712" name="Column10687"/>
    <tableColumn id="10713" name="Column10688"/>
    <tableColumn id="10714" name="Column10689"/>
    <tableColumn id="10715" name="Column10690"/>
    <tableColumn id="10716" name="Column10691"/>
    <tableColumn id="10717" name="Column10692"/>
    <tableColumn id="10718" name="Column10693"/>
    <tableColumn id="10719" name="Column10694"/>
    <tableColumn id="10720" name="Column10695"/>
    <tableColumn id="10721" name="Column10696"/>
    <tableColumn id="10722" name="Column10697"/>
    <tableColumn id="10723" name="Column10698"/>
    <tableColumn id="10724" name="Column10699"/>
    <tableColumn id="10725" name="Column10700"/>
    <tableColumn id="10726" name="Column10701"/>
    <tableColumn id="10727" name="Column10702"/>
    <tableColumn id="10728" name="Column10703"/>
    <tableColumn id="10729" name="Column10704"/>
    <tableColumn id="10730" name="Column10705"/>
    <tableColumn id="10731" name="Column10706"/>
    <tableColumn id="10732" name="Column10707"/>
    <tableColumn id="10733" name="Column10708"/>
    <tableColumn id="10734" name="Column10709"/>
    <tableColumn id="10735" name="Column10710"/>
    <tableColumn id="10736" name="Column10711"/>
    <tableColumn id="10737" name="Column10712"/>
    <tableColumn id="10738" name="Column10713"/>
    <tableColumn id="10739" name="Column10714"/>
    <tableColumn id="10740" name="Column10715"/>
    <tableColumn id="10741" name="Column10716"/>
    <tableColumn id="10742" name="Column10717"/>
    <tableColumn id="10743" name="Column10718"/>
    <tableColumn id="10744" name="Column10719"/>
    <tableColumn id="10745" name="Column10720"/>
    <tableColumn id="10746" name="Column10721"/>
    <tableColumn id="10747" name="Column10722"/>
    <tableColumn id="10748" name="Column10723"/>
    <tableColumn id="10749" name="Column10724"/>
    <tableColumn id="10750" name="Column10725"/>
    <tableColumn id="10751" name="Column10726"/>
    <tableColumn id="10752" name="Column10727"/>
    <tableColumn id="10753" name="Column10728"/>
    <tableColumn id="10754" name="Column10729"/>
    <tableColumn id="10755" name="Column10730"/>
    <tableColumn id="10756" name="Column10731"/>
    <tableColumn id="10757" name="Column10732"/>
    <tableColumn id="10758" name="Column10733"/>
    <tableColumn id="10759" name="Column10734"/>
    <tableColumn id="10760" name="Column10735"/>
    <tableColumn id="10761" name="Column10736"/>
    <tableColumn id="10762" name="Column10737"/>
    <tableColumn id="10763" name="Column10738"/>
    <tableColumn id="10764" name="Column10739"/>
    <tableColumn id="10765" name="Column10740"/>
    <tableColumn id="10766" name="Column10741"/>
    <tableColumn id="10767" name="Column10742"/>
    <tableColumn id="10768" name="Column10743"/>
    <tableColumn id="10769" name="Column10744"/>
    <tableColumn id="10770" name="Column10745"/>
    <tableColumn id="10771" name="Column10746"/>
    <tableColumn id="10772" name="Column10747"/>
    <tableColumn id="10773" name="Column10748"/>
    <tableColumn id="10774" name="Column10749"/>
    <tableColumn id="10775" name="Column10750"/>
    <tableColumn id="10776" name="Column10751"/>
    <tableColumn id="10777" name="Column10752"/>
    <tableColumn id="10778" name="Column10753"/>
    <tableColumn id="10779" name="Column10754"/>
    <tableColumn id="10780" name="Column10755"/>
    <tableColumn id="10781" name="Column10756"/>
    <tableColumn id="10782" name="Column10757"/>
    <tableColumn id="10783" name="Column10758"/>
    <tableColumn id="10784" name="Column10759"/>
    <tableColumn id="10785" name="Column10760"/>
    <tableColumn id="10786" name="Column10761"/>
    <tableColumn id="10787" name="Column10762"/>
    <tableColumn id="10788" name="Column10763"/>
    <tableColumn id="10789" name="Column10764"/>
    <tableColumn id="10790" name="Column10765"/>
    <tableColumn id="10791" name="Column10766"/>
    <tableColumn id="10792" name="Column10767"/>
    <tableColumn id="10793" name="Column10768"/>
    <tableColumn id="10794" name="Column10769"/>
    <tableColumn id="10795" name="Column10770"/>
    <tableColumn id="10796" name="Column10771"/>
    <tableColumn id="10797" name="Column10772"/>
    <tableColumn id="10798" name="Column10773"/>
    <tableColumn id="10799" name="Column10774"/>
    <tableColumn id="10800" name="Column10775"/>
    <tableColumn id="10801" name="Column10776"/>
    <tableColumn id="10802" name="Column10777"/>
    <tableColumn id="10803" name="Column10778"/>
    <tableColumn id="10804" name="Column10779"/>
    <tableColumn id="10805" name="Column10780"/>
    <tableColumn id="10806" name="Column10781"/>
    <tableColumn id="10807" name="Column10782"/>
    <tableColumn id="10808" name="Column10783"/>
    <tableColumn id="10809" name="Column10784"/>
    <tableColumn id="10810" name="Column10785"/>
    <tableColumn id="10811" name="Column10786"/>
    <tableColumn id="10812" name="Column10787"/>
    <tableColumn id="10813" name="Column10788"/>
    <tableColumn id="10814" name="Column10789"/>
    <tableColumn id="10815" name="Column10790"/>
    <tableColumn id="10816" name="Column10791"/>
    <tableColumn id="10817" name="Column10792"/>
    <tableColumn id="10818" name="Column10793"/>
    <tableColumn id="10819" name="Column10794"/>
    <tableColumn id="10820" name="Column10795"/>
    <tableColumn id="10821" name="Column10796"/>
    <tableColumn id="10822" name="Column10797"/>
    <tableColumn id="10823" name="Column10798"/>
    <tableColumn id="10824" name="Column10799"/>
    <tableColumn id="10825" name="Column10800"/>
    <tableColumn id="10826" name="Column10801"/>
    <tableColumn id="10827" name="Column10802"/>
    <tableColumn id="10828" name="Column10803"/>
    <tableColumn id="10829" name="Column10804"/>
    <tableColumn id="10830" name="Column10805"/>
    <tableColumn id="10831" name="Column10806"/>
    <tableColumn id="10832" name="Column10807"/>
    <tableColumn id="10833" name="Column10808"/>
    <tableColumn id="10834" name="Column10809"/>
    <tableColumn id="10835" name="Column10810"/>
    <tableColumn id="10836" name="Column10811"/>
    <tableColumn id="10837" name="Column10812"/>
    <tableColumn id="10838" name="Column10813"/>
    <tableColumn id="10839" name="Column10814"/>
    <tableColumn id="10840" name="Column10815"/>
    <tableColumn id="10841" name="Column10816"/>
    <tableColumn id="10842" name="Column10817"/>
    <tableColumn id="10843" name="Column10818"/>
    <tableColumn id="10844" name="Column10819"/>
    <tableColumn id="10845" name="Column10820"/>
    <tableColumn id="10846" name="Column10821"/>
    <tableColumn id="10847" name="Column10822"/>
    <tableColumn id="10848" name="Column10823"/>
    <tableColumn id="10849" name="Column10824"/>
    <tableColumn id="10850" name="Column10825"/>
    <tableColumn id="10851" name="Column10826"/>
    <tableColumn id="10852" name="Column10827"/>
    <tableColumn id="10853" name="Column10828"/>
    <tableColumn id="10854" name="Column10829"/>
    <tableColumn id="10855" name="Column10830"/>
    <tableColumn id="10856" name="Column10831"/>
    <tableColumn id="10857" name="Column10832"/>
    <tableColumn id="10858" name="Column10833"/>
    <tableColumn id="10859" name="Column10834"/>
    <tableColumn id="10860" name="Column10835"/>
    <tableColumn id="10861" name="Column10836"/>
    <tableColumn id="10862" name="Column10837"/>
    <tableColumn id="10863" name="Column10838"/>
    <tableColumn id="10864" name="Column10839"/>
    <tableColumn id="10865" name="Column10840"/>
    <tableColumn id="10866" name="Column10841"/>
    <tableColumn id="10867" name="Column10842"/>
    <tableColumn id="10868" name="Column10843"/>
    <tableColumn id="10869" name="Column10844"/>
    <tableColumn id="10870" name="Column10845"/>
    <tableColumn id="10871" name="Column10846"/>
    <tableColumn id="10872" name="Column10847"/>
    <tableColumn id="10873" name="Column10848"/>
    <tableColumn id="10874" name="Column10849"/>
    <tableColumn id="10875" name="Column10850"/>
    <tableColumn id="10876" name="Column10851"/>
    <tableColumn id="10877" name="Column10852"/>
    <tableColumn id="10878" name="Column10853"/>
    <tableColumn id="10879" name="Column10854"/>
    <tableColumn id="10880" name="Column10855"/>
    <tableColumn id="10881" name="Column10856"/>
    <tableColumn id="10882" name="Column10857"/>
    <tableColumn id="10883" name="Column10858"/>
    <tableColumn id="10884" name="Column10859"/>
    <tableColumn id="10885" name="Column10860"/>
    <tableColumn id="10886" name="Column10861"/>
    <tableColumn id="10887" name="Column10862"/>
    <tableColumn id="10888" name="Column10863"/>
    <tableColumn id="10889" name="Column10864"/>
    <tableColumn id="10890" name="Column10865"/>
    <tableColumn id="10891" name="Column10866"/>
    <tableColumn id="10892" name="Column10867"/>
    <tableColumn id="10893" name="Column10868"/>
    <tableColumn id="10894" name="Column10869"/>
    <tableColumn id="10895" name="Column10870"/>
    <tableColumn id="10896" name="Column10871"/>
    <tableColumn id="10897" name="Column10872"/>
    <tableColumn id="10898" name="Column10873"/>
    <tableColumn id="10899" name="Column10874"/>
    <tableColumn id="10900" name="Column10875"/>
    <tableColumn id="10901" name="Column10876"/>
    <tableColumn id="10902" name="Column10877"/>
    <tableColumn id="10903" name="Column10878"/>
    <tableColumn id="10904" name="Column10879"/>
    <tableColumn id="10905" name="Column10880"/>
    <tableColumn id="10906" name="Column10881"/>
    <tableColumn id="10907" name="Column10882"/>
    <tableColumn id="10908" name="Column10883"/>
    <tableColumn id="10909" name="Column10884"/>
    <tableColumn id="10910" name="Column10885"/>
    <tableColumn id="10911" name="Column10886"/>
    <tableColumn id="10912" name="Column10887"/>
    <tableColumn id="10913" name="Column10888"/>
    <tableColumn id="10914" name="Column10889"/>
    <tableColumn id="10915" name="Column10890"/>
    <tableColumn id="10916" name="Column10891"/>
    <tableColumn id="10917" name="Column10892"/>
    <tableColumn id="10918" name="Column10893"/>
    <tableColumn id="10919" name="Column10894"/>
    <tableColumn id="10920" name="Column10895"/>
    <tableColumn id="10921" name="Column10896"/>
    <tableColumn id="10922" name="Column10897"/>
    <tableColumn id="10923" name="Column10898"/>
    <tableColumn id="10924" name="Column10899"/>
    <tableColumn id="10925" name="Column10900"/>
    <tableColumn id="10926" name="Column10901"/>
    <tableColumn id="10927" name="Column10902"/>
    <tableColumn id="10928" name="Column10903"/>
    <tableColumn id="10929" name="Column10904"/>
    <tableColumn id="10930" name="Column10905"/>
    <tableColumn id="10931" name="Column10906"/>
    <tableColumn id="10932" name="Column10907"/>
    <tableColumn id="10933" name="Column10908"/>
    <tableColumn id="10934" name="Column10909"/>
    <tableColumn id="10935" name="Column10910"/>
    <tableColumn id="10936" name="Column10911"/>
    <tableColumn id="10937" name="Column10912"/>
    <tableColumn id="10938" name="Column10913"/>
    <tableColumn id="10939" name="Column10914"/>
    <tableColumn id="10940" name="Column10915"/>
    <tableColumn id="10941" name="Column10916"/>
    <tableColumn id="10942" name="Column10917"/>
    <tableColumn id="10943" name="Column10918"/>
    <tableColumn id="10944" name="Column10919"/>
    <tableColumn id="10945" name="Column10920"/>
    <tableColumn id="10946" name="Column10921"/>
    <tableColumn id="10947" name="Column10922"/>
    <tableColumn id="10948" name="Column10923"/>
    <tableColumn id="10949" name="Column10924"/>
    <tableColumn id="10950" name="Column10925"/>
    <tableColumn id="10951" name="Column10926"/>
    <tableColumn id="10952" name="Column10927"/>
    <tableColumn id="10953" name="Column10928"/>
    <tableColumn id="10954" name="Column10929"/>
    <tableColumn id="10955" name="Column10930"/>
    <tableColumn id="10956" name="Column10931"/>
    <tableColumn id="10957" name="Column10932"/>
    <tableColumn id="10958" name="Column10933"/>
    <tableColumn id="10959" name="Column10934"/>
    <tableColumn id="10960" name="Column10935"/>
    <tableColumn id="10961" name="Column10936"/>
    <tableColumn id="10962" name="Column10937"/>
    <tableColumn id="10963" name="Column10938"/>
    <tableColumn id="10964" name="Column10939"/>
    <tableColumn id="10965" name="Column10940"/>
    <tableColumn id="10966" name="Column10941"/>
    <tableColumn id="10967" name="Column10942"/>
    <tableColumn id="10968" name="Column10943"/>
    <tableColumn id="10969" name="Column10944"/>
    <tableColumn id="10970" name="Column10945"/>
    <tableColumn id="10971" name="Column10946"/>
    <tableColumn id="10972" name="Column10947"/>
    <tableColumn id="10973" name="Column10948"/>
    <tableColumn id="10974" name="Column10949"/>
    <tableColumn id="10975" name="Column10950"/>
    <tableColumn id="10976" name="Column10951"/>
    <tableColumn id="10977" name="Column10952"/>
    <tableColumn id="10978" name="Column10953"/>
    <tableColumn id="10979" name="Column10954"/>
    <tableColumn id="10980" name="Column10955"/>
    <tableColumn id="10981" name="Column10956"/>
    <tableColumn id="10982" name="Column10957"/>
    <tableColumn id="10983" name="Column10958"/>
    <tableColumn id="10984" name="Column10959"/>
    <tableColumn id="10985" name="Column10960"/>
    <tableColumn id="10986" name="Column10961"/>
    <tableColumn id="10987" name="Column10962"/>
    <tableColumn id="10988" name="Column10963"/>
    <tableColumn id="10989" name="Column10964"/>
    <tableColumn id="10990" name="Column10965"/>
    <tableColumn id="10991" name="Column10966"/>
    <tableColumn id="10992" name="Column10967"/>
    <tableColumn id="10993" name="Column10968"/>
    <tableColumn id="10994" name="Column10969"/>
    <tableColumn id="10995" name="Column10970"/>
    <tableColumn id="10996" name="Column10971"/>
    <tableColumn id="10997" name="Column10972"/>
    <tableColumn id="10998" name="Column10973"/>
    <tableColumn id="10999" name="Column10974"/>
    <tableColumn id="11000" name="Column10975"/>
    <tableColumn id="11001" name="Column10976"/>
    <tableColumn id="11002" name="Column10977"/>
    <tableColumn id="11003" name="Column10978"/>
    <tableColumn id="11004" name="Column10979"/>
    <tableColumn id="11005" name="Column10980"/>
    <tableColumn id="11006" name="Column10981"/>
    <tableColumn id="11007" name="Column10982"/>
    <tableColumn id="11008" name="Column10983"/>
    <tableColumn id="11009" name="Column10984"/>
    <tableColumn id="11010" name="Column10985"/>
    <tableColumn id="11011" name="Column10986"/>
    <tableColumn id="11012" name="Column10987"/>
    <tableColumn id="11013" name="Column10988"/>
    <tableColumn id="11014" name="Column10989"/>
    <tableColumn id="11015" name="Column10990"/>
    <tableColumn id="11016" name="Column10991"/>
    <tableColumn id="11017" name="Column10992"/>
    <tableColumn id="11018" name="Column10993"/>
    <tableColumn id="11019" name="Column10994"/>
    <tableColumn id="11020" name="Column10995"/>
    <tableColumn id="11021" name="Column10996"/>
    <tableColumn id="11022" name="Column10997"/>
    <tableColumn id="11023" name="Column10998"/>
    <tableColumn id="11024" name="Column10999"/>
    <tableColumn id="11025" name="Column11000"/>
    <tableColumn id="11026" name="Column11001"/>
    <tableColumn id="11027" name="Column11002"/>
    <tableColumn id="11028" name="Column11003"/>
    <tableColumn id="11029" name="Column11004"/>
    <tableColumn id="11030" name="Column11005"/>
    <tableColumn id="11031" name="Column11006"/>
    <tableColumn id="11032" name="Column11007"/>
    <tableColumn id="11033" name="Column11008"/>
    <tableColumn id="11034" name="Column11009"/>
    <tableColumn id="11035" name="Column11010"/>
    <tableColumn id="11036" name="Column11011"/>
    <tableColumn id="11037" name="Column11012"/>
    <tableColumn id="11038" name="Column11013"/>
    <tableColumn id="11039" name="Column11014"/>
    <tableColumn id="11040" name="Column11015"/>
    <tableColumn id="11041" name="Column11016"/>
    <tableColumn id="11042" name="Column11017"/>
    <tableColumn id="11043" name="Column11018"/>
    <tableColumn id="11044" name="Column11019"/>
    <tableColumn id="11045" name="Column11020"/>
    <tableColumn id="11046" name="Column11021"/>
    <tableColumn id="11047" name="Column11022"/>
    <tableColumn id="11048" name="Column11023"/>
    <tableColumn id="11049" name="Column11024"/>
    <tableColumn id="11050" name="Column11025"/>
    <tableColumn id="11051" name="Column11026"/>
    <tableColumn id="11052" name="Column11027"/>
    <tableColumn id="11053" name="Column11028"/>
    <tableColumn id="11054" name="Column11029"/>
    <tableColumn id="11055" name="Column11030"/>
    <tableColumn id="11056" name="Column11031"/>
    <tableColumn id="11057" name="Column11032"/>
    <tableColumn id="11058" name="Column11033"/>
    <tableColumn id="11059" name="Column11034"/>
    <tableColumn id="11060" name="Column11035"/>
    <tableColumn id="11061" name="Column11036"/>
    <tableColumn id="11062" name="Column11037"/>
    <tableColumn id="11063" name="Column11038"/>
    <tableColumn id="11064" name="Column11039"/>
    <tableColumn id="11065" name="Column11040"/>
    <tableColumn id="11066" name="Column11041"/>
    <tableColumn id="11067" name="Column11042"/>
    <tableColumn id="11068" name="Column11043"/>
    <tableColumn id="11069" name="Column11044"/>
    <tableColumn id="11070" name="Column11045"/>
    <tableColumn id="11071" name="Column11046"/>
    <tableColumn id="11072" name="Column11047"/>
    <tableColumn id="11073" name="Column11048"/>
    <tableColumn id="11074" name="Column11049"/>
    <tableColumn id="11075" name="Column11050"/>
    <tableColumn id="11076" name="Column11051"/>
    <tableColumn id="11077" name="Column11052"/>
    <tableColumn id="11078" name="Column11053"/>
    <tableColumn id="11079" name="Column11054"/>
    <tableColumn id="11080" name="Column11055"/>
    <tableColumn id="11081" name="Column11056"/>
    <tableColumn id="11082" name="Column11057"/>
    <tableColumn id="11083" name="Column11058"/>
    <tableColumn id="11084" name="Column11059"/>
    <tableColumn id="11085" name="Column11060"/>
    <tableColumn id="11086" name="Column11061"/>
    <tableColumn id="11087" name="Column11062"/>
    <tableColumn id="11088" name="Column11063"/>
    <tableColumn id="11089" name="Column11064"/>
    <tableColumn id="11090" name="Column11065"/>
    <tableColumn id="11091" name="Column11066"/>
    <tableColumn id="11092" name="Column11067"/>
    <tableColumn id="11093" name="Column11068"/>
    <tableColumn id="11094" name="Column11069"/>
    <tableColumn id="11095" name="Column11070"/>
    <tableColumn id="11096" name="Column11071"/>
    <tableColumn id="11097" name="Column11072"/>
    <tableColumn id="11098" name="Column11073"/>
    <tableColumn id="11099" name="Column11074"/>
    <tableColumn id="11100" name="Column11075"/>
    <tableColumn id="11101" name="Column11076"/>
    <tableColumn id="11102" name="Column11077"/>
    <tableColumn id="11103" name="Column11078"/>
    <tableColumn id="11104" name="Column11079"/>
    <tableColumn id="11105" name="Column11080"/>
    <tableColumn id="11106" name="Column11081"/>
    <tableColumn id="11107" name="Column11082"/>
    <tableColumn id="11108" name="Column11083"/>
    <tableColumn id="11109" name="Column11084"/>
    <tableColumn id="11110" name="Column11085"/>
    <tableColumn id="11111" name="Column11086"/>
    <tableColumn id="11112" name="Column11087"/>
    <tableColumn id="11113" name="Column11088"/>
    <tableColumn id="11114" name="Column11089"/>
    <tableColumn id="11115" name="Column11090"/>
    <tableColumn id="11116" name="Column11091"/>
    <tableColumn id="11117" name="Column11092"/>
    <tableColumn id="11118" name="Column11093"/>
    <tableColumn id="11119" name="Column11094"/>
    <tableColumn id="11120" name="Column11095"/>
    <tableColumn id="11121" name="Column11096"/>
    <tableColumn id="11122" name="Column11097"/>
    <tableColumn id="11123" name="Column11098"/>
    <tableColumn id="11124" name="Column11099"/>
    <tableColumn id="11125" name="Column11100"/>
    <tableColumn id="11126" name="Column11101"/>
    <tableColumn id="11127" name="Column11102"/>
    <tableColumn id="11128" name="Column11103"/>
    <tableColumn id="11129" name="Column11104"/>
    <tableColumn id="11130" name="Column11105"/>
    <tableColumn id="11131" name="Column11106"/>
    <tableColumn id="11132" name="Column11107"/>
    <tableColumn id="11133" name="Column11108"/>
    <tableColumn id="11134" name="Column11109"/>
    <tableColumn id="11135" name="Column11110"/>
    <tableColumn id="11136" name="Column11111"/>
    <tableColumn id="11137" name="Column11112"/>
    <tableColumn id="11138" name="Column11113"/>
    <tableColumn id="11139" name="Column11114"/>
    <tableColumn id="11140" name="Column11115"/>
    <tableColumn id="11141" name="Column11116"/>
    <tableColumn id="11142" name="Column11117"/>
    <tableColumn id="11143" name="Column11118"/>
    <tableColumn id="11144" name="Column11119"/>
    <tableColumn id="11145" name="Column11120"/>
    <tableColumn id="11146" name="Column11121"/>
    <tableColumn id="11147" name="Column11122"/>
    <tableColumn id="11148" name="Column11123"/>
    <tableColumn id="11149" name="Column11124"/>
    <tableColumn id="11150" name="Column11125"/>
    <tableColumn id="11151" name="Column11126"/>
    <tableColumn id="11152" name="Column11127"/>
    <tableColumn id="11153" name="Column11128"/>
    <tableColumn id="11154" name="Column11129"/>
    <tableColumn id="11155" name="Column11130"/>
    <tableColumn id="11156" name="Column11131"/>
    <tableColumn id="11157" name="Column11132"/>
    <tableColumn id="11158" name="Column11133"/>
    <tableColumn id="11159" name="Column11134"/>
    <tableColumn id="11160" name="Column11135"/>
    <tableColumn id="11161" name="Column11136"/>
    <tableColumn id="11162" name="Column11137"/>
    <tableColumn id="11163" name="Column11138"/>
    <tableColumn id="11164" name="Column11139"/>
    <tableColumn id="11165" name="Column11140"/>
    <tableColumn id="11166" name="Column11141"/>
    <tableColumn id="11167" name="Column11142"/>
    <tableColumn id="11168" name="Column11143"/>
    <tableColumn id="11169" name="Column11144"/>
    <tableColumn id="11170" name="Column11145"/>
    <tableColumn id="11171" name="Column11146"/>
    <tableColumn id="11172" name="Column11147"/>
    <tableColumn id="11173" name="Column11148"/>
    <tableColumn id="11174" name="Column11149"/>
    <tableColumn id="11175" name="Column11150"/>
    <tableColumn id="11176" name="Column11151"/>
    <tableColumn id="11177" name="Column11152"/>
    <tableColumn id="11178" name="Column11153"/>
    <tableColumn id="11179" name="Column11154"/>
    <tableColumn id="11180" name="Column11155"/>
    <tableColumn id="11181" name="Column11156"/>
    <tableColumn id="11182" name="Column11157"/>
    <tableColumn id="11183" name="Column11158"/>
    <tableColumn id="11184" name="Column11159"/>
    <tableColumn id="11185" name="Column11160"/>
    <tableColumn id="11186" name="Column11161"/>
    <tableColumn id="11187" name="Column11162"/>
    <tableColumn id="11188" name="Column11163"/>
    <tableColumn id="11189" name="Column11164"/>
    <tableColumn id="11190" name="Column11165"/>
    <tableColumn id="11191" name="Column11166"/>
    <tableColumn id="11192" name="Column11167"/>
    <tableColumn id="11193" name="Column11168"/>
    <tableColumn id="11194" name="Column11169"/>
    <tableColumn id="11195" name="Column11170"/>
    <tableColumn id="11196" name="Column11171"/>
    <tableColumn id="11197" name="Column11172"/>
    <tableColumn id="11198" name="Column11173"/>
    <tableColumn id="11199" name="Column11174"/>
    <tableColumn id="11200" name="Column11175"/>
    <tableColumn id="11201" name="Column11176"/>
    <tableColumn id="11202" name="Column11177"/>
    <tableColumn id="11203" name="Column11178"/>
    <tableColumn id="11204" name="Column11179"/>
    <tableColumn id="11205" name="Column11180"/>
    <tableColumn id="11206" name="Column11181"/>
    <tableColumn id="11207" name="Column11182"/>
    <tableColumn id="11208" name="Column11183"/>
    <tableColumn id="11209" name="Column11184"/>
    <tableColumn id="11210" name="Column11185"/>
    <tableColumn id="11211" name="Column11186"/>
    <tableColumn id="11212" name="Column11187"/>
    <tableColumn id="11213" name="Column11188"/>
    <tableColumn id="11214" name="Column11189"/>
    <tableColumn id="11215" name="Column11190"/>
    <tableColumn id="11216" name="Column11191"/>
    <tableColumn id="11217" name="Column11192"/>
    <tableColumn id="11218" name="Column11193"/>
    <tableColumn id="11219" name="Column11194"/>
    <tableColumn id="11220" name="Column11195"/>
    <tableColumn id="11221" name="Column11196"/>
    <tableColumn id="11222" name="Column11197"/>
    <tableColumn id="11223" name="Column11198"/>
    <tableColumn id="11224" name="Column11199"/>
    <tableColumn id="11225" name="Column11200"/>
    <tableColumn id="11226" name="Column11201"/>
    <tableColumn id="11227" name="Column11202"/>
    <tableColumn id="11228" name="Column11203"/>
    <tableColumn id="11229" name="Column11204"/>
    <tableColumn id="11230" name="Column11205"/>
    <tableColumn id="11231" name="Column11206"/>
    <tableColumn id="11232" name="Column11207"/>
    <tableColumn id="11233" name="Column11208"/>
    <tableColumn id="11234" name="Column11209"/>
    <tableColumn id="11235" name="Column11210"/>
    <tableColumn id="11236" name="Column11211"/>
    <tableColumn id="11237" name="Column11212"/>
    <tableColumn id="11238" name="Column11213"/>
    <tableColumn id="11239" name="Column11214"/>
    <tableColumn id="11240" name="Column11215"/>
    <tableColumn id="11241" name="Column11216"/>
    <tableColumn id="11242" name="Column11217"/>
    <tableColumn id="11243" name="Column11218"/>
    <tableColumn id="11244" name="Column11219"/>
    <tableColumn id="11245" name="Column11220"/>
    <tableColumn id="11246" name="Column11221"/>
    <tableColumn id="11247" name="Column11222"/>
    <tableColumn id="11248" name="Column11223"/>
    <tableColumn id="11249" name="Column11224"/>
    <tableColumn id="11250" name="Column11225"/>
    <tableColumn id="11251" name="Column11226"/>
    <tableColumn id="11252" name="Column11227"/>
    <tableColumn id="11253" name="Column11228"/>
    <tableColumn id="11254" name="Column11229"/>
    <tableColumn id="11255" name="Column11230"/>
    <tableColumn id="11256" name="Column11231"/>
    <tableColumn id="11257" name="Column11232"/>
    <tableColumn id="11258" name="Column11233"/>
    <tableColumn id="11259" name="Column11234"/>
    <tableColumn id="11260" name="Column11235"/>
    <tableColumn id="11261" name="Column11236"/>
    <tableColumn id="11262" name="Column11237"/>
    <tableColumn id="11263" name="Column11238"/>
    <tableColumn id="11264" name="Column11239"/>
    <tableColumn id="11265" name="Column11240"/>
    <tableColumn id="11266" name="Column11241"/>
    <tableColumn id="11267" name="Column11242"/>
    <tableColumn id="11268" name="Column11243"/>
    <tableColumn id="11269" name="Column11244"/>
    <tableColumn id="11270" name="Column11245"/>
    <tableColumn id="11271" name="Column11246"/>
    <tableColumn id="11272" name="Column11247"/>
    <tableColumn id="11273" name="Column11248"/>
    <tableColumn id="11274" name="Column11249"/>
    <tableColumn id="11275" name="Column11250"/>
    <tableColumn id="11276" name="Column11251"/>
    <tableColumn id="11277" name="Column11252"/>
    <tableColumn id="11278" name="Column11253"/>
    <tableColumn id="11279" name="Column11254"/>
    <tableColumn id="11280" name="Column11255"/>
    <tableColumn id="11281" name="Column11256"/>
    <tableColumn id="11282" name="Column11257"/>
    <tableColumn id="11283" name="Column11258"/>
    <tableColumn id="11284" name="Column11259"/>
    <tableColumn id="11285" name="Column11260"/>
    <tableColumn id="11286" name="Column11261"/>
    <tableColumn id="11287" name="Column11262"/>
    <tableColumn id="11288" name="Column11263"/>
    <tableColumn id="11289" name="Column11264"/>
    <tableColumn id="11290" name="Column11265"/>
    <tableColumn id="11291" name="Column11266"/>
    <tableColumn id="11292" name="Column11267"/>
    <tableColumn id="11293" name="Column11268"/>
    <tableColumn id="11294" name="Column11269"/>
    <tableColumn id="11295" name="Column11270"/>
    <tableColumn id="11296" name="Column11271"/>
    <tableColumn id="11297" name="Column11272"/>
    <tableColumn id="11298" name="Column11273"/>
    <tableColumn id="11299" name="Column11274"/>
    <tableColumn id="11300" name="Column11275"/>
    <tableColumn id="11301" name="Column11276"/>
    <tableColumn id="11302" name="Column11277"/>
    <tableColumn id="11303" name="Column11278"/>
    <tableColumn id="11304" name="Column11279"/>
    <tableColumn id="11305" name="Column11280"/>
    <tableColumn id="11306" name="Column11281"/>
    <tableColumn id="11307" name="Column11282"/>
    <tableColumn id="11308" name="Column11283"/>
    <tableColumn id="11309" name="Column11284"/>
    <tableColumn id="11310" name="Column11285"/>
    <tableColumn id="11311" name="Column11286"/>
    <tableColumn id="11312" name="Column11287"/>
    <tableColumn id="11313" name="Column11288"/>
    <tableColumn id="11314" name="Column11289"/>
    <tableColumn id="11315" name="Column11290"/>
    <tableColumn id="11316" name="Column11291"/>
    <tableColumn id="11317" name="Column11292"/>
    <tableColumn id="11318" name="Column11293"/>
    <tableColumn id="11319" name="Column11294"/>
    <tableColumn id="11320" name="Column11295"/>
    <tableColumn id="11321" name="Column11296"/>
    <tableColumn id="11322" name="Column11297"/>
    <tableColumn id="11323" name="Column11298"/>
    <tableColumn id="11324" name="Column11299"/>
    <tableColumn id="11325" name="Column11300"/>
    <tableColumn id="11326" name="Column11301"/>
    <tableColumn id="11327" name="Column11302"/>
    <tableColumn id="11328" name="Column11303"/>
    <tableColumn id="11329" name="Column11304"/>
    <tableColumn id="11330" name="Column11305"/>
    <tableColumn id="11331" name="Column11306"/>
    <tableColumn id="11332" name="Column11307"/>
    <tableColumn id="11333" name="Column11308"/>
    <tableColumn id="11334" name="Column11309"/>
    <tableColumn id="11335" name="Column11310"/>
    <tableColumn id="11336" name="Column11311"/>
    <tableColumn id="11337" name="Column11312"/>
    <tableColumn id="11338" name="Column11313"/>
    <tableColumn id="11339" name="Column11314"/>
    <tableColumn id="11340" name="Column11315"/>
    <tableColumn id="11341" name="Column11316"/>
    <tableColumn id="11342" name="Column11317"/>
    <tableColumn id="11343" name="Column11318"/>
    <tableColumn id="11344" name="Column11319"/>
    <tableColumn id="11345" name="Column11320"/>
    <tableColumn id="11346" name="Column11321"/>
    <tableColumn id="11347" name="Column11322"/>
    <tableColumn id="11348" name="Column11323"/>
    <tableColumn id="11349" name="Column11324"/>
    <tableColumn id="11350" name="Column11325"/>
    <tableColumn id="11351" name="Column11326"/>
    <tableColumn id="11352" name="Column11327"/>
    <tableColumn id="11353" name="Column11328"/>
    <tableColumn id="11354" name="Column11329"/>
    <tableColumn id="11355" name="Column11330"/>
    <tableColumn id="11356" name="Column11331"/>
    <tableColumn id="11357" name="Column11332"/>
    <tableColumn id="11358" name="Column11333"/>
    <tableColumn id="11359" name="Column11334"/>
    <tableColumn id="11360" name="Column11335"/>
    <tableColumn id="11361" name="Column11336"/>
    <tableColumn id="11362" name="Column11337"/>
    <tableColumn id="11363" name="Column11338"/>
    <tableColumn id="11364" name="Column11339"/>
    <tableColumn id="11365" name="Column11340"/>
    <tableColumn id="11366" name="Column11341"/>
    <tableColumn id="11367" name="Column11342"/>
    <tableColumn id="11368" name="Column11343"/>
    <tableColumn id="11369" name="Column11344"/>
    <tableColumn id="11370" name="Column11345"/>
    <tableColumn id="11371" name="Column11346"/>
    <tableColumn id="11372" name="Column11347"/>
    <tableColumn id="11373" name="Column11348"/>
    <tableColumn id="11374" name="Column11349"/>
    <tableColumn id="11375" name="Column11350"/>
    <tableColumn id="11376" name="Column11351"/>
    <tableColumn id="11377" name="Column11352"/>
    <tableColumn id="11378" name="Column11353"/>
    <tableColumn id="11379" name="Column11354"/>
    <tableColumn id="11380" name="Column11355"/>
    <tableColumn id="11381" name="Column11356"/>
    <tableColumn id="11382" name="Column11357"/>
    <tableColumn id="11383" name="Column11358"/>
    <tableColumn id="11384" name="Column11359"/>
    <tableColumn id="11385" name="Column11360"/>
    <tableColumn id="11386" name="Column11361"/>
    <tableColumn id="11387" name="Column11362"/>
    <tableColumn id="11388" name="Column11363"/>
    <tableColumn id="11389" name="Column11364"/>
    <tableColumn id="11390" name="Column11365"/>
    <tableColumn id="11391" name="Column11366"/>
    <tableColumn id="11392" name="Column11367"/>
    <tableColumn id="11393" name="Column11368"/>
    <tableColumn id="11394" name="Column11369"/>
    <tableColumn id="11395" name="Column11370"/>
    <tableColumn id="11396" name="Column11371"/>
    <tableColumn id="11397" name="Column11372"/>
    <tableColumn id="11398" name="Column11373"/>
    <tableColumn id="11399" name="Column11374"/>
    <tableColumn id="11400" name="Column11375"/>
    <tableColumn id="11401" name="Column11376"/>
    <tableColumn id="11402" name="Column11377"/>
    <tableColumn id="11403" name="Column11378"/>
    <tableColumn id="11404" name="Column11379"/>
    <tableColumn id="11405" name="Column11380"/>
    <tableColumn id="11406" name="Column11381"/>
    <tableColumn id="11407" name="Column11382"/>
    <tableColumn id="11408" name="Column11383"/>
    <tableColumn id="11409" name="Column11384"/>
    <tableColumn id="11410" name="Column11385"/>
    <tableColumn id="11411" name="Column11386"/>
    <tableColumn id="11412" name="Column11387"/>
    <tableColumn id="11413" name="Column11388"/>
    <tableColumn id="11414" name="Column11389"/>
    <tableColumn id="11415" name="Column11390"/>
    <tableColumn id="11416" name="Column11391"/>
    <tableColumn id="11417" name="Column11392"/>
    <tableColumn id="11418" name="Column11393"/>
    <tableColumn id="11419" name="Column11394"/>
    <tableColumn id="11420" name="Column11395"/>
    <tableColumn id="11421" name="Column11396"/>
    <tableColumn id="11422" name="Column11397"/>
    <tableColumn id="11423" name="Column11398"/>
    <tableColumn id="11424" name="Column11399"/>
    <tableColumn id="11425" name="Column11400"/>
    <tableColumn id="11426" name="Column11401"/>
    <tableColumn id="11427" name="Column11402"/>
    <tableColumn id="11428" name="Column11403"/>
    <tableColumn id="11429" name="Column11404"/>
    <tableColumn id="11430" name="Column11405"/>
    <tableColumn id="11431" name="Column11406"/>
    <tableColumn id="11432" name="Column11407"/>
    <tableColumn id="11433" name="Column11408"/>
    <tableColumn id="11434" name="Column11409"/>
    <tableColumn id="11435" name="Column11410"/>
    <tableColumn id="11436" name="Column11411"/>
    <tableColumn id="11437" name="Column11412"/>
    <tableColumn id="11438" name="Column11413"/>
    <tableColumn id="11439" name="Column11414"/>
    <tableColumn id="11440" name="Column11415"/>
    <tableColumn id="11441" name="Column11416"/>
    <tableColumn id="11442" name="Column11417"/>
    <tableColumn id="11443" name="Column11418"/>
    <tableColumn id="11444" name="Column11419"/>
    <tableColumn id="11445" name="Column11420"/>
    <tableColumn id="11446" name="Column11421"/>
    <tableColumn id="11447" name="Column11422"/>
    <tableColumn id="11448" name="Column11423"/>
    <tableColumn id="11449" name="Column11424"/>
    <tableColumn id="11450" name="Column11425"/>
    <tableColumn id="11451" name="Column11426"/>
    <tableColumn id="11452" name="Column11427"/>
    <tableColumn id="11453" name="Column11428"/>
    <tableColumn id="11454" name="Column11429"/>
    <tableColumn id="11455" name="Column11430"/>
    <tableColumn id="11456" name="Column11431"/>
    <tableColumn id="11457" name="Column11432"/>
    <tableColumn id="11458" name="Column11433"/>
    <tableColumn id="11459" name="Column11434"/>
    <tableColumn id="11460" name="Column11435"/>
    <tableColumn id="11461" name="Column11436"/>
    <tableColumn id="11462" name="Column11437"/>
    <tableColumn id="11463" name="Column11438"/>
    <tableColumn id="11464" name="Column11439"/>
    <tableColumn id="11465" name="Column11440"/>
    <tableColumn id="11466" name="Column11441"/>
    <tableColumn id="11467" name="Column11442"/>
    <tableColumn id="11468" name="Column11443"/>
    <tableColumn id="11469" name="Column11444"/>
    <tableColumn id="11470" name="Column11445"/>
    <tableColumn id="11471" name="Column11446"/>
    <tableColumn id="11472" name="Column11447"/>
    <tableColumn id="11473" name="Column11448"/>
    <tableColumn id="11474" name="Column11449"/>
    <tableColumn id="11475" name="Column11450"/>
    <tableColumn id="11476" name="Column11451"/>
    <tableColumn id="11477" name="Column11452"/>
    <tableColumn id="11478" name="Column11453"/>
    <tableColumn id="11479" name="Column11454"/>
    <tableColumn id="11480" name="Column11455"/>
    <tableColumn id="11481" name="Column11456"/>
    <tableColumn id="11482" name="Column11457"/>
    <tableColumn id="11483" name="Column11458"/>
    <tableColumn id="11484" name="Column11459"/>
    <tableColumn id="11485" name="Column11460"/>
    <tableColumn id="11486" name="Column11461"/>
    <tableColumn id="11487" name="Column11462"/>
    <tableColumn id="11488" name="Column11463"/>
    <tableColumn id="11489" name="Column11464"/>
    <tableColumn id="11490" name="Column11465"/>
    <tableColumn id="11491" name="Column11466"/>
    <tableColumn id="11492" name="Column11467"/>
    <tableColumn id="11493" name="Column11468"/>
    <tableColumn id="11494" name="Column11469"/>
    <tableColumn id="11495" name="Column11470"/>
    <tableColumn id="11496" name="Column11471"/>
    <tableColumn id="11497" name="Column11472"/>
    <tableColumn id="11498" name="Column11473"/>
    <tableColumn id="11499" name="Column11474"/>
    <tableColumn id="11500" name="Column11475"/>
    <tableColumn id="11501" name="Column11476"/>
    <tableColumn id="11502" name="Column11477"/>
    <tableColumn id="11503" name="Column11478"/>
    <tableColumn id="11504" name="Column11479"/>
    <tableColumn id="11505" name="Column11480"/>
    <tableColumn id="11506" name="Column11481"/>
    <tableColumn id="11507" name="Column11482"/>
    <tableColumn id="11508" name="Column11483"/>
    <tableColumn id="11509" name="Column11484"/>
    <tableColumn id="11510" name="Column11485"/>
    <tableColumn id="11511" name="Column11486"/>
    <tableColumn id="11512" name="Column11487"/>
    <tableColumn id="11513" name="Column11488"/>
    <tableColumn id="11514" name="Column11489"/>
    <tableColumn id="11515" name="Column11490"/>
    <tableColumn id="11516" name="Column11491"/>
    <tableColumn id="11517" name="Column11492"/>
    <tableColumn id="11518" name="Column11493"/>
    <tableColumn id="11519" name="Column11494"/>
    <tableColumn id="11520" name="Column11495"/>
    <tableColumn id="11521" name="Column11496"/>
    <tableColumn id="11522" name="Column11497"/>
    <tableColumn id="11523" name="Column11498"/>
    <tableColumn id="11524" name="Column11499"/>
    <tableColumn id="11525" name="Column11500"/>
    <tableColumn id="11526" name="Column11501"/>
    <tableColumn id="11527" name="Column11502"/>
    <tableColumn id="11528" name="Column11503"/>
    <tableColumn id="11529" name="Column11504"/>
    <tableColumn id="11530" name="Column11505"/>
    <tableColumn id="11531" name="Column11506"/>
    <tableColumn id="11532" name="Column11507"/>
    <tableColumn id="11533" name="Column11508"/>
    <tableColumn id="11534" name="Column11509"/>
    <tableColumn id="11535" name="Column11510"/>
    <tableColumn id="11536" name="Column11511"/>
    <tableColumn id="11537" name="Column11512"/>
    <tableColumn id="11538" name="Column11513"/>
    <tableColumn id="11539" name="Column11514"/>
    <tableColumn id="11540" name="Column11515"/>
    <tableColumn id="11541" name="Column11516"/>
    <tableColumn id="11542" name="Column11517"/>
    <tableColumn id="11543" name="Column11518"/>
    <tableColumn id="11544" name="Column11519"/>
    <tableColumn id="11545" name="Column11520"/>
    <tableColumn id="11546" name="Column11521"/>
    <tableColumn id="11547" name="Column11522"/>
    <tableColumn id="11548" name="Column11523"/>
    <tableColumn id="11549" name="Column11524"/>
    <tableColumn id="11550" name="Column11525"/>
    <tableColumn id="11551" name="Column11526"/>
    <tableColumn id="11552" name="Column11527"/>
    <tableColumn id="11553" name="Column11528"/>
    <tableColumn id="11554" name="Column11529"/>
    <tableColumn id="11555" name="Column11530"/>
    <tableColumn id="11556" name="Column11531"/>
    <tableColumn id="11557" name="Column11532"/>
    <tableColumn id="11558" name="Column11533"/>
    <tableColumn id="11559" name="Column11534"/>
    <tableColumn id="11560" name="Column11535"/>
    <tableColumn id="11561" name="Column11536"/>
    <tableColumn id="11562" name="Column11537"/>
    <tableColumn id="11563" name="Column11538"/>
    <tableColumn id="11564" name="Column11539"/>
    <tableColumn id="11565" name="Column11540"/>
    <tableColumn id="11566" name="Column11541"/>
    <tableColumn id="11567" name="Column11542"/>
    <tableColumn id="11568" name="Column11543"/>
    <tableColumn id="11569" name="Column11544"/>
    <tableColumn id="11570" name="Column11545"/>
    <tableColumn id="11571" name="Column11546"/>
    <tableColumn id="11572" name="Column11547"/>
    <tableColumn id="11573" name="Column11548"/>
    <tableColumn id="11574" name="Column11549"/>
    <tableColumn id="11575" name="Column11550"/>
    <tableColumn id="11576" name="Column11551"/>
    <tableColumn id="11577" name="Column11552"/>
    <tableColumn id="11578" name="Column11553"/>
    <tableColumn id="11579" name="Column11554"/>
    <tableColumn id="11580" name="Column11555"/>
    <tableColumn id="11581" name="Column11556"/>
    <tableColumn id="11582" name="Column11557"/>
    <tableColumn id="11583" name="Column11558"/>
    <tableColumn id="11584" name="Column11559"/>
    <tableColumn id="11585" name="Column11560"/>
    <tableColumn id="11586" name="Column11561"/>
    <tableColumn id="11587" name="Column11562"/>
    <tableColumn id="11588" name="Column11563"/>
    <tableColumn id="11589" name="Column11564"/>
    <tableColumn id="11590" name="Column11565"/>
    <tableColumn id="11591" name="Column11566"/>
    <tableColumn id="11592" name="Column11567"/>
    <tableColumn id="11593" name="Column11568"/>
    <tableColumn id="11594" name="Column11569"/>
    <tableColumn id="11595" name="Column11570"/>
    <tableColumn id="11596" name="Column11571"/>
    <tableColumn id="11597" name="Column11572"/>
    <tableColumn id="11598" name="Column11573"/>
    <tableColumn id="11599" name="Column11574"/>
    <tableColumn id="11600" name="Column11575"/>
    <tableColumn id="11601" name="Column11576"/>
    <tableColumn id="11602" name="Column11577"/>
    <tableColumn id="11603" name="Column11578"/>
    <tableColumn id="11604" name="Column11579"/>
    <tableColumn id="11605" name="Column11580"/>
    <tableColumn id="11606" name="Column11581"/>
    <tableColumn id="11607" name="Column11582"/>
    <tableColumn id="11608" name="Column11583"/>
    <tableColumn id="11609" name="Column11584"/>
    <tableColumn id="11610" name="Column11585"/>
    <tableColumn id="11611" name="Column11586"/>
    <tableColumn id="11612" name="Column11587"/>
    <tableColumn id="11613" name="Column11588"/>
    <tableColumn id="11614" name="Column11589"/>
    <tableColumn id="11615" name="Column11590"/>
    <tableColumn id="11616" name="Column11591"/>
    <tableColumn id="11617" name="Column11592"/>
    <tableColumn id="11618" name="Column11593"/>
    <tableColumn id="11619" name="Column11594"/>
    <tableColumn id="11620" name="Column11595"/>
    <tableColumn id="11621" name="Column11596"/>
    <tableColumn id="11622" name="Column11597"/>
    <tableColumn id="11623" name="Column11598"/>
    <tableColumn id="11624" name="Column11599"/>
    <tableColumn id="11625" name="Column11600"/>
    <tableColumn id="11626" name="Column11601"/>
    <tableColumn id="11627" name="Column11602"/>
    <tableColumn id="11628" name="Column11603"/>
    <tableColumn id="11629" name="Column11604"/>
    <tableColumn id="11630" name="Column11605"/>
    <tableColumn id="11631" name="Column11606"/>
    <tableColumn id="11632" name="Column11607"/>
    <tableColumn id="11633" name="Column11608"/>
    <tableColumn id="11634" name="Column11609"/>
    <tableColumn id="11635" name="Column11610"/>
    <tableColumn id="11636" name="Column11611"/>
    <tableColumn id="11637" name="Column11612"/>
    <tableColumn id="11638" name="Column11613"/>
    <tableColumn id="11639" name="Column11614"/>
    <tableColumn id="11640" name="Column11615"/>
    <tableColumn id="11641" name="Column11616"/>
    <tableColumn id="11642" name="Column11617"/>
    <tableColumn id="11643" name="Column11618"/>
    <tableColumn id="11644" name="Column11619"/>
    <tableColumn id="11645" name="Column11620"/>
    <tableColumn id="11646" name="Column11621"/>
    <tableColumn id="11647" name="Column11622"/>
    <tableColumn id="11648" name="Column11623"/>
    <tableColumn id="11649" name="Column11624"/>
    <tableColumn id="11650" name="Column11625"/>
    <tableColumn id="11651" name="Column11626"/>
    <tableColumn id="11652" name="Column11627"/>
    <tableColumn id="11653" name="Column11628"/>
    <tableColumn id="11654" name="Column11629"/>
    <tableColumn id="11655" name="Column11630"/>
    <tableColumn id="11656" name="Column11631"/>
    <tableColumn id="11657" name="Column11632"/>
    <tableColumn id="11658" name="Column11633"/>
    <tableColumn id="11659" name="Column11634"/>
    <tableColumn id="11660" name="Column11635"/>
    <tableColumn id="11661" name="Column11636"/>
    <tableColumn id="11662" name="Column11637"/>
    <tableColumn id="11663" name="Column11638"/>
    <tableColumn id="11664" name="Column11639"/>
    <tableColumn id="11665" name="Column11640"/>
    <tableColumn id="11666" name="Column11641"/>
    <tableColumn id="11667" name="Column11642"/>
    <tableColumn id="11668" name="Column11643"/>
    <tableColumn id="11669" name="Column11644"/>
    <tableColumn id="11670" name="Column11645"/>
    <tableColumn id="11671" name="Column11646"/>
    <tableColumn id="11672" name="Column11647"/>
    <tableColumn id="11673" name="Column11648"/>
    <tableColumn id="11674" name="Column11649"/>
    <tableColumn id="11675" name="Column11650"/>
    <tableColumn id="11676" name="Column11651"/>
    <tableColumn id="11677" name="Column11652"/>
    <tableColumn id="11678" name="Column11653"/>
    <tableColumn id="11679" name="Column11654"/>
    <tableColumn id="11680" name="Column11655"/>
    <tableColumn id="11681" name="Column11656"/>
    <tableColumn id="11682" name="Column11657"/>
    <tableColumn id="11683" name="Column11658"/>
    <tableColumn id="11684" name="Column11659"/>
    <tableColumn id="11685" name="Column11660"/>
    <tableColumn id="11686" name="Column11661"/>
    <tableColumn id="11687" name="Column11662"/>
    <tableColumn id="11688" name="Column11663"/>
    <tableColumn id="11689" name="Column11664"/>
    <tableColumn id="11690" name="Column11665"/>
    <tableColumn id="11691" name="Column11666"/>
    <tableColumn id="11692" name="Column11667"/>
    <tableColumn id="11693" name="Column11668"/>
    <tableColumn id="11694" name="Column11669"/>
    <tableColumn id="11695" name="Column11670"/>
    <tableColumn id="11696" name="Column11671"/>
    <tableColumn id="11697" name="Column11672"/>
    <tableColumn id="11698" name="Column11673"/>
    <tableColumn id="11699" name="Column11674"/>
    <tableColumn id="11700" name="Column11675"/>
    <tableColumn id="11701" name="Column11676"/>
    <tableColumn id="11702" name="Column11677"/>
    <tableColumn id="11703" name="Column11678"/>
    <tableColumn id="11704" name="Column11679"/>
    <tableColumn id="11705" name="Column11680"/>
    <tableColumn id="11706" name="Column11681"/>
    <tableColumn id="11707" name="Column11682"/>
    <tableColumn id="11708" name="Column11683"/>
    <tableColumn id="11709" name="Column11684"/>
    <tableColumn id="11710" name="Column11685"/>
    <tableColumn id="11711" name="Column11686"/>
    <tableColumn id="11712" name="Column11687"/>
    <tableColumn id="11713" name="Column11688"/>
    <tableColumn id="11714" name="Column11689"/>
    <tableColumn id="11715" name="Column11690"/>
    <tableColumn id="11716" name="Column11691"/>
    <tableColumn id="11717" name="Column11692"/>
    <tableColumn id="11718" name="Column11693"/>
    <tableColumn id="11719" name="Column11694"/>
    <tableColumn id="11720" name="Column11695"/>
    <tableColumn id="11721" name="Column11696"/>
    <tableColumn id="11722" name="Column11697"/>
    <tableColumn id="11723" name="Column11698"/>
    <tableColumn id="11724" name="Column11699"/>
    <tableColumn id="11725" name="Column11700"/>
    <tableColumn id="11726" name="Column11701"/>
    <tableColumn id="11727" name="Column11702"/>
    <tableColumn id="11728" name="Column11703"/>
    <tableColumn id="11729" name="Column11704"/>
    <tableColumn id="11730" name="Column11705"/>
    <tableColumn id="11731" name="Column11706"/>
    <tableColumn id="11732" name="Column11707"/>
    <tableColumn id="11733" name="Column11708"/>
    <tableColumn id="11734" name="Column11709"/>
    <tableColumn id="11735" name="Column11710"/>
    <tableColumn id="11736" name="Column11711"/>
    <tableColumn id="11737" name="Column11712"/>
    <tableColumn id="11738" name="Column11713"/>
    <tableColumn id="11739" name="Column11714"/>
    <tableColumn id="11740" name="Column11715"/>
    <tableColumn id="11741" name="Column11716"/>
    <tableColumn id="11742" name="Column11717"/>
    <tableColumn id="11743" name="Column11718"/>
    <tableColumn id="11744" name="Column11719"/>
    <tableColumn id="11745" name="Column11720"/>
    <tableColumn id="11746" name="Column11721"/>
    <tableColumn id="11747" name="Column11722"/>
    <tableColumn id="11748" name="Column11723"/>
    <tableColumn id="11749" name="Column11724"/>
    <tableColumn id="11750" name="Column11725"/>
    <tableColumn id="11751" name="Column11726"/>
    <tableColumn id="11752" name="Column11727"/>
    <tableColumn id="11753" name="Column11728"/>
    <tableColumn id="11754" name="Column11729"/>
    <tableColumn id="11755" name="Column11730"/>
    <tableColumn id="11756" name="Column11731"/>
    <tableColumn id="11757" name="Column11732"/>
    <tableColumn id="11758" name="Column11733"/>
    <tableColumn id="11759" name="Column11734"/>
    <tableColumn id="11760" name="Column11735"/>
    <tableColumn id="11761" name="Column11736"/>
    <tableColumn id="11762" name="Column11737"/>
    <tableColumn id="11763" name="Column11738"/>
    <tableColumn id="11764" name="Column11739"/>
    <tableColumn id="11765" name="Column11740"/>
    <tableColumn id="11766" name="Column11741"/>
    <tableColumn id="11767" name="Column11742"/>
    <tableColumn id="11768" name="Column11743"/>
    <tableColumn id="11769" name="Column11744"/>
    <tableColumn id="11770" name="Column11745"/>
    <tableColumn id="11771" name="Column11746"/>
    <tableColumn id="11772" name="Column11747"/>
    <tableColumn id="11773" name="Column11748"/>
    <tableColumn id="11774" name="Column11749"/>
    <tableColumn id="11775" name="Column11750"/>
    <tableColumn id="11776" name="Column11751"/>
    <tableColumn id="11777" name="Column11752"/>
    <tableColumn id="11778" name="Column11753"/>
    <tableColumn id="11779" name="Column11754"/>
    <tableColumn id="11780" name="Column11755"/>
    <tableColumn id="11781" name="Column11756"/>
    <tableColumn id="11782" name="Column11757"/>
    <tableColumn id="11783" name="Column11758"/>
    <tableColumn id="11784" name="Column11759"/>
    <tableColumn id="11785" name="Column11760"/>
    <tableColumn id="11786" name="Column11761"/>
    <tableColumn id="11787" name="Column11762"/>
    <tableColumn id="11788" name="Column11763"/>
    <tableColumn id="11789" name="Column11764"/>
    <tableColumn id="11790" name="Column11765"/>
    <tableColumn id="11791" name="Column11766"/>
    <tableColumn id="11792" name="Column11767"/>
    <tableColumn id="11793" name="Column11768"/>
    <tableColumn id="11794" name="Column11769"/>
    <tableColumn id="11795" name="Column11770"/>
    <tableColumn id="11796" name="Column11771"/>
    <tableColumn id="11797" name="Column11772"/>
    <tableColumn id="11798" name="Column11773"/>
    <tableColumn id="11799" name="Column11774"/>
    <tableColumn id="11800" name="Column11775"/>
    <tableColumn id="11801" name="Column11776"/>
    <tableColumn id="11802" name="Column11777"/>
    <tableColumn id="11803" name="Column11778"/>
    <tableColumn id="11804" name="Column11779"/>
    <tableColumn id="11805" name="Column11780"/>
    <tableColumn id="11806" name="Column11781"/>
    <tableColumn id="11807" name="Column11782"/>
    <tableColumn id="11808" name="Column11783"/>
    <tableColumn id="11809" name="Column11784"/>
    <tableColumn id="11810" name="Column11785"/>
    <tableColumn id="11811" name="Column11786"/>
    <tableColumn id="11812" name="Column11787"/>
    <tableColumn id="11813" name="Column11788"/>
    <tableColumn id="11814" name="Column11789"/>
    <tableColumn id="11815" name="Column11790"/>
    <tableColumn id="11816" name="Column11791"/>
    <tableColumn id="11817" name="Column11792"/>
    <tableColumn id="11818" name="Column11793"/>
    <tableColumn id="11819" name="Column11794"/>
    <tableColumn id="11820" name="Column11795"/>
    <tableColumn id="11821" name="Column11796"/>
    <tableColumn id="11822" name="Column11797"/>
    <tableColumn id="11823" name="Column11798"/>
    <tableColumn id="11824" name="Column11799"/>
    <tableColumn id="11825" name="Column11800"/>
    <tableColumn id="11826" name="Column11801"/>
    <tableColumn id="11827" name="Column11802"/>
    <tableColumn id="11828" name="Column11803"/>
    <tableColumn id="11829" name="Column11804"/>
    <tableColumn id="11830" name="Column11805"/>
    <tableColumn id="11831" name="Column11806"/>
    <tableColumn id="11832" name="Column11807"/>
    <tableColumn id="11833" name="Column11808"/>
    <tableColumn id="11834" name="Column11809"/>
    <tableColumn id="11835" name="Column11810"/>
    <tableColumn id="11836" name="Column11811"/>
    <tableColumn id="11837" name="Column11812"/>
    <tableColumn id="11838" name="Column11813"/>
    <tableColumn id="11839" name="Column11814"/>
    <tableColumn id="11840" name="Column11815"/>
    <tableColumn id="11841" name="Column11816"/>
    <tableColumn id="11842" name="Column11817"/>
    <tableColumn id="11843" name="Column11818"/>
    <tableColumn id="11844" name="Column11819"/>
    <tableColumn id="11845" name="Column11820"/>
    <tableColumn id="11846" name="Column11821"/>
    <tableColumn id="11847" name="Column11822"/>
    <tableColumn id="11848" name="Column11823"/>
    <tableColumn id="11849" name="Column11824"/>
    <tableColumn id="11850" name="Column11825"/>
    <tableColumn id="11851" name="Column11826"/>
    <tableColumn id="11852" name="Column11827"/>
    <tableColumn id="11853" name="Column11828"/>
    <tableColumn id="11854" name="Column11829"/>
    <tableColumn id="11855" name="Column11830"/>
    <tableColumn id="11856" name="Column11831"/>
    <tableColumn id="11857" name="Column11832"/>
    <tableColumn id="11858" name="Column11833"/>
    <tableColumn id="11859" name="Column11834"/>
    <tableColumn id="11860" name="Column11835"/>
    <tableColumn id="11861" name="Column11836"/>
    <tableColumn id="11862" name="Column11837"/>
    <tableColumn id="11863" name="Column11838"/>
    <tableColumn id="11864" name="Column11839"/>
    <tableColumn id="11865" name="Column11840"/>
    <tableColumn id="11866" name="Column11841"/>
    <tableColumn id="11867" name="Column11842"/>
    <tableColumn id="11868" name="Column11843"/>
    <tableColumn id="11869" name="Column11844"/>
    <tableColumn id="11870" name="Column11845"/>
    <tableColumn id="11871" name="Column11846"/>
    <tableColumn id="11872" name="Column11847"/>
    <tableColumn id="11873" name="Column11848"/>
    <tableColumn id="11874" name="Column11849"/>
    <tableColumn id="11875" name="Column11850"/>
    <tableColumn id="11876" name="Column11851"/>
    <tableColumn id="11877" name="Column11852"/>
    <tableColumn id="11878" name="Column11853"/>
    <tableColumn id="11879" name="Column11854"/>
    <tableColumn id="11880" name="Column11855"/>
    <tableColumn id="11881" name="Column11856"/>
    <tableColumn id="11882" name="Column11857"/>
    <tableColumn id="11883" name="Column11858"/>
    <tableColumn id="11884" name="Column11859"/>
    <tableColumn id="11885" name="Column11860"/>
    <tableColumn id="11886" name="Column11861"/>
    <tableColumn id="11887" name="Column11862"/>
    <tableColumn id="11888" name="Column11863"/>
    <tableColumn id="11889" name="Column11864"/>
    <tableColumn id="11890" name="Column11865"/>
    <tableColumn id="11891" name="Column11866"/>
    <tableColumn id="11892" name="Column11867"/>
    <tableColumn id="11893" name="Column11868"/>
    <tableColumn id="11894" name="Column11869"/>
    <tableColumn id="11895" name="Column11870"/>
    <tableColumn id="11896" name="Column11871"/>
    <tableColumn id="11897" name="Column11872"/>
    <tableColumn id="11898" name="Column11873"/>
    <tableColumn id="11899" name="Column11874"/>
    <tableColumn id="11900" name="Column11875"/>
    <tableColumn id="11901" name="Column11876"/>
    <tableColumn id="11902" name="Column11877"/>
    <tableColumn id="11903" name="Column11878"/>
    <tableColumn id="11904" name="Column11879"/>
    <tableColumn id="11905" name="Column11880"/>
    <tableColumn id="11906" name="Column11881"/>
    <tableColumn id="11907" name="Column11882"/>
    <tableColumn id="11908" name="Column11883"/>
    <tableColumn id="11909" name="Column11884"/>
    <tableColumn id="11910" name="Column11885"/>
    <tableColumn id="11911" name="Column11886"/>
    <tableColumn id="11912" name="Column11887"/>
    <tableColumn id="11913" name="Column11888"/>
    <tableColumn id="11914" name="Column11889"/>
    <tableColumn id="11915" name="Column11890"/>
    <tableColumn id="11916" name="Column11891"/>
    <tableColumn id="11917" name="Column11892"/>
    <tableColumn id="11918" name="Column11893"/>
    <tableColumn id="11919" name="Column11894"/>
    <tableColumn id="11920" name="Column11895"/>
    <tableColumn id="11921" name="Column11896"/>
    <tableColumn id="11922" name="Column11897"/>
    <tableColumn id="11923" name="Column11898"/>
    <tableColumn id="11924" name="Column11899"/>
    <tableColumn id="11925" name="Column11900"/>
    <tableColumn id="11926" name="Column11901"/>
    <tableColumn id="11927" name="Column11902"/>
    <tableColumn id="11928" name="Column11903"/>
    <tableColumn id="11929" name="Column11904"/>
    <tableColumn id="11930" name="Column11905"/>
    <tableColumn id="11931" name="Column11906"/>
    <tableColumn id="11932" name="Column11907"/>
    <tableColumn id="11933" name="Column11908"/>
    <tableColumn id="11934" name="Column11909"/>
    <tableColumn id="11935" name="Column11910"/>
    <tableColumn id="11936" name="Column11911"/>
    <tableColumn id="11937" name="Column11912"/>
    <tableColumn id="11938" name="Column11913"/>
    <tableColumn id="11939" name="Column11914"/>
    <tableColumn id="11940" name="Column11915"/>
    <tableColumn id="11941" name="Column11916"/>
    <tableColumn id="11942" name="Column11917"/>
    <tableColumn id="11943" name="Column11918"/>
    <tableColumn id="11944" name="Column11919"/>
    <tableColumn id="11945" name="Column11920"/>
    <tableColumn id="11946" name="Column11921"/>
    <tableColumn id="11947" name="Column11922"/>
    <tableColumn id="11948" name="Column11923"/>
    <tableColumn id="11949" name="Column11924"/>
    <tableColumn id="11950" name="Column11925"/>
    <tableColumn id="11951" name="Column11926"/>
    <tableColumn id="11952" name="Column11927"/>
    <tableColumn id="11953" name="Column11928"/>
    <tableColumn id="11954" name="Column11929"/>
    <tableColumn id="11955" name="Column11930"/>
    <tableColumn id="11956" name="Column11931"/>
    <tableColumn id="11957" name="Column11932"/>
    <tableColumn id="11958" name="Column11933"/>
    <tableColumn id="11959" name="Column11934"/>
    <tableColumn id="11960" name="Column11935"/>
    <tableColumn id="11961" name="Column11936"/>
    <tableColumn id="11962" name="Column11937"/>
    <tableColumn id="11963" name="Column11938"/>
    <tableColumn id="11964" name="Column11939"/>
    <tableColumn id="11965" name="Column11940"/>
    <tableColumn id="11966" name="Column11941"/>
    <tableColumn id="11967" name="Column11942"/>
    <tableColumn id="11968" name="Column11943"/>
    <tableColumn id="11969" name="Column11944"/>
    <tableColumn id="11970" name="Column11945"/>
    <tableColumn id="11971" name="Column11946"/>
    <tableColumn id="11972" name="Column11947"/>
    <tableColumn id="11973" name="Column11948"/>
    <tableColumn id="11974" name="Column11949"/>
    <tableColumn id="11975" name="Column11950"/>
    <tableColumn id="11976" name="Column11951"/>
    <tableColumn id="11977" name="Column11952"/>
    <tableColumn id="11978" name="Column11953"/>
    <tableColumn id="11979" name="Column11954"/>
    <tableColumn id="11980" name="Column11955"/>
    <tableColumn id="11981" name="Column11956"/>
    <tableColumn id="11982" name="Column11957"/>
    <tableColumn id="11983" name="Column11958"/>
    <tableColumn id="11984" name="Column11959"/>
    <tableColumn id="11985" name="Column11960"/>
    <tableColumn id="11986" name="Column11961"/>
    <tableColumn id="11987" name="Column11962"/>
    <tableColumn id="11988" name="Column11963"/>
    <tableColumn id="11989" name="Column11964"/>
    <tableColumn id="11990" name="Column11965"/>
    <tableColumn id="11991" name="Column11966"/>
    <tableColumn id="11992" name="Column11967"/>
    <tableColumn id="11993" name="Column11968"/>
    <tableColumn id="11994" name="Column11969"/>
    <tableColumn id="11995" name="Column11970"/>
    <tableColumn id="11996" name="Column11971"/>
    <tableColumn id="11997" name="Column11972"/>
    <tableColumn id="11998" name="Column11973"/>
    <tableColumn id="11999" name="Column11974"/>
    <tableColumn id="12000" name="Column11975"/>
    <tableColumn id="12001" name="Column11976"/>
    <tableColumn id="12002" name="Column11977"/>
    <tableColumn id="12003" name="Column11978"/>
    <tableColumn id="12004" name="Column11979"/>
    <tableColumn id="12005" name="Column11980"/>
    <tableColumn id="12006" name="Column11981"/>
    <tableColumn id="12007" name="Column11982"/>
    <tableColumn id="12008" name="Column11983"/>
    <tableColumn id="12009" name="Column11984"/>
    <tableColumn id="12010" name="Column11985"/>
    <tableColumn id="12011" name="Column11986"/>
    <tableColumn id="12012" name="Column11987"/>
    <tableColumn id="12013" name="Column11988"/>
    <tableColumn id="12014" name="Column11989"/>
    <tableColumn id="12015" name="Column11990"/>
    <tableColumn id="12016" name="Column11991"/>
    <tableColumn id="12017" name="Column11992"/>
    <tableColumn id="12018" name="Column11993"/>
    <tableColumn id="12019" name="Column11994"/>
    <tableColumn id="12020" name="Column11995"/>
    <tableColumn id="12021" name="Column11996"/>
    <tableColumn id="12022" name="Column11997"/>
    <tableColumn id="12023" name="Column11998"/>
    <tableColumn id="12024" name="Column11999"/>
    <tableColumn id="12025" name="Column12000"/>
    <tableColumn id="12026" name="Column12001"/>
    <tableColumn id="12027" name="Column12002"/>
    <tableColumn id="12028" name="Column12003"/>
    <tableColumn id="12029" name="Column12004"/>
    <tableColumn id="12030" name="Column12005"/>
    <tableColumn id="12031" name="Column12006"/>
    <tableColumn id="12032" name="Column12007"/>
    <tableColumn id="12033" name="Column12008"/>
    <tableColumn id="12034" name="Column12009"/>
    <tableColumn id="12035" name="Column12010"/>
    <tableColumn id="12036" name="Column12011"/>
    <tableColumn id="12037" name="Column12012"/>
    <tableColumn id="12038" name="Column12013"/>
    <tableColumn id="12039" name="Column12014"/>
    <tableColumn id="12040" name="Column12015"/>
    <tableColumn id="12041" name="Column12016"/>
    <tableColumn id="12042" name="Column12017"/>
    <tableColumn id="12043" name="Column12018"/>
    <tableColumn id="12044" name="Column12019"/>
    <tableColumn id="12045" name="Column12020"/>
    <tableColumn id="12046" name="Column12021"/>
    <tableColumn id="12047" name="Column12022"/>
    <tableColumn id="12048" name="Column12023"/>
    <tableColumn id="12049" name="Column12024"/>
    <tableColumn id="12050" name="Column12025"/>
    <tableColumn id="12051" name="Column12026"/>
    <tableColumn id="12052" name="Column12027"/>
    <tableColumn id="12053" name="Column12028"/>
    <tableColumn id="12054" name="Column12029"/>
    <tableColumn id="12055" name="Column12030"/>
    <tableColumn id="12056" name="Column12031"/>
    <tableColumn id="12057" name="Column12032"/>
    <tableColumn id="12058" name="Column12033"/>
    <tableColumn id="12059" name="Column12034"/>
    <tableColumn id="12060" name="Column12035"/>
    <tableColumn id="12061" name="Column12036"/>
    <tableColumn id="12062" name="Column12037"/>
    <tableColumn id="12063" name="Column12038"/>
    <tableColumn id="12064" name="Column12039"/>
    <tableColumn id="12065" name="Column12040"/>
    <tableColumn id="12066" name="Column12041"/>
    <tableColumn id="12067" name="Column12042"/>
    <tableColumn id="12068" name="Column12043"/>
    <tableColumn id="12069" name="Column12044"/>
    <tableColumn id="12070" name="Column12045"/>
    <tableColumn id="12071" name="Column12046"/>
    <tableColumn id="12072" name="Column12047"/>
    <tableColumn id="12073" name="Column12048"/>
    <tableColumn id="12074" name="Column12049"/>
    <tableColumn id="12075" name="Column12050"/>
    <tableColumn id="12076" name="Column12051"/>
    <tableColumn id="12077" name="Column12052"/>
    <tableColumn id="12078" name="Column12053"/>
    <tableColumn id="12079" name="Column12054"/>
    <tableColumn id="12080" name="Column12055"/>
    <tableColumn id="12081" name="Column12056"/>
    <tableColumn id="12082" name="Column12057"/>
    <tableColumn id="12083" name="Column12058"/>
    <tableColumn id="12084" name="Column12059"/>
    <tableColumn id="12085" name="Column12060"/>
    <tableColumn id="12086" name="Column12061"/>
    <tableColumn id="12087" name="Column12062"/>
    <tableColumn id="12088" name="Column12063"/>
    <tableColumn id="12089" name="Column12064"/>
    <tableColumn id="12090" name="Column12065"/>
    <tableColumn id="12091" name="Column12066"/>
    <tableColumn id="12092" name="Column12067"/>
    <tableColumn id="12093" name="Column12068"/>
    <tableColumn id="12094" name="Column12069"/>
    <tableColumn id="12095" name="Column12070"/>
    <tableColumn id="12096" name="Column12071"/>
    <tableColumn id="12097" name="Column12072"/>
    <tableColumn id="12098" name="Column12073"/>
    <tableColumn id="12099" name="Column12074"/>
    <tableColumn id="12100" name="Column12075"/>
    <tableColumn id="12101" name="Column12076"/>
    <tableColumn id="12102" name="Column12077"/>
    <tableColumn id="12103" name="Column12078"/>
    <tableColumn id="12104" name="Column12079"/>
    <tableColumn id="12105" name="Column12080"/>
    <tableColumn id="12106" name="Column12081"/>
    <tableColumn id="12107" name="Column12082"/>
    <tableColumn id="12108" name="Column12083"/>
    <tableColumn id="12109" name="Column12084"/>
    <tableColumn id="12110" name="Column12085"/>
    <tableColumn id="12111" name="Column12086"/>
    <tableColumn id="12112" name="Column12087"/>
    <tableColumn id="12113" name="Column12088"/>
    <tableColumn id="12114" name="Column12089"/>
    <tableColumn id="12115" name="Column12090"/>
    <tableColumn id="12116" name="Column12091"/>
    <tableColumn id="12117" name="Column12092"/>
    <tableColumn id="12118" name="Column12093"/>
    <tableColumn id="12119" name="Column12094"/>
    <tableColumn id="12120" name="Column12095"/>
    <tableColumn id="12121" name="Column12096"/>
    <tableColumn id="12122" name="Column12097"/>
    <tableColumn id="12123" name="Column12098"/>
    <tableColumn id="12124" name="Column12099"/>
    <tableColumn id="12125" name="Column12100"/>
    <tableColumn id="12126" name="Column12101"/>
    <tableColumn id="12127" name="Column12102"/>
    <tableColumn id="12128" name="Column12103"/>
    <tableColumn id="12129" name="Column12104"/>
    <tableColumn id="12130" name="Column12105"/>
    <tableColumn id="12131" name="Column12106"/>
    <tableColumn id="12132" name="Column12107"/>
    <tableColumn id="12133" name="Column12108"/>
    <tableColumn id="12134" name="Column12109"/>
    <tableColumn id="12135" name="Column12110"/>
    <tableColumn id="12136" name="Column12111"/>
    <tableColumn id="12137" name="Column12112"/>
    <tableColumn id="12138" name="Column12113"/>
    <tableColumn id="12139" name="Column12114"/>
    <tableColumn id="12140" name="Column12115"/>
    <tableColumn id="12141" name="Column12116"/>
    <tableColumn id="12142" name="Column12117"/>
    <tableColumn id="12143" name="Column12118"/>
    <tableColumn id="12144" name="Column12119"/>
    <tableColumn id="12145" name="Column12120"/>
    <tableColumn id="12146" name="Column12121"/>
    <tableColumn id="12147" name="Column12122"/>
    <tableColumn id="12148" name="Column12123"/>
    <tableColumn id="12149" name="Column12124"/>
    <tableColumn id="12150" name="Column12125"/>
    <tableColumn id="12151" name="Column12126"/>
    <tableColumn id="12152" name="Column12127"/>
    <tableColumn id="12153" name="Column12128"/>
    <tableColumn id="12154" name="Column12129"/>
    <tableColumn id="12155" name="Column12130"/>
    <tableColumn id="12156" name="Column12131"/>
    <tableColumn id="12157" name="Column12132"/>
    <tableColumn id="12158" name="Column12133"/>
    <tableColumn id="12159" name="Column12134"/>
    <tableColumn id="12160" name="Column12135"/>
    <tableColumn id="12161" name="Column12136"/>
    <tableColumn id="12162" name="Column12137"/>
    <tableColumn id="12163" name="Column12138"/>
    <tableColumn id="12164" name="Column12139"/>
    <tableColumn id="12165" name="Column12140"/>
    <tableColumn id="12166" name="Column12141"/>
    <tableColumn id="12167" name="Column12142"/>
    <tableColumn id="12168" name="Column12143"/>
    <tableColumn id="12169" name="Column12144"/>
    <tableColumn id="12170" name="Column12145"/>
    <tableColumn id="12171" name="Column12146"/>
    <tableColumn id="12172" name="Column12147"/>
    <tableColumn id="12173" name="Column12148"/>
    <tableColumn id="12174" name="Column12149"/>
    <tableColumn id="12175" name="Column12150"/>
    <tableColumn id="12176" name="Column12151"/>
    <tableColumn id="12177" name="Column12152"/>
    <tableColumn id="12178" name="Column12153"/>
    <tableColumn id="12179" name="Column12154"/>
    <tableColumn id="12180" name="Column12155"/>
    <tableColumn id="12181" name="Column12156"/>
    <tableColumn id="12182" name="Column12157"/>
    <tableColumn id="12183" name="Column12158"/>
    <tableColumn id="12184" name="Column12159"/>
    <tableColumn id="12185" name="Column12160"/>
    <tableColumn id="12186" name="Column12161"/>
    <tableColumn id="12187" name="Column12162"/>
    <tableColumn id="12188" name="Column12163"/>
    <tableColumn id="12189" name="Column12164"/>
    <tableColumn id="12190" name="Column12165"/>
    <tableColumn id="12191" name="Column12166"/>
    <tableColumn id="12192" name="Column12167"/>
    <tableColumn id="12193" name="Column12168"/>
    <tableColumn id="12194" name="Column12169"/>
    <tableColumn id="12195" name="Column12170"/>
    <tableColumn id="12196" name="Column12171"/>
    <tableColumn id="12197" name="Column12172"/>
    <tableColumn id="12198" name="Column12173"/>
    <tableColumn id="12199" name="Column12174"/>
    <tableColumn id="12200" name="Column12175"/>
    <tableColumn id="12201" name="Column12176"/>
    <tableColumn id="12202" name="Column12177"/>
    <tableColumn id="12203" name="Column12178"/>
    <tableColumn id="12204" name="Column12179"/>
    <tableColumn id="12205" name="Column12180"/>
    <tableColumn id="12206" name="Column12181"/>
    <tableColumn id="12207" name="Column12182"/>
    <tableColumn id="12208" name="Column12183"/>
    <tableColumn id="12209" name="Column12184"/>
    <tableColumn id="12210" name="Column12185"/>
    <tableColumn id="12211" name="Column12186"/>
    <tableColumn id="12212" name="Column12187"/>
    <tableColumn id="12213" name="Column12188"/>
    <tableColumn id="12214" name="Column12189"/>
    <tableColumn id="12215" name="Column12190"/>
    <tableColumn id="12216" name="Column12191"/>
    <tableColumn id="12217" name="Column12192"/>
    <tableColumn id="12218" name="Column12193"/>
    <tableColumn id="12219" name="Column12194"/>
    <tableColumn id="12220" name="Column12195"/>
    <tableColumn id="12221" name="Column12196"/>
    <tableColumn id="12222" name="Column12197"/>
    <tableColumn id="12223" name="Column12198"/>
    <tableColumn id="12224" name="Column12199"/>
    <tableColumn id="12225" name="Column12200"/>
    <tableColumn id="12226" name="Column12201"/>
    <tableColumn id="12227" name="Column12202"/>
    <tableColumn id="12228" name="Column12203"/>
    <tableColumn id="12229" name="Column12204"/>
    <tableColumn id="12230" name="Column12205"/>
    <tableColumn id="12231" name="Column12206"/>
    <tableColumn id="12232" name="Column12207"/>
    <tableColumn id="12233" name="Column12208"/>
    <tableColumn id="12234" name="Column12209"/>
    <tableColumn id="12235" name="Column12210"/>
    <tableColumn id="12236" name="Column12211"/>
    <tableColumn id="12237" name="Column12212"/>
    <tableColumn id="12238" name="Column12213"/>
    <tableColumn id="12239" name="Column12214"/>
    <tableColumn id="12240" name="Column12215"/>
    <tableColumn id="12241" name="Column12216"/>
    <tableColumn id="12242" name="Column12217"/>
    <tableColumn id="12243" name="Column12218"/>
    <tableColumn id="12244" name="Column12219"/>
    <tableColumn id="12245" name="Column12220"/>
    <tableColumn id="12246" name="Column12221"/>
    <tableColumn id="12247" name="Column12222"/>
    <tableColumn id="12248" name="Column12223"/>
    <tableColumn id="12249" name="Column12224"/>
    <tableColumn id="12250" name="Column12225"/>
    <tableColumn id="12251" name="Column12226"/>
    <tableColumn id="12252" name="Column12227"/>
    <tableColumn id="12253" name="Column12228"/>
    <tableColumn id="12254" name="Column12229"/>
    <tableColumn id="12255" name="Column12230"/>
    <tableColumn id="12256" name="Column12231"/>
    <tableColumn id="12257" name="Column12232"/>
    <tableColumn id="12258" name="Column12233"/>
    <tableColumn id="12259" name="Column12234"/>
    <tableColumn id="12260" name="Column12235"/>
    <tableColumn id="12261" name="Column12236"/>
    <tableColumn id="12262" name="Column12237"/>
    <tableColumn id="12263" name="Column12238"/>
    <tableColumn id="12264" name="Column12239"/>
    <tableColumn id="12265" name="Column12240"/>
    <tableColumn id="12266" name="Column12241"/>
    <tableColumn id="12267" name="Column12242"/>
    <tableColumn id="12268" name="Column12243"/>
    <tableColumn id="12269" name="Column12244"/>
    <tableColumn id="12270" name="Column12245"/>
    <tableColumn id="12271" name="Column12246"/>
    <tableColumn id="12272" name="Column12247"/>
    <tableColumn id="12273" name="Column12248"/>
    <tableColumn id="12274" name="Column12249"/>
    <tableColumn id="12275" name="Column12250"/>
    <tableColumn id="12276" name="Column12251"/>
    <tableColumn id="12277" name="Column12252"/>
    <tableColumn id="12278" name="Column12253"/>
    <tableColumn id="12279" name="Column12254"/>
    <tableColumn id="12280" name="Column12255"/>
    <tableColumn id="12281" name="Column12256"/>
    <tableColumn id="12282" name="Column12257"/>
    <tableColumn id="12283" name="Column12258"/>
    <tableColumn id="12284" name="Column12259"/>
    <tableColumn id="12285" name="Column12260"/>
    <tableColumn id="12286" name="Column12261"/>
    <tableColumn id="12287" name="Column12262"/>
    <tableColumn id="12288" name="Column12263"/>
    <tableColumn id="12289" name="Column12264"/>
    <tableColumn id="12290" name="Column12265"/>
    <tableColumn id="12291" name="Column12266"/>
    <tableColumn id="12292" name="Column12267"/>
    <tableColumn id="12293" name="Column12268"/>
    <tableColumn id="12294" name="Column12269"/>
    <tableColumn id="12295" name="Column12270"/>
    <tableColumn id="12296" name="Column12271"/>
    <tableColumn id="12297" name="Column12272"/>
    <tableColumn id="12298" name="Column12273"/>
    <tableColumn id="12299" name="Column12274"/>
    <tableColumn id="12300" name="Column12275"/>
    <tableColumn id="12301" name="Column12276"/>
    <tableColumn id="12302" name="Column12277"/>
    <tableColumn id="12303" name="Column12278"/>
    <tableColumn id="12304" name="Column12279"/>
    <tableColumn id="12305" name="Column12280"/>
    <tableColumn id="12306" name="Column12281"/>
    <tableColumn id="12307" name="Column12282"/>
    <tableColumn id="12308" name="Column12283"/>
    <tableColumn id="12309" name="Column12284"/>
    <tableColumn id="12310" name="Column12285"/>
    <tableColumn id="12311" name="Column12286"/>
    <tableColumn id="12312" name="Column12287"/>
    <tableColumn id="12313" name="Column12288"/>
    <tableColumn id="12314" name="Column12289"/>
    <tableColumn id="12315" name="Column12290"/>
    <tableColumn id="12316" name="Column12291"/>
    <tableColumn id="12317" name="Column12292"/>
    <tableColumn id="12318" name="Column12293"/>
    <tableColumn id="12319" name="Column12294"/>
    <tableColumn id="12320" name="Column12295"/>
    <tableColumn id="12321" name="Column12296"/>
    <tableColumn id="12322" name="Column12297"/>
    <tableColumn id="12323" name="Column12298"/>
    <tableColumn id="12324" name="Column12299"/>
    <tableColumn id="12325" name="Column12300"/>
    <tableColumn id="12326" name="Column12301"/>
    <tableColumn id="12327" name="Column12302"/>
    <tableColumn id="12328" name="Column12303"/>
    <tableColumn id="12329" name="Column12304"/>
    <tableColumn id="12330" name="Column12305"/>
    <tableColumn id="12331" name="Column12306"/>
    <tableColumn id="12332" name="Column12307"/>
    <tableColumn id="12333" name="Column12308"/>
    <tableColumn id="12334" name="Column12309"/>
    <tableColumn id="12335" name="Column12310"/>
    <tableColumn id="12336" name="Column12311"/>
    <tableColumn id="12337" name="Column12312"/>
    <tableColumn id="12338" name="Column12313"/>
    <tableColumn id="12339" name="Column12314"/>
    <tableColumn id="12340" name="Column12315"/>
    <tableColumn id="12341" name="Column12316"/>
    <tableColumn id="12342" name="Column12317"/>
    <tableColumn id="12343" name="Column12318"/>
    <tableColumn id="12344" name="Column12319"/>
    <tableColumn id="12345" name="Column12320"/>
    <tableColumn id="12346" name="Column12321"/>
    <tableColumn id="12347" name="Column12322"/>
    <tableColumn id="12348" name="Column12323"/>
    <tableColumn id="12349" name="Column12324"/>
    <tableColumn id="12350" name="Column12325"/>
    <tableColumn id="12351" name="Column12326"/>
    <tableColumn id="12352" name="Column12327"/>
    <tableColumn id="12353" name="Column12328"/>
    <tableColumn id="12354" name="Column12329"/>
    <tableColumn id="12355" name="Column12330"/>
    <tableColumn id="12356" name="Column12331"/>
    <tableColumn id="12357" name="Column12332"/>
    <tableColumn id="12358" name="Column12333"/>
    <tableColumn id="12359" name="Column12334"/>
    <tableColumn id="12360" name="Column12335"/>
    <tableColumn id="12361" name="Column12336"/>
    <tableColumn id="12362" name="Column12337"/>
    <tableColumn id="12363" name="Column12338"/>
    <tableColumn id="12364" name="Column12339"/>
    <tableColumn id="12365" name="Column12340"/>
    <tableColumn id="12366" name="Column12341"/>
    <tableColumn id="12367" name="Column12342"/>
    <tableColumn id="12368" name="Column12343"/>
    <tableColumn id="12369" name="Column12344"/>
    <tableColumn id="12370" name="Column12345"/>
    <tableColumn id="12371" name="Column12346"/>
    <tableColumn id="12372" name="Column12347"/>
    <tableColumn id="12373" name="Column12348"/>
    <tableColumn id="12374" name="Column12349"/>
    <tableColumn id="12375" name="Column12350"/>
    <tableColumn id="12376" name="Column12351"/>
    <tableColumn id="12377" name="Column12352"/>
    <tableColumn id="12378" name="Column12353"/>
    <tableColumn id="12379" name="Column12354"/>
    <tableColumn id="12380" name="Column12355"/>
    <tableColumn id="12381" name="Column12356"/>
    <tableColumn id="12382" name="Column12357"/>
    <tableColumn id="12383" name="Column12358"/>
    <tableColumn id="12384" name="Column12359"/>
    <tableColumn id="12385" name="Column12360"/>
    <tableColumn id="12386" name="Column12361"/>
    <tableColumn id="12387" name="Column12362"/>
    <tableColumn id="12388" name="Column12363"/>
    <tableColumn id="12389" name="Column12364"/>
    <tableColumn id="12390" name="Column12365"/>
    <tableColumn id="12391" name="Column12366"/>
    <tableColumn id="12392" name="Column12367"/>
    <tableColumn id="12393" name="Column12368"/>
    <tableColumn id="12394" name="Column12369"/>
    <tableColumn id="12395" name="Column12370"/>
    <tableColumn id="12396" name="Column12371"/>
    <tableColumn id="12397" name="Column12372"/>
    <tableColumn id="12398" name="Column12373"/>
    <tableColumn id="12399" name="Column12374"/>
    <tableColumn id="12400" name="Column12375"/>
    <tableColumn id="12401" name="Column12376"/>
    <tableColumn id="12402" name="Column12377"/>
    <tableColumn id="12403" name="Column12378"/>
    <tableColumn id="12404" name="Column12379"/>
    <tableColumn id="12405" name="Column12380"/>
    <tableColumn id="12406" name="Column12381"/>
    <tableColumn id="12407" name="Column12382"/>
    <tableColumn id="12408" name="Column12383"/>
    <tableColumn id="12409" name="Column12384"/>
    <tableColumn id="12410" name="Column12385"/>
    <tableColumn id="12411" name="Column12386"/>
    <tableColumn id="12412" name="Column12387"/>
    <tableColumn id="12413" name="Column12388"/>
    <tableColumn id="12414" name="Column12389"/>
    <tableColumn id="12415" name="Column12390"/>
    <tableColumn id="12416" name="Column12391"/>
    <tableColumn id="12417" name="Column12392"/>
    <tableColumn id="12418" name="Column12393"/>
    <tableColumn id="12419" name="Column12394"/>
    <tableColumn id="12420" name="Column12395"/>
    <tableColumn id="12421" name="Column12396"/>
    <tableColumn id="12422" name="Column12397"/>
    <tableColumn id="12423" name="Column12398"/>
    <tableColumn id="12424" name="Column12399"/>
    <tableColumn id="12425" name="Column12400"/>
    <tableColumn id="12426" name="Column12401"/>
    <tableColumn id="12427" name="Column12402"/>
    <tableColumn id="12428" name="Column12403"/>
    <tableColumn id="12429" name="Column12404"/>
    <tableColumn id="12430" name="Column12405"/>
    <tableColumn id="12431" name="Column12406"/>
    <tableColumn id="12432" name="Column12407"/>
    <tableColumn id="12433" name="Column12408"/>
    <tableColumn id="12434" name="Column12409"/>
    <tableColumn id="12435" name="Column12410"/>
    <tableColumn id="12436" name="Column12411"/>
    <tableColumn id="12437" name="Column12412"/>
    <tableColumn id="12438" name="Column12413"/>
    <tableColumn id="12439" name="Column12414"/>
    <tableColumn id="12440" name="Column12415"/>
    <tableColumn id="12441" name="Column12416"/>
    <tableColumn id="12442" name="Column12417"/>
    <tableColumn id="12443" name="Column12418"/>
    <tableColumn id="12444" name="Column12419"/>
    <tableColumn id="12445" name="Column12420"/>
    <tableColumn id="12446" name="Column12421"/>
    <tableColumn id="12447" name="Column12422"/>
    <tableColumn id="12448" name="Column12423"/>
    <tableColumn id="12449" name="Column12424"/>
    <tableColumn id="12450" name="Column12425"/>
    <tableColumn id="12451" name="Column12426"/>
    <tableColumn id="12452" name="Column12427"/>
    <tableColumn id="12453" name="Column12428"/>
    <tableColumn id="12454" name="Column12429"/>
    <tableColumn id="12455" name="Column12430"/>
    <tableColumn id="12456" name="Column12431"/>
    <tableColumn id="12457" name="Column12432"/>
    <tableColumn id="12458" name="Column12433"/>
    <tableColumn id="12459" name="Column12434"/>
    <tableColumn id="12460" name="Column12435"/>
    <tableColumn id="12461" name="Column12436"/>
    <tableColumn id="12462" name="Column12437"/>
    <tableColumn id="12463" name="Column12438"/>
    <tableColumn id="12464" name="Column12439"/>
    <tableColumn id="12465" name="Column12440"/>
    <tableColumn id="12466" name="Column12441"/>
    <tableColumn id="12467" name="Column12442"/>
    <tableColumn id="12468" name="Column12443"/>
    <tableColumn id="12469" name="Column12444"/>
    <tableColumn id="12470" name="Column12445"/>
    <tableColumn id="12471" name="Column12446"/>
    <tableColumn id="12472" name="Column12447"/>
    <tableColumn id="12473" name="Column12448"/>
    <tableColumn id="12474" name="Column12449"/>
    <tableColumn id="12475" name="Column12450"/>
    <tableColumn id="12476" name="Column12451"/>
    <tableColumn id="12477" name="Column12452"/>
    <tableColumn id="12478" name="Column12453"/>
    <tableColumn id="12479" name="Column12454"/>
    <tableColumn id="12480" name="Column12455"/>
    <tableColumn id="12481" name="Column12456"/>
    <tableColumn id="12482" name="Column12457"/>
    <tableColumn id="12483" name="Column12458"/>
    <tableColumn id="12484" name="Column12459"/>
    <tableColumn id="12485" name="Column12460"/>
    <tableColumn id="12486" name="Column12461"/>
    <tableColumn id="12487" name="Column12462"/>
    <tableColumn id="12488" name="Column12463"/>
    <tableColumn id="12489" name="Column12464"/>
    <tableColumn id="12490" name="Column12465"/>
    <tableColumn id="12491" name="Column12466"/>
    <tableColumn id="12492" name="Column12467"/>
    <tableColumn id="12493" name="Column12468"/>
    <tableColumn id="12494" name="Column12469"/>
    <tableColumn id="12495" name="Column12470"/>
    <tableColumn id="12496" name="Column12471"/>
    <tableColumn id="12497" name="Column12472"/>
    <tableColumn id="12498" name="Column12473"/>
    <tableColumn id="12499" name="Column12474"/>
    <tableColumn id="12500" name="Column12475"/>
    <tableColumn id="12501" name="Column12476"/>
    <tableColumn id="12502" name="Column12477"/>
    <tableColumn id="12503" name="Column12478"/>
    <tableColumn id="12504" name="Column12479"/>
    <tableColumn id="12505" name="Column12480"/>
    <tableColumn id="12506" name="Column12481"/>
    <tableColumn id="12507" name="Column12482"/>
    <tableColumn id="12508" name="Column12483"/>
    <tableColumn id="12509" name="Column12484"/>
    <tableColumn id="12510" name="Column12485"/>
    <tableColumn id="12511" name="Column12486"/>
    <tableColumn id="12512" name="Column12487"/>
    <tableColumn id="12513" name="Column12488"/>
    <tableColumn id="12514" name="Column12489"/>
    <tableColumn id="12515" name="Column12490"/>
    <tableColumn id="12516" name="Column12491"/>
    <tableColumn id="12517" name="Column12492"/>
    <tableColumn id="12518" name="Column12493"/>
    <tableColumn id="12519" name="Column12494"/>
    <tableColumn id="12520" name="Column12495"/>
    <tableColumn id="12521" name="Column12496"/>
    <tableColumn id="12522" name="Column12497"/>
    <tableColumn id="12523" name="Column12498"/>
    <tableColumn id="12524" name="Column12499"/>
    <tableColumn id="12525" name="Column12500"/>
    <tableColumn id="12526" name="Column12501"/>
    <tableColumn id="12527" name="Column12502"/>
    <tableColumn id="12528" name="Column12503"/>
    <tableColumn id="12529" name="Column12504"/>
    <tableColumn id="12530" name="Column12505"/>
    <tableColumn id="12531" name="Column12506"/>
    <tableColumn id="12532" name="Column12507"/>
    <tableColumn id="12533" name="Column12508"/>
    <tableColumn id="12534" name="Column12509"/>
    <tableColumn id="12535" name="Column12510"/>
    <tableColumn id="12536" name="Column12511"/>
    <tableColumn id="12537" name="Column12512"/>
    <tableColumn id="12538" name="Column12513"/>
    <tableColumn id="12539" name="Column12514"/>
    <tableColumn id="12540" name="Column12515"/>
    <tableColumn id="12541" name="Column12516"/>
    <tableColumn id="12542" name="Column12517"/>
    <tableColumn id="12543" name="Column12518"/>
    <tableColumn id="12544" name="Column12519"/>
    <tableColumn id="12545" name="Column12520"/>
    <tableColumn id="12546" name="Column12521"/>
    <tableColumn id="12547" name="Column12522"/>
    <tableColumn id="12548" name="Column12523"/>
    <tableColumn id="12549" name="Column12524"/>
    <tableColumn id="12550" name="Column12525"/>
    <tableColumn id="12551" name="Column12526"/>
    <tableColumn id="12552" name="Column12527"/>
    <tableColumn id="12553" name="Column12528"/>
    <tableColumn id="12554" name="Column12529"/>
    <tableColumn id="12555" name="Column12530"/>
    <tableColumn id="12556" name="Column12531"/>
    <tableColumn id="12557" name="Column12532"/>
    <tableColumn id="12558" name="Column12533"/>
    <tableColumn id="12559" name="Column12534"/>
    <tableColumn id="12560" name="Column12535"/>
    <tableColumn id="12561" name="Column12536"/>
    <tableColumn id="12562" name="Column12537"/>
    <tableColumn id="12563" name="Column12538"/>
    <tableColumn id="12564" name="Column12539"/>
    <tableColumn id="12565" name="Column12540"/>
    <tableColumn id="12566" name="Column12541"/>
    <tableColumn id="12567" name="Column12542"/>
    <tableColumn id="12568" name="Column12543"/>
    <tableColumn id="12569" name="Column12544"/>
    <tableColumn id="12570" name="Column12545"/>
    <tableColumn id="12571" name="Column12546"/>
    <tableColumn id="12572" name="Column12547"/>
    <tableColumn id="12573" name="Column12548"/>
    <tableColumn id="12574" name="Column12549"/>
    <tableColumn id="12575" name="Column12550"/>
    <tableColumn id="12576" name="Column12551"/>
    <tableColumn id="12577" name="Column12552"/>
    <tableColumn id="12578" name="Column12553"/>
    <tableColumn id="12579" name="Column12554"/>
    <tableColumn id="12580" name="Column12555"/>
    <tableColumn id="12581" name="Column12556"/>
    <tableColumn id="12582" name="Column12557"/>
    <tableColumn id="12583" name="Column12558"/>
    <tableColumn id="12584" name="Column12559"/>
    <tableColumn id="12585" name="Column12560"/>
    <tableColumn id="12586" name="Column12561"/>
    <tableColumn id="12587" name="Column12562"/>
    <tableColumn id="12588" name="Column12563"/>
    <tableColumn id="12589" name="Column12564"/>
    <tableColumn id="12590" name="Column12565"/>
    <tableColumn id="12591" name="Column12566"/>
    <tableColumn id="12592" name="Column12567"/>
    <tableColumn id="12593" name="Column12568"/>
    <tableColumn id="12594" name="Column12569"/>
    <tableColumn id="12595" name="Column12570"/>
    <tableColumn id="12596" name="Column12571"/>
    <tableColumn id="12597" name="Column12572"/>
    <tableColumn id="12598" name="Column12573"/>
    <tableColumn id="12599" name="Column12574"/>
    <tableColumn id="12600" name="Column12575"/>
    <tableColumn id="12601" name="Column12576"/>
    <tableColumn id="12602" name="Column12577"/>
    <tableColumn id="12603" name="Column12578"/>
    <tableColumn id="12604" name="Column12579"/>
    <tableColumn id="12605" name="Column12580"/>
    <tableColumn id="12606" name="Column12581"/>
    <tableColumn id="12607" name="Column12582"/>
    <tableColumn id="12608" name="Column12583"/>
    <tableColumn id="12609" name="Column12584"/>
    <tableColumn id="12610" name="Column12585"/>
    <tableColumn id="12611" name="Column12586"/>
    <tableColumn id="12612" name="Column12587"/>
    <tableColumn id="12613" name="Column12588"/>
    <tableColumn id="12614" name="Column12589"/>
    <tableColumn id="12615" name="Column12590"/>
    <tableColumn id="12616" name="Column12591"/>
    <tableColumn id="12617" name="Column12592"/>
    <tableColumn id="12618" name="Column12593"/>
    <tableColumn id="12619" name="Column12594"/>
    <tableColumn id="12620" name="Column12595"/>
    <tableColumn id="12621" name="Column12596"/>
    <tableColumn id="12622" name="Column12597"/>
    <tableColumn id="12623" name="Column12598"/>
    <tableColumn id="12624" name="Column12599"/>
    <tableColumn id="12625" name="Column12600"/>
    <tableColumn id="12626" name="Column12601"/>
    <tableColumn id="12627" name="Column12602"/>
    <tableColumn id="12628" name="Column12603"/>
    <tableColumn id="12629" name="Column12604"/>
    <tableColumn id="12630" name="Column12605"/>
    <tableColumn id="12631" name="Column12606"/>
    <tableColumn id="12632" name="Column12607"/>
    <tableColumn id="12633" name="Column12608"/>
    <tableColumn id="12634" name="Column12609"/>
    <tableColumn id="12635" name="Column12610"/>
    <tableColumn id="12636" name="Column12611"/>
    <tableColumn id="12637" name="Column12612"/>
    <tableColumn id="12638" name="Column12613"/>
    <tableColumn id="12639" name="Column12614"/>
    <tableColumn id="12640" name="Column12615"/>
    <tableColumn id="12641" name="Column12616"/>
    <tableColumn id="12642" name="Column12617"/>
    <tableColumn id="12643" name="Column12618"/>
    <tableColumn id="12644" name="Column12619"/>
    <tableColumn id="12645" name="Column12620"/>
    <tableColumn id="12646" name="Column12621"/>
    <tableColumn id="12647" name="Column12622"/>
    <tableColumn id="12648" name="Column12623"/>
    <tableColumn id="12649" name="Column12624"/>
    <tableColumn id="12650" name="Column12625"/>
    <tableColumn id="12651" name="Column12626"/>
    <tableColumn id="12652" name="Column12627"/>
    <tableColumn id="12653" name="Column12628"/>
    <tableColumn id="12654" name="Column12629"/>
    <tableColumn id="12655" name="Column12630"/>
    <tableColumn id="12656" name="Column12631"/>
    <tableColumn id="12657" name="Column12632"/>
    <tableColumn id="12658" name="Column12633"/>
    <tableColumn id="12659" name="Column12634"/>
    <tableColumn id="12660" name="Column12635"/>
    <tableColumn id="12661" name="Column12636"/>
    <tableColumn id="12662" name="Column12637"/>
    <tableColumn id="12663" name="Column12638"/>
    <tableColumn id="12664" name="Column12639"/>
    <tableColumn id="12665" name="Column12640"/>
    <tableColumn id="12666" name="Column12641"/>
    <tableColumn id="12667" name="Column12642"/>
    <tableColumn id="12668" name="Column12643"/>
    <tableColumn id="12669" name="Column12644"/>
    <tableColumn id="12670" name="Column12645"/>
    <tableColumn id="12671" name="Column12646"/>
    <tableColumn id="12672" name="Column12647"/>
    <tableColumn id="12673" name="Column12648"/>
    <tableColumn id="12674" name="Column12649"/>
    <tableColumn id="12675" name="Column12650"/>
    <tableColumn id="12676" name="Column12651"/>
    <tableColumn id="12677" name="Column12652"/>
    <tableColumn id="12678" name="Column12653"/>
    <tableColumn id="12679" name="Column12654"/>
    <tableColumn id="12680" name="Column12655"/>
    <tableColumn id="12681" name="Column12656"/>
    <tableColumn id="12682" name="Column12657"/>
    <tableColumn id="12683" name="Column12658"/>
    <tableColumn id="12684" name="Column12659"/>
    <tableColumn id="12685" name="Column12660"/>
    <tableColumn id="12686" name="Column12661"/>
    <tableColumn id="12687" name="Column12662"/>
    <tableColumn id="12688" name="Column12663"/>
    <tableColumn id="12689" name="Column12664"/>
    <tableColumn id="12690" name="Column12665"/>
    <tableColumn id="12691" name="Column12666"/>
    <tableColumn id="12692" name="Column12667"/>
    <tableColumn id="12693" name="Column12668"/>
    <tableColumn id="12694" name="Column12669"/>
    <tableColumn id="12695" name="Column12670"/>
    <tableColumn id="12696" name="Column12671"/>
    <tableColumn id="12697" name="Column12672"/>
    <tableColumn id="12698" name="Column12673"/>
    <tableColumn id="12699" name="Column12674"/>
    <tableColumn id="12700" name="Column12675"/>
    <tableColumn id="12701" name="Column12676"/>
    <tableColumn id="12702" name="Column12677"/>
    <tableColumn id="12703" name="Column12678"/>
    <tableColumn id="12704" name="Column12679"/>
    <tableColumn id="12705" name="Column12680"/>
    <tableColumn id="12706" name="Column12681"/>
    <tableColumn id="12707" name="Column12682"/>
    <tableColumn id="12708" name="Column12683"/>
    <tableColumn id="12709" name="Column12684"/>
    <tableColumn id="12710" name="Column12685"/>
    <tableColumn id="12711" name="Column12686"/>
    <tableColumn id="12712" name="Column12687"/>
    <tableColumn id="12713" name="Column12688"/>
    <tableColumn id="12714" name="Column12689"/>
    <tableColumn id="12715" name="Column12690"/>
    <tableColumn id="12716" name="Column12691"/>
    <tableColumn id="12717" name="Column12692"/>
    <tableColumn id="12718" name="Column12693"/>
    <tableColumn id="12719" name="Column12694"/>
    <tableColumn id="12720" name="Column12695"/>
    <tableColumn id="12721" name="Column12696"/>
    <tableColumn id="12722" name="Column12697"/>
    <tableColumn id="12723" name="Column12698"/>
    <tableColumn id="12724" name="Column12699"/>
    <tableColumn id="12725" name="Column12700"/>
    <tableColumn id="12726" name="Column12701"/>
    <tableColumn id="12727" name="Column12702"/>
    <tableColumn id="12728" name="Column12703"/>
    <tableColumn id="12729" name="Column12704"/>
    <tableColumn id="12730" name="Column12705"/>
    <tableColumn id="12731" name="Column12706"/>
    <tableColumn id="12732" name="Column12707"/>
    <tableColumn id="12733" name="Column12708"/>
    <tableColumn id="12734" name="Column12709"/>
    <tableColumn id="12735" name="Column12710"/>
    <tableColumn id="12736" name="Column12711"/>
    <tableColumn id="12737" name="Column12712"/>
    <tableColumn id="12738" name="Column12713"/>
    <tableColumn id="12739" name="Column12714"/>
    <tableColumn id="12740" name="Column12715"/>
    <tableColumn id="12741" name="Column12716"/>
    <tableColumn id="12742" name="Column12717"/>
    <tableColumn id="12743" name="Column12718"/>
    <tableColumn id="12744" name="Column12719"/>
    <tableColumn id="12745" name="Column12720"/>
    <tableColumn id="12746" name="Column12721"/>
    <tableColumn id="12747" name="Column12722"/>
    <tableColumn id="12748" name="Column12723"/>
    <tableColumn id="12749" name="Column12724"/>
    <tableColumn id="12750" name="Column12725"/>
    <tableColumn id="12751" name="Column12726"/>
    <tableColumn id="12752" name="Column12727"/>
    <tableColumn id="12753" name="Column12728"/>
    <tableColumn id="12754" name="Column12729"/>
    <tableColumn id="12755" name="Column12730"/>
    <tableColumn id="12756" name="Column12731"/>
    <tableColumn id="12757" name="Column12732"/>
    <tableColumn id="12758" name="Column12733"/>
    <tableColumn id="12759" name="Column12734"/>
    <tableColumn id="12760" name="Column12735"/>
    <tableColumn id="12761" name="Column12736"/>
    <tableColumn id="12762" name="Column12737"/>
    <tableColumn id="12763" name="Column12738"/>
    <tableColumn id="12764" name="Column12739"/>
    <tableColumn id="12765" name="Column12740"/>
    <tableColumn id="12766" name="Column12741"/>
    <tableColumn id="12767" name="Column12742"/>
    <tableColumn id="12768" name="Column12743"/>
    <tableColumn id="12769" name="Column12744"/>
    <tableColumn id="12770" name="Column12745"/>
    <tableColumn id="12771" name="Column12746"/>
    <tableColumn id="12772" name="Column12747"/>
    <tableColumn id="12773" name="Column12748"/>
    <tableColumn id="12774" name="Column12749"/>
    <tableColumn id="12775" name="Column12750"/>
    <tableColumn id="12776" name="Column12751"/>
    <tableColumn id="12777" name="Column12752"/>
    <tableColumn id="12778" name="Column12753"/>
    <tableColumn id="12779" name="Column12754"/>
    <tableColumn id="12780" name="Column12755"/>
    <tableColumn id="12781" name="Column12756"/>
    <tableColumn id="12782" name="Column12757"/>
    <tableColumn id="12783" name="Column12758"/>
    <tableColumn id="12784" name="Column12759"/>
    <tableColumn id="12785" name="Column12760"/>
    <tableColumn id="12786" name="Column12761"/>
    <tableColumn id="12787" name="Column12762"/>
    <tableColumn id="12788" name="Column12763"/>
    <tableColumn id="12789" name="Column12764"/>
    <tableColumn id="12790" name="Column12765"/>
    <tableColumn id="12791" name="Column12766"/>
    <tableColumn id="12792" name="Column12767"/>
    <tableColumn id="12793" name="Column12768"/>
    <tableColumn id="12794" name="Column12769"/>
    <tableColumn id="12795" name="Column12770"/>
    <tableColumn id="12796" name="Column12771"/>
    <tableColumn id="12797" name="Column12772"/>
    <tableColumn id="12798" name="Column12773"/>
    <tableColumn id="12799" name="Column12774"/>
    <tableColumn id="12800" name="Column12775"/>
    <tableColumn id="12801" name="Column12776"/>
    <tableColumn id="12802" name="Column12777"/>
    <tableColumn id="12803" name="Column12778"/>
    <tableColumn id="12804" name="Column12779"/>
    <tableColumn id="12805" name="Column12780"/>
    <tableColumn id="12806" name="Column12781"/>
    <tableColumn id="12807" name="Column12782"/>
    <tableColumn id="12808" name="Column12783"/>
    <tableColumn id="12809" name="Column12784"/>
    <tableColumn id="12810" name="Column12785"/>
    <tableColumn id="12811" name="Column12786"/>
    <tableColumn id="12812" name="Column12787"/>
    <tableColumn id="12813" name="Column12788"/>
    <tableColumn id="12814" name="Column12789"/>
    <tableColumn id="12815" name="Column12790"/>
    <tableColumn id="12816" name="Column12791"/>
    <tableColumn id="12817" name="Column12792"/>
    <tableColumn id="12818" name="Column12793"/>
    <tableColumn id="12819" name="Column12794"/>
    <tableColumn id="12820" name="Column12795"/>
    <tableColumn id="12821" name="Column12796"/>
    <tableColumn id="12822" name="Column12797"/>
    <tableColumn id="12823" name="Column12798"/>
    <tableColumn id="12824" name="Column12799"/>
    <tableColumn id="12825" name="Column12800"/>
    <tableColumn id="12826" name="Column12801"/>
    <tableColumn id="12827" name="Column12802"/>
    <tableColumn id="12828" name="Column12803"/>
    <tableColumn id="12829" name="Column12804"/>
    <tableColumn id="12830" name="Column12805"/>
    <tableColumn id="12831" name="Column12806"/>
    <tableColumn id="12832" name="Column12807"/>
    <tableColumn id="12833" name="Column12808"/>
    <tableColumn id="12834" name="Column12809"/>
    <tableColumn id="12835" name="Column12810"/>
    <tableColumn id="12836" name="Column12811"/>
    <tableColumn id="12837" name="Column12812"/>
    <tableColumn id="12838" name="Column12813"/>
    <tableColumn id="12839" name="Column12814"/>
    <tableColumn id="12840" name="Column12815"/>
    <tableColumn id="12841" name="Column12816"/>
    <tableColumn id="12842" name="Column12817"/>
    <tableColumn id="12843" name="Column12818"/>
    <tableColumn id="12844" name="Column12819"/>
    <tableColumn id="12845" name="Column12820"/>
    <tableColumn id="12846" name="Column12821"/>
    <tableColumn id="12847" name="Column12822"/>
    <tableColumn id="12848" name="Column12823"/>
    <tableColumn id="12849" name="Column12824"/>
    <tableColumn id="12850" name="Column12825"/>
    <tableColumn id="12851" name="Column12826"/>
    <tableColumn id="12852" name="Column12827"/>
    <tableColumn id="12853" name="Column12828"/>
    <tableColumn id="12854" name="Column12829"/>
    <tableColumn id="12855" name="Column12830"/>
    <tableColumn id="12856" name="Column12831"/>
    <tableColumn id="12857" name="Column12832"/>
    <tableColumn id="12858" name="Column12833"/>
    <tableColumn id="12859" name="Column12834"/>
    <tableColumn id="12860" name="Column12835"/>
    <tableColumn id="12861" name="Column12836"/>
    <tableColumn id="12862" name="Column12837"/>
    <tableColumn id="12863" name="Column12838"/>
    <tableColumn id="12864" name="Column12839"/>
    <tableColumn id="12865" name="Column12840"/>
    <tableColumn id="12866" name="Column12841"/>
    <tableColumn id="12867" name="Column12842"/>
    <tableColumn id="12868" name="Column12843"/>
    <tableColumn id="12869" name="Column12844"/>
    <tableColumn id="12870" name="Column12845"/>
    <tableColumn id="12871" name="Column12846"/>
    <tableColumn id="12872" name="Column12847"/>
    <tableColumn id="12873" name="Column12848"/>
    <tableColumn id="12874" name="Column12849"/>
    <tableColumn id="12875" name="Column12850"/>
    <tableColumn id="12876" name="Column12851"/>
    <tableColumn id="12877" name="Column12852"/>
    <tableColumn id="12878" name="Column12853"/>
    <tableColumn id="12879" name="Column12854"/>
    <tableColumn id="12880" name="Column12855"/>
    <tableColumn id="12881" name="Column12856"/>
    <tableColumn id="12882" name="Column12857"/>
    <tableColumn id="12883" name="Column12858"/>
    <tableColumn id="12884" name="Column12859"/>
    <tableColumn id="12885" name="Column12860"/>
    <tableColumn id="12886" name="Column12861"/>
    <tableColumn id="12887" name="Column12862"/>
    <tableColumn id="12888" name="Column12863"/>
    <tableColumn id="12889" name="Column12864"/>
    <tableColumn id="12890" name="Column12865"/>
    <tableColumn id="12891" name="Column12866"/>
    <tableColumn id="12892" name="Column12867"/>
    <tableColumn id="12893" name="Column12868"/>
    <tableColumn id="12894" name="Column12869"/>
    <tableColumn id="12895" name="Column12870"/>
    <tableColumn id="12896" name="Column12871"/>
    <tableColumn id="12897" name="Column12872"/>
    <tableColumn id="12898" name="Column12873"/>
    <tableColumn id="12899" name="Column12874"/>
    <tableColumn id="12900" name="Column12875"/>
    <tableColumn id="12901" name="Column12876"/>
    <tableColumn id="12902" name="Column12877"/>
    <tableColumn id="12903" name="Column12878"/>
    <tableColumn id="12904" name="Column12879"/>
    <tableColumn id="12905" name="Column12880"/>
    <tableColumn id="12906" name="Column12881"/>
    <tableColumn id="12907" name="Column12882"/>
    <tableColumn id="12908" name="Column12883"/>
    <tableColumn id="12909" name="Column12884"/>
    <tableColumn id="12910" name="Column12885"/>
    <tableColumn id="12911" name="Column12886"/>
    <tableColumn id="12912" name="Column12887"/>
    <tableColumn id="12913" name="Column12888"/>
    <tableColumn id="12914" name="Column12889"/>
    <tableColumn id="12915" name="Column12890"/>
    <tableColumn id="12916" name="Column12891"/>
    <tableColumn id="12917" name="Column12892"/>
    <tableColumn id="12918" name="Column12893"/>
    <tableColumn id="12919" name="Column12894"/>
    <tableColumn id="12920" name="Column12895"/>
    <tableColumn id="12921" name="Column12896"/>
    <tableColumn id="12922" name="Column12897"/>
    <tableColumn id="12923" name="Column12898"/>
    <tableColumn id="12924" name="Column12899"/>
    <tableColumn id="12925" name="Column12900"/>
    <tableColumn id="12926" name="Column12901"/>
    <tableColumn id="12927" name="Column12902"/>
    <tableColumn id="12928" name="Column12903"/>
    <tableColumn id="12929" name="Column12904"/>
    <tableColumn id="12930" name="Column12905"/>
    <tableColumn id="12931" name="Column12906"/>
    <tableColumn id="12932" name="Column12907"/>
    <tableColumn id="12933" name="Column12908"/>
    <tableColumn id="12934" name="Column12909"/>
    <tableColumn id="12935" name="Column12910"/>
    <tableColumn id="12936" name="Column12911"/>
    <tableColumn id="12937" name="Column12912"/>
    <tableColumn id="12938" name="Column12913"/>
    <tableColumn id="12939" name="Column12914"/>
    <tableColumn id="12940" name="Column12915"/>
    <tableColumn id="12941" name="Column12916"/>
    <tableColumn id="12942" name="Column12917"/>
    <tableColumn id="12943" name="Column12918"/>
    <tableColumn id="12944" name="Column12919"/>
    <tableColumn id="12945" name="Column12920"/>
    <tableColumn id="12946" name="Column12921"/>
    <tableColumn id="12947" name="Column12922"/>
    <tableColumn id="12948" name="Column12923"/>
    <tableColumn id="12949" name="Column12924"/>
    <tableColumn id="12950" name="Column12925"/>
    <tableColumn id="12951" name="Column12926"/>
    <tableColumn id="12952" name="Column12927"/>
    <tableColumn id="12953" name="Column12928"/>
    <tableColumn id="12954" name="Column12929"/>
    <tableColumn id="12955" name="Column12930"/>
    <tableColumn id="12956" name="Column12931"/>
    <tableColumn id="12957" name="Column12932"/>
    <tableColumn id="12958" name="Column12933"/>
    <tableColumn id="12959" name="Column12934"/>
    <tableColumn id="12960" name="Column12935"/>
    <tableColumn id="12961" name="Column12936"/>
    <tableColumn id="12962" name="Column12937"/>
    <tableColumn id="12963" name="Column12938"/>
    <tableColumn id="12964" name="Column12939"/>
    <tableColumn id="12965" name="Column12940"/>
    <tableColumn id="12966" name="Column12941"/>
    <tableColumn id="12967" name="Column12942"/>
    <tableColumn id="12968" name="Column12943"/>
    <tableColumn id="12969" name="Column12944"/>
    <tableColumn id="12970" name="Column12945"/>
    <tableColumn id="12971" name="Column12946"/>
    <tableColumn id="12972" name="Column12947"/>
    <tableColumn id="12973" name="Column12948"/>
    <tableColumn id="12974" name="Column12949"/>
    <tableColumn id="12975" name="Column12950"/>
    <tableColumn id="12976" name="Column12951"/>
    <tableColumn id="12977" name="Column12952"/>
    <tableColumn id="12978" name="Column12953"/>
    <tableColumn id="12979" name="Column12954"/>
    <tableColumn id="12980" name="Column12955"/>
    <tableColumn id="12981" name="Column12956"/>
    <tableColumn id="12982" name="Column12957"/>
    <tableColumn id="12983" name="Column12958"/>
    <tableColumn id="12984" name="Column12959"/>
    <tableColumn id="12985" name="Column12960"/>
    <tableColumn id="12986" name="Column12961"/>
    <tableColumn id="12987" name="Column12962"/>
    <tableColumn id="12988" name="Column12963"/>
    <tableColumn id="12989" name="Column12964"/>
    <tableColumn id="12990" name="Column12965"/>
    <tableColumn id="12991" name="Column12966"/>
    <tableColumn id="12992" name="Column12967"/>
    <tableColumn id="12993" name="Column12968"/>
    <tableColumn id="12994" name="Column12969"/>
    <tableColumn id="12995" name="Column12970"/>
    <tableColumn id="12996" name="Column12971"/>
    <tableColumn id="12997" name="Column12972"/>
    <tableColumn id="12998" name="Column12973"/>
    <tableColumn id="12999" name="Column12974"/>
    <tableColumn id="13000" name="Column12975"/>
    <tableColumn id="13001" name="Column12976"/>
    <tableColumn id="13002" name="Column12977"/>
    <tableColumn id="13003" name="Column12978"/>
    <tableColumn id="13004" name="Column12979"/>
    <tableColumn id="13005" name="Column12980"/>
    <tableColumn id="13006" name="Column12981"/>
    <tableColumn id="13007" name="Column12982"/>
    <tableColumn id="13008" name="Column12983"/>
    <tableColumn id="13009" name="Column12984"/>
    <tableColumn id="13010" name="Column12985"/>
    <tableColumn id="13011" name="Column12986"/>
    <tableColumn id="13012" name="Column12987"/>
    <tableColumn id="13013" name="Column12988"/>
    <tableColumn id="13014" name="Column12989"/>
    <tableColumn id="13015" name="Column12990"/>
    <tableColumn id="13016" name="Column12991"/>
    <tableColumn id="13017" name="Column12992"/>
    <tableColumn id="13018" name="Column12993"/>
    <tableColumn id="13019" name="Column12994"/>
    <tableColumn id="13020" name="Column12995"/>
    <tableColumn id="13021" name="Column12996"/>
    <tableColumn id="13022" name="Column12997"/>
    <tableColumn id="13023" name="Column12998"/>
    <tableColumn id="13024" name="Column12999"/>
    <tableColumn id="13025" name="Column13000"/>
    <tableColumn id="13026" name="Column13001"/>
    <tableColumn id="13027" name="Column13002"/>
    <tableColumn id="13028" name="Column13003"/>
    <tableColumn id="13029" name="Column13004"/>
    <tableColumn id="13030" name="Column13005"/>
    <tableColumn id="13031" name="Column13006"/>
    <tableColumn id="13032" name="Column13007"/>
    <tableColumn id="13033" name="Column13008"/>
    <tableColumn id="13034" name="Column13009"/>
    <tableColumn id="13035" name="Column13010"/>
    <tableColumn id="13036" name="Column13011"/>
    <tableColumn id="13037" name="Column13012"/>
    <tableColumn id="13038" name="Column13013"/>
    <tableColumn id="13039" name="Column13014"/>
    <tableColumn id="13040" name="Column13015"/>
    <tableColumn id="13041" name="Column13016"/>
    <tableColumn id="13042" name="Column13017"/>
    <tableColumn id="13043" name="Column13018"/>
    <tableColumn id="13044" name="Column13019"/>
    <tableColumn id="13045" name="Column13020"/>
    <tableColumn id="13046" name="Column13021"/>
    <tableColumn id="13047" name="Column13022"/>
    <tableColumn id="13048" name="Column13023"/>
    <tableColumn id="13049" name="Column13024"/>
    <tableColumn id="13050" name="Column13025"/>
    <tableColumn id="13051" name="Column13026"/>
    <tableColumn id="13052" name="Column13027"/>
    <tableColumn id="13053" name="Column13028"/>
    <tableColumn id="13054" name="Column13029"/>
    <tableColumn id="13055" name="Column13030"/>
    <tableColumn id="13056" name="Column13031"/>
    <tableColumn id="13057" name="Column13032"/>
    <tableColumn id="13058" name="Column13033"/>
    <tableColumn id="13059" name="Column13034"/>
    <tableColumn id="13060" name="Column13035"/>
    <tableColumn id="13061" name="Column13036"/>
    <tableColumn id="13062" name="Column13037"/>
    <tableColumn id="13063" name="Column13038"/>
    <tableColumn id="13064" name="Column13039"/>
    <tableColumn id="13065" name="Column13040"/>
    <tableColumn id="13066" name="Column13041"/>
    <tableColumn id="13067" name="Column13042"/>
    <tableColumn id="13068" name="Column13043"/>
    <tableColumn id="13069" name="Column13044"/>
    <tableColumn id="13070" name="Column13045"/>
    <tableColumn id="13071" name="Column13046"/>
    <tableColumn id="13072" name="Column13047"/>
    <tableColumn id="13073" name="Column13048"/>
    <tableColumn id="13074" name="Column13049"/>
    <tableColumn id="13075" name="Column13050"/>
    <tableColumn id="13076" name="Column13051"/>
    <tableColumn id="13077" name="Column13052"/>
    <tableColumn id="13078" name="Column13053"/>
    <tableColumn id="13079" name="Column13054"/>
    <tableColumn id="13080" name="Column13055"/>
    <tableColumn id="13081" name="Column13056"/>
    <tableColumn id="13082" name="Column13057"/>
    <tableColumn id="13083" name="Column13058"/>
    <tableColumn id="13084" name="Column13059"/>
    <tableColumn id="13085" name="Column13060"/>
    <tableColumn id="13086" name="Column13061"/>
    <tableColumn id="13087" name="Column13062"/>
    <tableColumn id="13088" name="Column13063"/>
    <tableColumn id="13089" name="Column13064"/>
    <tableColumn id="13090" name="Column13065"/>
    <tableColumn id="13091" name="Column13066"/>
    <tableColumn id="13092" name="Column13067"/>
    <tableColumn id="13093" name="Column13068"/>
    <tableColumn id="13094" name="Column13069"/>
    <tableColumn id="13095" name="Column13070"/>
    <tableColumn id="13096" name="Column13071"/>
    <tableColumn id="13097" name="Column13072"/>
    <tableColumn id="13098" name="Column13073"/>
    <tableColumn id="13099" name="Column13074"/>
    <tableColumn id="13100" name="Column13075"/>
    <tableColumn id="13101" name="Column13076"/>
    <tableColumn id="13102" name="Column13077"/>
    <tableColumn id="13103" name="Column13078"/>
    <tableColumn id="13104" name="Column13079"/>
    <tableColumn id="13105" name="Column13080"/>
    <tableColumn id="13106" name="Column13081"/>
    <tableColumn id="13107" name="Column13082"/>
    <tableColumn id="13108" name="Column13083"/>
    <tableColumn id="13109" name="Column13084"/>
    <tableColumn id="13110" name="Column13085"/>
    <tableColumn id="13111" name="Column13086"/>
    <tableColumn id="13112" name="Column13087"/>
    <tableColumn id="13113" name="Column13088"/>
    <tableColumn id="13114" name="Column13089"/>
    <tableColumn id="13115" name="Column13090"/>
    <tableColumn id="13116" name="Column13091"/>
    <tableColumn id="13117" name="Column13092"/>
    <tableColumn id="13118" name="Column13093"/>
    <tableColumn id="13119" name="Column13094"/>
    <tableColumn id="13120" name="Column13095"/>
    <tableColumn id="13121" name="Column13096"/>
    <tableColumn id="13122" name="Column13097"/>
    <tableColumn id="13123" name="Column13098"/>
    <tableColumn id="13124" name="Column13099"/>
    <tableColumn id="13125" name="Column13100"/>
    <tableColumn id="13126" name="Column13101"/>
    <tableColumn id="13127" name="Column13102"/>
    <tableColumn id="13128" name="Column13103"/>
    <tableColumn id="13129" name="Column13104"/>
    <tableColumn id="13130" name="Column13105"/>
    <tableColumn id="13131" name="Column13106"/>
    <tableColumn id="13132" name="Column13107"/>
    <tableColumn id="13133" name="Column13108"/>
    <tableColumn id="13134" name="Column13109"/>
    <tableColumn id="13135" name="Column13110"/>
    <tableColumn id="13136" name="Column13111"/>
    <tableColumn id="13137" name="Column13112"/>
    <tableColumn id="13138" name="Column13113"/>
    <tableColumn id="13139" name="Column13114"/>
    <tableColumn id="13140" name="Column13115"/>
    <tableColumn id="13141" name="Column13116"/>
    <tableColumn id="13142" name="Column13117"/>
    <tableColumn id="13143" name="Column13118"/>
    <tableColumn id="13144" name="Column13119"/>
    <tableColumn id="13145" name="Column13120"/>
    <tableColumn id="13146" name="Column13121"/>
    <tableColumn id="13147" name="Column13122"/>
    <tableColumn id="13148" name="Column13123"/>
    <tableColumn id="13149" name="Column13124"/>
    <tableColumn id="13150" name="Column13125"/>
    <tableColumn id="13151" name="Column13126"/>
    <tableColumn id="13152" name="Column13127"/>
    <tableColumn id="13153" name="Column13128"/>
    <tableColumn id="13154" name="Column13129"/>
    <tableColumn id="13155" name="Column13130"/>
    <tableColumn id="13156" name="Column13131"/>
    <tableColumn id="13157" name="Column13132"/>
    <tableColumn id="13158" name="Column13133"/>
    <tableColumn id="13159" name="Column13134"/>
    <tableColumn id="13160" name="Column13135"/>
    <tableColumn id="13161" name="Column13136"/>
    <tableColumn id="13162" name="Column13137"/>
    <tableColumn id="13163" name="Column13138"/>
    <tableColumn id="13164" name="Column13139"/>
    <tableColumn id="13165" name="Column13140"/>
    <tableColumn id="13166" name="Column13141"/>
    <tableColumn id="13167" name="Column13142"/>
    <tableColumn id="13168" name="Column13143"/>
    <tableColumn id="13169" name="Column13144"/>
    <tableColumn id="13170" name="Column13145"/>
    <tableColumn id="13171" name="Column13146"/>
    <tableColumn id="13172" name="Column13147"/>
    <tableColumn id="13173" name="Column13148"/>
    <tableColumn id="13174" name="Column13149"/>
    <tableColumn id="13175" name="Column13150"/>
    <tableColumn id="13176" name="Column13151"/>
    <tableColumn id="13177" name="Column13152"/>
    <tableColumn id="13178" name="Column13153"/>
    <tableColumn id="13179" name="Column13154"/>
    <tableColumn id="13180" name="Column13155"/>
    <tableColumn id="13181" name="Column13156"/>
    <tableColumn id="13182" name="Column13157"/>
    <tableColumn id="13183" name="Column13158"/>
    <tableColumn id="13184" name="Column13159"/>
    <tableColumn id="13185" name="Column13160"/>
    <tableColumn id="13186" name="Column13161"/>
    <tableColumn id="13187" name="Column13162"/>
    <tableColumn id="13188" name="Column13163"/>
    <tableColumn id="13189" name="Column13164"/>
    <tableColumn id="13190" name="Column13165"/>
    <tableColumn id="13191" name="Column13166"/>
    <tableColumn id="13192" name="Column13167"/>
    <tableColumn id="13193" name="Column13168"/>
    <tableColumn id="13194" name="Column13169"/>
    <tableColumn id="13195" name="Column13170"/>
    <tableColumn id="13196" name="Column13171"/>
    <tableColumn id="13197" name="Column13172"/>
    <tableColumn id="13198" name="Column13173"/>
    <tableColumn id="13199" name="Column13174"/>
    <tableColumn id="13200" name="Column13175"/>
    <tableColumn id="13201" name="Column13176"/>
    <tableColumn id="13202" name="Column13177"/>
    <tableColumn id="13203" name="Column13178"/>
    <tableColumn id="13204" name="Column13179"/>
    <tableColumn id="13205" name="Column13180"/>
    <tableColumn id="13206" name="Column13181"/>
    <tableColumn id="13207" name="Column13182"/>
    <tableColumn id="13208" name="Column13183"/>
    <tableColumn id="13209" name="Column13184"/>
    <tableColumn id="13210" name="Column13185"/>
    <tableColumn id="13211" name="Column13186"/>
    <tableColumn id="13212" name="Column13187"/>
    <tableColumn id="13213" name="Column13188"/>
    <tableColumn id="13214" name="Column13189"/>
    <tableColumn id="13215" name="Column13190"/>
    <tableColumn id="13216" name="Column13191"/>
    <tableColumn id="13217" name="Column13192"/>
    <tableColumn id="13218" name="Column13193"/>
    <tableColumn id="13219" name="Column13194"/>
    <tableColumn id="13220" name="Column13195"/>
    <tableColumn id="13221" name="Column13196"/>
    <tableColumn id="13222" name="Column13197"/>
    <tableColumn id="13223" name="Column13198"/>
    <tableColumn id="13224" name="Column13199"/>
    <tableColumn id="13225" name="Column13200"/>
    <tableColumn id="13226" name="Column13201"/>
    <tableColumn id="13227" name="Column13202"/>
    <tableColumn id="13228" name="Column13203"/>
    <tableColumn id="13229" name="Column13204"/>
    <tableColumn id="13230" name="Column13205"/>
    <tableColumn id="13231" name="Column13206"/>
    <tableColumn id="13232" name="Column13207"/>
    <tableColumn id="13233" name="Column13208"/>
    <tableColumn id="13234" name="Column13209"/>
    <tableColumn id="13235" name="Column13210"/>
    <tableColumn id="13236" name="Column13211"/>
    <tableColumn id="13237" name="Column13212"/>
    <tableColumn id="13238" name="Column13213"/>
    <tableColumn id="13239" name="Column13214"/>
    <tableColumn id="13240" name="Column13215"/>
    <tableColumn id="13241" name="Column13216"/>
    <tableColumn id="13242" name="Column13217"/>
    <tableColumn id="13243" name="Column13218"/>
    <tableColumn id="13244" name="Column13219"/>
    <tableColumn id="13245" name="Column13220"/>
    <tableColumn id="13246" name="Column13221"/>
    <tableColumn id="13247" name="Column13222"/>
    <tableColumn id="13248" name="Column13223"/>
    <tableColumn id="13249" name="Column13224"/>
    <tableColumn id="13250" name="Column13225"/>
    <tableColumn id="13251" name="Column13226"/>
    <tableColumn id="13252" name="Column13227"/>
    <tableColumn id="13253" name="Column13228"/>
    <tableColumn id="13254" name="Column13229"/>
    <tableColumn id="13255" name="Column13230"/>
    <tableColumn id="13256" name="Column13231"/>
    <tableColumn id="13257" name="Column13232"/>
    <tableColumn id="13258" name="Column13233"/>
    <tableColumn id="13259" name="Column13234"/>
    <tableColumn id="13260" name="Column13235"/>
    <tableColumn id="13261" name="Column13236"/>
    <tableColumn id="13262" name="Column13237"/>
    <tableColumn id="13263" name="Column13238"/>
    <tableColumn id="13264" name="Column13239"/>
    <tableColumn id="13265" name="Column13240"/>
    <tableColumn id="13266" name="Column13241"/>
    <tableColumn id="13267" name="Column13242"/>
    <tableColumn id="13268" name="Column13243"/>
    <tableColumn id="13269" name="Column13244"/>
    <tableColumn id="13270" name="Column13245"/>
    <tableColumn id="13271" name="Column13246"/>
    <tableColumn id="13272" name="Column13247"/>
    <tableColumn id="13273" name="Column13248"/>
    <tableColumn id="13274" name="Column13249"/>
    <tableColumn id="13275" name="Column13250"/>
    <tableColumn id="13276" name="Column13251"/>
    <tableColumn id="13277" name="Column13252"/>
    <tableColumn id="13278" name="Column13253"/>
    <tableColumn id="13279" name="Column13254"/>
    <tableColumn id="13280" name="Column13255"/>
    <tableColumn id="13281" name="Column13256"/>
    <tableColumn id="13282" name="Column13257"/>
    <tableColumn id="13283" name="Column13258"/>
    <tableColumn id="13284" name="Column13259"/>
    <tableColumn id="13285" name="Column13260"/>
    <tableColumn id="13286" name="Column13261"/>
    <tableColumn id="13287" name="Column13262"/>
    <tableColumn id="13288" name="Column13263"/>
    <tableColumn id="13289" name="Column13264"/>
    <tableColumn id="13290" name="Column13265"/>
    <tableColumn id="13291" name="Column13266"/>
    <tableColumn id="13292" name="Column13267"/>
    <tableColumn id="13293" name="Column13268"/>
    <tableColumn id="13294" name="Column13269"/>
    <tableColumn id="13295" name="Column13270"/>
    <tableColumn id="13296" name="Column13271"/>
    <tableColumn id="13297" name="Column13272"/>
    <tableColumn id="13298" name="Column13273"/>
    <tableColumn id="13299" name="Column13274"/>
    <tableColumn id="13300" name="Column13275"/>
    <tableColumn id="13301" name="Column13276"/>
    <tableColumn id="13302" name="Column13277"/>
    <tableColumn id="13303" name="Column13278"/>
    <tableColumn id="13304" name="Column13279"/>
    <tableColumn id="13305" name="Column13280"/>
    <tableColumn id="13306" name="Column13281"/>
    <tableColumn id="13307" name="Column13282"/>
    <tableColumn id="13308" name="Column13283"/>
    <tableColumn id="13309" name="Column13284"/>
    <tableColumn id="13310" name="Column13285"/>
    <tableColumn id="13311" name="Column13286"/>
    <tableColumn id="13312" name="Column13287"/>
    <tableColumn id="13313" name="Column13288"/>
    <tableColumn id="13314" name="Column13289"/>
    <tableColumn id="13315" name="Column13290"/>
    <tableColumn id="13316" name="Column13291"/>
    <tableColumn id="13317" name="Column13292"/>
    <tableColumn id="13318" name="Column13293"/>
    <tableColumn id="13319" name="Column13294"/>
    <tableColumn id="13320" name="Column13295"/>
    <tableColumn id="13321" name="Column13296"/>
    <tableColumn id="13322" name="Column13297"/>
    <tableColumn id="13323" name="Column13298"/>
    <tableColumn id="13324" name="Column13299"/>
    <tableColumn id="13325" name="Column13300"/>
    <tableColumn id="13326" name="Column13301"/>
    <tableColumn id="13327" name="Column13302"/>
    <tableColumn id="13328" name="Column13303"/>
    <tableColumn id="13329" name="Column13304"/>
    <tableColumn id="13330" name="Column13305"/>
    <tableColumn id="13331" name="Column13306"/>
    <tableColumn id="13332" name="Column13307"/>
    <tableColumn id="13333" name="Column13308"/>
    <tableColumn id="13334" name="Column13309"/>
    <tableColumn id="13335" name="Column13310"/>
    <tableColumn id="13336" name="Column13311"/>
    <tableColumn id="13337" name="Column13312"/>
    <tableColumn id="13338" name="Column13313"/>
    <tableColumn id="13339" name="Column13314"/>
    <tableColumn id="13340" name="Column13315"/>
    <tableColumn id="13341" name="Column13316"/>
    <tableColumn id="13342" name="Column13317"/>
    <tableColumn id="13343" name="Column13318"/>
    <tableColumn id="13344" name="Column13319"/>
    <tableColumn id="13345" name="Column13320"/>
    <tableColumn id="13346" name="Column13321"/>
    <tableColumn id="13347" name="Column13322"/>
    <tableColumn id="13348" name="Column13323"/>
    <tableColumn id="13349" name="Column13324"/>
    <tableColumn id="13350" name="Column13325"/>
    <tableColumn id="13351" name="Column13326"/>
    <tableColumn id="13352" name="Column13327"/>
    <tableColumn id="13353" name="Column13328"/>
    <tableColumn id="13354" name="Column13329"/>
    <tableColumn id="13355" name="Column13330"/>
    <tableColumn id="13356" name="Column13331"/>
    <tableColumn id="13357" name="Column13332"/>
    <tableColumn id="13358" name="Column13333"/>
    <tableColumn id="13359" name="Column13334"/>
    <tableColumn id="13360" name="Column13335"/>
    <tableColumn id="13361" name="Column13336"/>
    <tableColumn id="13362" name="Column13337"/>
    <tableColumn id="13363" name="Column13338"/>
    <tableColumn id="13364" name="Column13339"/>
    <tableColumn id="13365" name="Column13340"/>
    <tableColumn id="13366" name="Column13341"/>
    <tableColumn id="13367" name="Column13342"/>
    <tableColumn id="13368" name="Column13343"/>
    <tableColumn id="13369" name="Column13344"/>
    <tableColumn id="13370" name="Column13345"/>
    <tableColumn id="13371" name="Column13346"/>
    <tableColumn id="13372" name="Column13347"/>
    <tableColumn id="13373" name="Column13348"/>
    <tableColumn id="13374" name="Column13349"/>
    <tableColumn id="13375" name="Column13350"/>
    <tableColumn id="13376" name="Column13351"/>
    <tableColumn id="13377" name="Column13352"/>
    <tableColumn id="13378" name="Column13353"/>
    <tableColumn id="13379" name="Column13354"/>
    <tableColumn id="13380" name="Column13355"/>
    <tableColumn id="13381" name="Column13356"/>
    <tableColumn id="13382" name="Column13357"/>
    <tableColumn id="13383" name="Column13358"/>
    <tableColumn id="13384" name="Column13359"/>
    <tableColumn id="13385" name="Column13360"/>
    <tableColumn id="13386" name="Column13361"/>
    <tableColumn id="13387" name="Column13362"/>
    <tableColumn id="13388" name="Column13363"/>
    <tableColumn id="13389" name="Column13364"/>
    <tableColumn id="13390" name="Column13365"/>
    <tableColumn id="13391" name="Column13366"/>
    <tableColumn id="13392" name="Column13367"/>
    <tableColumn id="13393" name="Column13368"/>
    <tableColumn id="13394" name="Column13369"/>
    <tableColumn id="13395" name="Column13370"/>
    <tableColumn id="13396" name="Column13371"/>
    <tableColumn id="13397" name="Column13372"/>
    <tableColumn id="13398" name="Column13373"/>
    <tableColumn id="13399" name="Column13374"/>
    <tableColumn id="13400" name="Column13375"/>
    <tableColumn id="13401" name="Column13376"/>
    <tableColumn id="13402" name="Column13377"/>
    <tableColumn id="13403" name="Column13378"/>
    <tableColumn id="13404" name="Column13379"/>
    <tableColumn id="13405" name="Column13380"/>
    <tableColumn id="13406" name="Column13381"/>
    <tableColumn id="13407" name="Column13382"/>
    <tableColumn id="13408" name="Column13383"/>
    <tableColumn id="13409" name="Column13384"/>
    <tableColumn id="13410" name="Column13385"/>
    <tableColumn id="13411" name="Column13386"/>
    <tableColumn id="13412" name="Column13387"/>
    <tableColumn id="13413" name="Column13388"/>
    <tableColumn id="13414" name="Column13389"/>
    <tableColumn id="13415" name="Column13390"/>
    <tableColumn id="13416" name="Column13391"/>
    <tableColumn id="13417" name="Column13392"/>
    <tableColumn id="13418" name="Column13393"/>
    <tableColumn id="13419" name="Column13394"/>
    <tableColumn id="13420" name="Column13395"/>
    <tableColumn id="13421" name="Column13396"/>
    <tableColumn id="13422" name="Column13397"/>
    <tableColumn id="13423" name="Column13398"/>
    <tableColumn id="13424" name="Column13399"/>
    <tableColumn id="13425" name="Column13400"/>
    <tableColumn id="13426" name="Column13401"/>
    <tableColumn id="13427" name="Column13402"/>
    <tableColumn id="13428" name="Column13403"/>
    <tableColumn id="13429" name="Column13404"/>
    <tableColumn id="13430" name="Column13405"/>
    <tableColumn id="13431" name="Column13406"/>
    <tableColumn id="13432" name="Column13407"/>
    <tableColumn id="13433" name="Column13408"/>
    <tableColumn id="13434" name="Column13409"/>
    <tableColumn id="13435" name="Column13410"/>
    <tableColumn id="13436" name="Column13411"/>
    <tableColumn id="13437" name="Column13412"/>
    <tableColumn id="13438" name="Column13413"/>
    <tableColumn id="13439" name="Column13414"/>
    <tableColumn id="13440" name="Column13415"/>
    <tableColumn id="13441" name="Column13416"/>
    <tableColumn id="13442" name="Column13417"/>
    <tableColumn id="13443" name="Column13418"/>
    <tableColumn id="13444" name="Column13419"/>
    <tableColumn id="13445" name="Column13420"/>
    <tableColumn id="13446" name="Column13421"/>
    <tableColumn id="13447" name="Column13422"/>
    <tableColumn id="13448" name="Column13423"/>
    <tableColumn id="13449" name="Column13424"/>
    <tableColumn id="13450" name="Column13425"/>
    <tableColumn id="13451" name="Column13426"/>
    <tableColumn id="13452" name="Column13427"/>
    <tableColumn id="13453" name="Column13428"/>
    <tableColumn id="13454" name="Column13429"/>
    <tableColumn id="13455" name="Column13430"/>
    <tableColumn id="13456" name="Column13431"/>
    <tableColumn id="13457" name="Column13432"/>
    <tableColumn id="13458" name="Column13433"/>
    <tableColumn id="13459" name="Column13434"/>
    <tableColumn id="13460" name="Column13435"/>
    <tableColumn id="13461" name="Column13436"/>
    <tableColumn id="13462" name="Column13437"/>
    <tableColumn id="13463" name="Column13438"/>
    <tableColumn id="13464" name="Column13439"/>
    <tableColumn id="13465" name="Column13440"/>
    <tableColumn id="13466" name="Column13441"/>
    <tableColumn id="13467" name="Column13442"/>
    <tableColumn id="13468" name="Column13443"/>
    <tableColumn id="13469" name="Column13444"/>
    <tableColumn id="13470" name="Column13445"/>
    <tableColumn id="13471" name="Column13446"/>
    <tableColumn id="13472" name="Column13447"/>
    <tableColumn id="13473" name="Column13448"/>
    <tableColumn id="13474" name="Column13449"/>
    <tableColumn id="13475" name="Column13450"/>
    <tableColumn id="13476" name="Column13451"/>
    <tableColumn id="13477" name="Column13452"/>
    <tableColumn id="13478" name="Column13453"/>
    <tableColumn id="13479" name="Column13454"/>
    <tableColumn id="13480" name="Column13455"/>
    <tableColumn id="13481" name="Column13456"/>
    <tableColumn id="13482" name="Column13457"/>
    <tableColumn id="13483" name="Column13458"/>
    <tableColumn id="13484" name="Column13459"/>
    <tableColumn id="13485" name="Column13460"/>
    <tableColumn id="13486" name="Column13461"/>
    <tableColumn id="13487" name="Column13462"/>
    <tableColumn id="13488" name="Column13463"/>
    <tableColumn id="13489" name="Column13464"/>
    <tableColumn id="13490" name="Column13465"/>
    <tableColumn id="13491" name="Column13466"/>
    <tableColumn id="13492" name="Column13467"/>
    <tableColumn id="13493" name="Column13468"/>
    <tableColumn id="13494" name="Column13469"/>
    <tableColumn id="13495" name="Column13470"/>
    <tableColumn id="13496" name="Column13471"/>
    <tableColumn id="13497" name="Column13472"/>
    <tableColumn id="13498" name="Column13473"/>
    <tableColumn id="13499" name="Column13474"/>
    <tableColumn id="13500" name="Column13475"/>
    <tableColumn id="13501" name="Column13476"/>
    <tableColumn id="13502" name="Column13477"/>
    <tableColumn id="13503" name="Column13478"/>
    <tableColumn id="13504" name="Column13479"/>
    <tableColumn id="13505" name="Column13480"/>
    <tableColumn id="13506" name="Column13481"/>
    <tableColumn id="13507" name="Column13482"/>
    <tableColumn id="13508" name="Column13483"/>
    <tableColumn id="13509" name="Column13484"/>
    <tableColumn id="13510" name="Column13485"/>
    <tableColumn id="13511" name="Column13486"/>
    <tableColumn id="13512" name="Column13487"/>
    <tableColumn id="13513" name="Column13488"/>
    <tableColumn id="13514" name="Column13489"/>
    <tableColumn id="13515" name="Column13490"/>
    <tableColumn id="13516" name="Column13491"/>
    <tableColumn id="13517" name="Column13492"/>
    <tableColumn id="13518" name="Column13493"/>
    <tableColumn id="13519" name="Column13494"/>
    <tableColumn id="13520" name="Column13495"/>
    <tableColumn id="13521" name="Column13496"/>
    <tableColumn id="13522" name="Column13497"/>
    <tableColumn id="13523" name="Column13498"/>
    <tableColumn id="13524" name="Column13499"/>
    <tableColumn id="13525" name="Column13500"/>
    <tableColumn id="13526" name="Column13501"/>
    <tableColumn id="13527" name="Column13502"/>
    <tableColumn id="13528" name="Column13503"/>
    <tableColumn id="13529" name="Column13504"/>
    <tableColumn id="13530" name="Column13505"/>
    <tableColumn id="13531" name="Column13506"/>
    <tableColumn id="13532" name="Column13507"/>
    <tableColumn id="13533" name="Column13508"/>
    <tableColumn id="13534" name="Column13509"/>
    <tableColumn id="13535" name="Column13510"/>
    <tableColumn id="13536" name="Column13511"/>
    <tableColumn id="13537" name="Column13512"/>
    <tableColumn id="13538" name="Column13513"/>
    <tableColumn id="13539" name="Column13514"/>
    <tableColumn id="13540" name="Column13515"/>
    <tableColumn id="13541" name="Column13516"/>
    <tableColumn id="13542" name="Column13517"/>
    <tableColumn id="13543" name="Column13518"/>
    <tableColumn id="13544" name="Column13519"/>
    <tableColumn id="13545" name="Column13520"/>
    <tableColumn id="13546" name="Column13521"/>
    <tableColumn id="13547" name="Column13522"/>
    <tableColumn id="13548" name="Column13523"/>
    <tableColumn id="13549" name="Column13524"/>
    <tableColumn id="13550" name="Column13525"/>
    <tableColumn id="13551" name="Column13526"/>
    <tableColumn id="13552" name="Column13527"/>
    <tableColumn id="13553" name="Column13528"/>
    <tableColumn id="13554" name="Column13529"/>
    <tableColumn id="13555" name="Column13530"/>
    <tableColumn id="13556" name="Column13531"/>
    <tableColumn id="13557" name="Column13532"/>
    <tableColumn id="13558" name="Column13533"/>
    <tableColumn id="13559" name="Column13534"/>
    <tableColumn id="13560" name="Column13535"/>
    <tableColumn id="13561" name="Column13536"/>
    <tableColumn id="13562" name="Column13537"/>
    <tableColumn id="13563" name="Column13538"/>
    <tableColumn id="13564" name="Column13539"/>
    <tableColumn id="13565" name="Column13540"/>
    <tableColumn id="13566" name="Column13541"/>
    <tableColumn id="13567" name="Column13542"/>
    <tableColumn id="13568" name="Column13543"/>
    <tableColumn id="13569" name="Column13544"/>
    <tableColumn id="13570" name="Column13545"/>
    <tableColumn id="13571" name="Column13546"/>
    <tableColumn id="13572" name="Column13547"/>
    <tableColumn id="13573" name="Column13548"/>
    <tableColumn id="13574" name="Column13549"/>
    <tableColumn id="13575" name="Column13550"/>
    <tableColumn id="13576" name="Column13551"/>
    <tableColumn id="13577" name="Column13552"/>
    <tableColumn id="13578" name="Column13553"/>
    <tableColumn id="13579" name="Column13554"/>
    <tableColumn id="13580" name="Column13555"/>
    <tableColumn id="13581" name="Column13556"/>
    <tableColumn id="13582" name="Column13557"/>
    <tableColumn id="13583" name="Column13558"/>
    <tableColumn id="13584" name="Column13559"/>
    <tableColumn id="13585" name="Column13560"/>
    <tableColumn id="13586" name="Column13561"/>
    <tableColumn id="13587" name="Column13562"/>
    <tableColumn id="13588" name="Column13563"/>
    <tableColumn id="13589" name="Column13564"/>
    <tableColumn id="13590" name="Column13565"/>
    <tableColumn id="13591" name="Column13566"/>
    <tableColumn id="13592" name="Column13567"/>
    <tableColumn id="13593" name="Column13568"/>
    <tableColumn id="13594" name="Column13569"/>
    <tableColumn id="13595" name="Column13570"/>
    <tableColumn id="13596" name="Column13571"/>
    <tableColumn id="13597" name="Column13572"/>
    <tableColumn id="13598" name="Column13573"/>
    <tableColumn id="13599" name="Column13574"/>
    <tableColumn id="13600" name="Column13575"/>
    <tableColumn id="13601" name="Column13576"/>
    <tableColumn id="13602" name="Column13577"/>
    <tableColumn id="13603" name="Column13578"/>
    <tableColumn id="13604" name="Column13579"/>
    <tableColumn id="13605" name="Column13580"/>
    <tableColumn id="13606" name="Column13581"/>
    <tableColumn id="13607" name="Column13582"/>
    <tableColumn id="13608" name="Column13583"/>
    <tableColumn id="13609" name="Column13584"/>
    <tableColumn id="13610" name="Column13585"/>
    <tableColumn id="13611" name="Column13586"/>
    <tableColumn id="13612" name="Column13587"/>
    <tableColumn id="13613" name="Column13588"/>
    <tableColumn id="13614" name="Column13589"/>
    <tableColumn id="13615" name="Column13590"/>
    <tableColumn id="13616" name="Column13591"/>
    <tableColumn id="13617" name="Column13592"/>
    <tableColumn id="13618" name="Column13593"/>
    <tableColumn id="13619" name="Column13594"/>
    <tableColumn id="13620" name="Column13595"/>
    <tableColumn id="13621" name="Column13596"/>
    <tableColumn id="13622" name="Column13597"/>
    <tableColumn id="13623" name="Column13598"/>
    <tableColumn id="13624" name="Column13599"/>
    <tableColumn id="13625" name="Column13600"/>
    <tableColumn id="13626" name="Column13601"/>
    <tableColumn id="13627" name="Column13602"/>
    <tableColumn id="13628" name="Column13603"/>
    <tableColumn id="13629" name="Column13604"/>
    <tableColumn id="13630" name="Column13605"/>
    <tableColumn id="13631" name="Column13606"/>
    <tableColumn id="13632" name="Column13607"/>
    <tableColumn id="13633" name="Column13608"/>
    <tableColumn id="13634" name="Column13609"/>
    <tableColumn id="13635" name="Column13610"/>
    <tableColumn id="13636" name="Column13611"/>
    <tableColumn id="13637" name="Column13612"/>
    <tableColumn id="13638" name="Column13613"/>
    <tableColumn id="13639" name="Column13614"/>
    <tableColumn id="13640" name="Column13615"/>
    <tableColumn id="13641" name="Column13616"/>
    <tableColumn id="13642" name="Column13617"/>
    <tableColumn id="13643" name="Column13618"/>
    <tableColumn id="13644" name="Column13619"/>
    <tableColumn id="13645" name="Column13620"/>
    <tableColumn id="13646" name="Column13621"/>
    <tableColumn id="13647" name="Column13622"/>
    <tableColumn id="13648" name="Column13623"/>
    <tableColumn id="13649" name="Column13624"/>
    <tableColumn id="13650" name="Column13625"/>
    <tableColumn id="13651" name="Column13626"/>
    <tableColumn id="13652" name="Column13627"/>
    <tableColumn id="13653" name="Column13628"/>
    <tableColumn id="13654" name="Column13629"/>
    <tableColumn id="13655" name="Column13630"/>
    <tableColumn id="13656" name="Column13631"/>
    <tableColumn id="13657" name="Column13632"/>
    <tableColumn id="13658" name="Column13633"/>
    <tableColumn id="13659" name="Column13634"/>
    <tableColumn id="13660" name="Column13635"/>
    <tableColumn id="13661" name="Column13636"/>
    <tableColumn id="13662" name="Column13637"/>
    <tableColumn id="13663" name="Column13638"/>
    <tableColumn id="13664" name="Column13639"/>
    <tableColumn id="13665" name="Column13640"/>
    <tableColumn id="13666" name="Column13641"/>
    <tableColumn id="13667" name="Column13642"/>
    <tableColumn id="13668" name="Column13643"/>
    <tableColumn id="13669" name="Column13644"/>
    <tableColumn id="13670" name="Column13645"/>
    <tableColumn id="13671" name="Column13646"/>
    <tableColumn id="13672" name="Column13647"/>
    <tableColumn id="13673" name="Column13648"/>
    <tableColumn id="13674" name="Column13649"/>
    <tableColumn id="13675" name="Column13650"/>
    <tableColumn id="13676" name="Column13651"/>
    <tableColumn id="13677" name="Column13652"/>
    <tableColumn id="13678" name="Column13653"/>
    <tableColumn id="13679" name="Column13654"/>
    <tableColumn id="13680" name="Column13655"/>
    <tableColumn id="13681" name="Column13656"/>
    <tableColumn id="13682" name="Column13657"/>
    <tableColumn id="13683" name="Column13658"/>
    <tableColumn id="13684" name="Column13659"/>
    <tableColumn id="13685" name="Column13660"/>
    <tableColumn id="13686" name="Column13661"/>
    <tableColumn id="13687" name="Column13662"/>
    <tableColumn id="13688" name="Column13663"/>
    <tableColumn id="13689" name="Column13664"/>
    <tableColumn id="13690" name="Column13665"/>
    <tableColumn id="13691" name="Column13666"/>
    <tableColumn id="13692" name="Column13667"/>
    <tableColumn id="13693" name="Column13668"/>
    <tableColumn id="13694" name="Column13669"/>
    <tableColumn id="13695" name="Column13670"/>
    <tableColumn id="13696" name="Column13671"/>
    <tableColumn id="13697" name="Column13672"/>
    <tableColumn id="13698" name="Column13673"/>
    <tableColumn id="13699" name="Column13674"/>
    <tableColumn id="13700" name="Column13675"/>
    <tableColumn id="13701" name="Column13676"/>
    <tableColumn id="13702" name="Column13677"/>
    <tableColumn id="13703" name="Column13678"/>
    <tableColumn id="13704" name="Column13679"/>
    <tableColumn id="13705" name="Column13680"/>
    <tableColumn id="13706" name="Column13681"/>
    <tableColumn id="13707" name="Column13682"/>
    <tableColumn id="13708" name="Column13683"/>
    <tableColumn id="13709" name="Column13684"/>
    <tableColumn id="13710" name="Column13685"/>
    <tableColumn id="13711" name="Column13686"/>
    <tableColumn id="13712" name="Column13687"/>
    <tableColumn id="13713" name="Column13688"/>
    <tableColumn id="13714" name="Column13689"/>
    <tableColumn id="13715" name="Column13690"/>
    <tableColumn id="13716" name="Column13691"/>
    <tableColumn id="13717" name="Column13692"/>
    <tableColumn id="13718" name="Column13693"/>
    <tableColumn id="13719" name="Column13694"/>
    <tableColumn id="13720" name="Column13695"/>
    <tableColumn id="13721" name="Column13696"/>
    <tableColumn id="13722" name="Column13697"/>
    <tableColumn id="13723" name="Column13698"/>
    <tableColumn id="13724" name="Column13699"/>
    <tableColumn id="13725" name="Column13700"/>
    <tableColumn id="13726" name="Column13701"/>
    <tableColumn id="13727" name="Column13702"/>
    <tableColumn id="13728" name="Column13703"/>
    <tableColumn id="13729" name="Column13704"/>
    <tableColumn id="13730" name="Column13705"/>
    <tableColumn id="13731" name="Column13706"/>
    <tableColumn id="13732" name="Column13707"/>
    <tableColumn id="13733" name="Column13708"/>
    <tableColumn id="13734" name="Column13709"/>
    <tableColumn id="13735" name="Column13710"/>
    <tableColumn id="13736" name="Column13711"/>
    <tableColumn id="13737" name="Column13712"/>
    <tableColumn id="13738" name="Column13713"/>
    <tableColumn id="13739" name="Column13714"/>
    <tableColumn id="13740" name="Column13715"/>
    <tableColumn id="13741" name="Column13716"/>
    <tableColumn id="13742" name="Column13717"/>
    <tableColumn id="13743" name="Column13718"/>
    <tableColumn id="13744" name="Column13719"/>
    <tableColumn id="13745" name="Column13720"/>
    <tableColumn id="13746" name="Column13721"/>
    <tableColumn id="13747" name="Column13722"/>
    <tableColumn id="13748" name="Column13723"/>
    <tableColumn id="13749" name="Column13724"/>
    <tableColumn id="13750" name="Column13725"/>
    <tableColumn id="13751" name="Column13726"/>
    <tableColumn id="13752" name="Column13727"/>
    <tableColumn id="13753" name="Column13728"/>
    <tableColumn id="13754" name="Column13729"/>
    <tableColumn id="13755" name="Column13730"/>
    <tableColumn id="13756" name="Column13731"/>
    <tableColumn id="13757" name="Column13732"/>
    <tableColumn id="13758" name="Column13733"/>
    <tableColumn id="13759" name="Column13734"/>
    <tableColumn id="13760" name="Column13735"/>
    <tableColumn id="13761" name="Column13736"/>
    <tableColumn id="13762" name="Column13737"/>
    <tableColumn id="13763" name="Column13738"/>
    <tableColumn id="13764" name="Column13739"/>
    <tableColumn id="13765" name="Column13740"/>
    <tableColumn id="13766" name="Column13741"/>
    <tableColumn id="13767" name="Column13742"/>
    <tableColumn id="13768" name="Column13743"/>
    <tableColumn id="13769" name="Column13744"/>
    <tableColumn id="13770" name="Column13745"/>
    <tableColumn id="13771" name="Column13746"/>
    <tableColumn id="13772" name="Column13747"/>
    <tableColumn id="13773" name="Column13748"/>
    <tableColumn id="13774" name="Column13749"/>
    <tableColumn id="13775" name="Column13750"/>
    <tableColumn id="13776" name="Column13751"/>
    <tableColumn id="13777" name="Column13752"/>
    <tableColumn id="13778" name="Column13753"/>
    <tableColumn id="13779" name="Column13754"/>
    <tableColumn id="13780" name="Column13755"/>
    <tableColumn id="13781" name="Column13756"/>
    <tableColumn id="13782" name="Column13757"/>
    <tableColumn id="13783" name="Column13758"/>
    <tableColumn id="13784" name="Column13759"/>
    <tableColumn id="13785" name="Column13760"/>
    <tableColumn id="13786" name="Column13761"/>
    <tableColumn id="13787" name="Column13762"/>
    <tableColumn id="13788" name="Column13763"/>
    <tableColumn id="13789" name="Column13764"/>
    <tableColumn id="13790" name="Column13765"/>
    <tableColumn id="13791" name="Column13766"/>
    <tableColumn id="13792" name="Column13767"/>
    <tableColumn id="13793" name="Column13768"/>
    <tableColumn id="13794" name="Column13769"/>
    <tableColumn id="13795" name="Column13770"/>
    <tableColumn id="13796" name="Column13771"/>
    <tableColumn id="13797" name="Column13772"/>
    <tableColumn id="13798" name="Column13773"/>
    <tableColumn id="13799" name="Column13774"/>
    <tableColumn id="13800" name="Column13775"/>
    <tableColumn id="13801" name="Column13776"/>
    <tableColumn id="13802" name="Column13777"/>
    <tableColumn id="13803" name="Column13778"/>
    <tableColumn id="13804" name="Column13779"/>
    <tableColumn id="13805" name="Column13780"/>
    <tableColumn id="13806" name="Column13781"/>
    <tableColumn id="13807" name="Column13782"/>
    <tableColumn id="13808" name="Column13783"/>
    <tableColumn id="13809" name="Column13784"/>
    <tableColumn id="13810" name="Column13785"/>
    <tableColumn id="13811" name="Column13786"/>
    <tableColumn id="13812" name="Column13787"/>
    <tableColumn id="13813" name="Column13788"/>
    <tableColumn id="13814" name="Column13789"/>
    <tableColumn id="13815" name="Column13790"/>
    <tableColumn id="13816" name="Column13791"/>
    <tableColumn id="13817" name="Column13792"/>
    <tableColumn id="13818" name="Column13793"/>
    <tableColumn id="13819" name="Column13794"/>
    <tableColumn id="13820" name="Column13795"/>
    <tableColumn id="13821" name="Column13796"/>
    <tableColumn id="13822" name="Column13797"/>
    <tableColumn id="13823" name="Column13798"/>
    <tableColumn id="13824" name="Column13799"/>
    <tableColumn id="13825" name="Column13800"/>
    <tableColumn id="13826" name="Column13801"/>
    <tableColumn id="13827" name="Column13802"/>
    <tableColumn id="13828" name="Column13803"/>
    <tableColumn id="13829" name="Column13804"/>
    <tableColumn id="13830" name="Column13805"/>
    <tableColumn id="13831" name="Column13806"/>
    <tableColumn id="13832" name="Column13807"/>
    <tableColumn id="13833" name="Column13808"/>
    <tableColumn id="13834" name="Column13809"/>
    <tableColumn id="13835" name="Column13810"/>
    <tableColumn id="13836" name="Column13811"/>
    <tableColumn id="13837" name="Column13812"/>
    <tableColumn id="13838" name="Column13813"/>
    <tableColumn id="13839" name="Column13814"/>
    <tableColumn id="13840" name="Column13815"/>
    <tableColumn id="13841" name="Column13816"/>
    <tableColumn id="13842" name="Column13817"/>
    <tableColumn id="13843" name="Column13818"/>
    <tableColumn id="13844" name="Column13819"/>
    <tableColumn id="13845" name="Column13820"/>
    <tableColumn id="13846" name="Column13821"/>
    <tableColumn id="13847" name="Column13822"/>
    <tableColumn id="13848" name="Column13823"/>
    <tableColumn id="13849" name="Column13824"/>
    <tableColumn id="13850" name="Column13825"/>
    <tableColumn id="13851" name="Column13826"/>
    <tableColumn id="13852" name="Column13827"/>
    <tableColumn id="13853" name="Column13828"/>
    <tableColumn id="13854" name="Column13829"/>
    <tableColumn id="13855" name="Column13830"/>
    <tableColumn id="13856" name="Column13831"/>
    <tableColumn id="13857" name="Column13832"/>
    <tableColumn id="13858" name="Column13833"/>
    <tableColumn id="13859" name="Column13834"/>
    <tableColumn id="13860" name="Column13835"/>
    <tableColumn id="13861" name="Column13836"/>
    <tableColumn id="13862" name="Column13837"/>
    <tableColumn id="13863" name="Column13838"/>
    <tableColumn id="13864" name="Column13839"/>
    <tableColumn id="13865" name="Column13840"/>
    <tableColumn id="13866" name="Column13841"/>
    <tableColumn id="13867" name="Column13842"/>
    <tableColumn id="13868" name="Column13843"/>
    <tableColumn id="13869" name="Column13844"/>
    <tableColumn id="13870" name="Column13845"/>
    <tableColumn id="13871" name="Column13846"/>
    <tableColumn id="13872" name="Column13847"/>
    <tableColumn id="13873" name="Column13848"/>
    <tableColumn id="13874" name="Column13849"/>
    <tableColumn id="13875" name="Column13850"/>
    <tableColumn id="13876" name="Column13851"/>
    <tableColumn id="13877" name="Column13852"/>
    <tableColumn id="13878" name="Column13853"/>
    <tableColumn id="13879" name="Column13854"/>
    <tableColumn id="13880" name="Column13855"/>
    <tableColumn id="13881" name="Column13856"/>
    <tableColumn id="13882" name="Column13857"/>
    <tableColumn id="13883" name="Column13858"/>
    <tableColumn id="13884" name="Column13859"/>
    <tableColumn id="13885" name="Column13860"/>
    <tableColumn id="13886" name="Column13861"/>
    <tableColumn id="13887" name="Column13862"/>
    <tableColumn id="13888" name="Column13863"/>
    <tableColumn id="13889" name="Column13864"/>
    <tableColumn id="13890" name="Column13865"/>
    <tableColumn id="13891" name="Column13866"/>
    <tableColumn id="13892" name="Column13867"/>
    <tableColumn id="13893" name="Column13868"/>
    <tableColumn id="13894" name="Column13869"/>
    <tableColumn id="13895" name="Column13870"/>
    <tableColumn id="13896" name="Column13871"/>
    <tableColumn id="13897" name="Column13872"/>
    <tableColumn id="13898" name="Column13873"/>
    <tableColumn id="13899" name="Column13874"/>
    <tableColumn id="13900" name="Column13875"/>
    <tableColumn id="13901" name="Column13876"/>
    <tableColumn id="13902" name="Column13877"/>
    <tableColumn id="13903" name="Column13878"/>
    <tableColumn id="13904" name="Column13879"/>
    <tableColumn id="13905" name="Column13880"/>
    <tableColumn id="13906" name="Column13881"/>
    <tableColumn id="13907" name="Column13882"/>
    <tableColumn id="13908" name="Column13883"/>
    <tableColumn id="13909" name="Column13884"/>
    <tableColumn id="13910" name="Column13885"/>
    <tableColumn id="13911" name="Column13886"/>
    <tableColumn id="13912" name="Column13887"/>
    <tableColumn id="13913" name="Column13888"/>
    <tableColumn id="13914" name="Column13889"/>
    <tableColumn id="13915" name="Column13890"/>
    <tableColumn id="13916" name="Column13891"/>
    <tableColumn id="13917" name="Column13892"/>
    <tableColumn id="13918" name="Column13893"/>
    <tableColumn id="13919" name="Column13894"/>
    <tableColumn id="13920" name="Column13895"/>
    <tableColumn id="13921" name="Column13896"/>
    <tableColumn id="13922" name="Column13897"/>
    <tableColumn id="13923" name="Column13898"/>
    <tableColumn id="13924" name="Column13899"/>
    <tableColumn id="13925" name="Column13900"/>
    <tableColumn id="13926" name="Column13901"/>
    <tableColumn id="13927" name="Column13902"/>
    <tableColumn id="13928" name="Column13903"/>
    <tableColumn id="13929" name="Column13904"/>
    <tableColumn id="13930" name="Column13905"/>
    <tableColumn id="13931" name="Column13906"/>
    <tableColumn id="13932" name="Column13907"/>
    <tableColumn id="13933" name="Column13908"/>
    <tableColumn id="13934" name="Column13909"/>
    <tableColumn id="13935" name="Column13910"/>
    <tableColumn id="13936" name="Column13911"/>
    <tableColumn id="13937" name="Column13912"/>
    <tableColumn id="13938" name="Column13913"/>
    <tableColumn id="13939" name="Column13914"/>
    <tableColumn id="13940" name="Column13915"/>
    <tableColumn id="13941" name="Column13916"/>
    <tableColumn id="13942" name="Column13917"/>
    <tableColumn id="13943" name="Column13918"/>
    <tableColumn id="13944" name="Column13919"/>
    <tableColumn id="13945" name="Column13920"/>
    <tableColumn id="13946" name="Column13921"/>
    <tableColumn id="13947" name="Column13922"/>
    <tableColumn id="13948" name="Column13923"/>
    <tableColumn id="13949" name="Column13924"/>
    <tableColumn id="13950" name="Column13925"/>
    <tableColumn id="13951" name="Column13926"/>
    <tableColumn id="13952" name="Column13927"/>
    <tableColumn id="13953" name="Column13928"/>
    <tableColumn id="13954" name="Column13929"/>
    <tableColumn id="13955" name="Column13930"/>
    <tableColumn id="13956" name="Column13931"/>
    <tableColumn id="13957" name="Column13932"/>
    <tableColumn id="13958" name="Column13933"/>
    <tableColumn id="13959" name="Column13934"/>
    <tableColumn id="13960" name="Column13935"/>
    <tableColumn id="13961" name="Column13936"/>
    <tableColumn id="13962" name="Column13937"/>
    <tableColumn id="13963" name="Column13938"/>
    <tableColumn id="13964" name="Column13939"/>
    <tableColumn id="13965" name="Column13940"/>
    <tableColumn id="13966" name="Column13941"/>
    <tableColumn id="13967" name="Column13942"/>
    <tableColumn id="13968" name="Column13943"/>
    <tableColumn id="13969" name="Column13944"/>
    <tableColumn id="13970" name="Column13945"/>
    <tableColumn id="13971" name="Column13946"/>
    <tableColumn id="13972" name="Column13947"/>
    <tableColumn id="13973" name="Column13948"/>
    <tableColumn id="13974" name="Column13949"/>
    <tableColumn id="13975" name="Column13950"/>
    <tableColumn id="13976" name="Column13951"/>
    <tableColumn id="13977" name="Column13952"/>
    <tableColumn id="13978" name="Column13953"/>
    <tableColumn id="13979" name="Column13954"/>
    <tableColumn id="13980" name="Column13955"/>
    <tableColumn id="13981" name="Column13956"/>
    <tableColumn id="13982" name="Column13957"/>
    <tableColumn id="13983" name="Column13958"/>
    <tableColumn id="13984" name="Column13959"/>
    <tableColumn id="13985" name="Column13960"/>
    <tableColumn id="13986" name="Column13961"/>
    <tableColumn id="13987" name="Column13962"/>
    <tableColumn id="13988" name="Column13963"/>
    <tableColumn id="13989" name="Column13964"/>
    <tableColumn id="13990" name="Column13965"/>
    <tableColumn id="13991" name="Column13966"/>
    <tableColumn id="13992" name="Column13967"/>
    <tableColumn id="13993" name="Column13968"/>
    <tableColumn id="13994" name="Column13969"/>
    <tableColumn id="13995" name="Column13970"/>
    <tableColumn id="13996" name="Column13971"/>
    <tableColumn id="13997" name="Column13972"/>
    <tableColumn id="13998" name="Column13973"/>
    <tableColumn id="13999" name="Column13974"/>
    <tableColumn id="14000" name="Column13975"/>
    <tableColumn id="14001" name="Column13976"/>
    <tableColumn id="14002" name="Column13977"/>
    <tableColumn id="14003" name="Column13978"/>
    <tableColumn id="14004" name="Column13979"/>
    <tableColumn id="14005" name="Column13980"/>
    <tableColumn id="14006" name="Column13981"/>
    <tableColumn id="14007" name="Column13982"/>
    <tableColumn id="14008" name="Column13983"/>
    <tableColumn id="14009" name="Column13984"/>
    <tableColumn id="14010" name="Column13985"/>
    <tableColumn id="14011" name="Column13986"/>
    <tableColumn id="14012" name="Column13987"/>
    <tableColumn id="14013" name="Column13988"/>
    <tableColumn id="14014" name="Column13989"/>
    <tableColumn id="14015" name="Column13990"/>
    <tableColumn id="14016" name="Column13991"/>
    <tableColumn id="14017" name="Column13992"/>
    <tableColumn id="14018" name="Column13993"/>
    <tableColumn id="14019" name="Column13994"/>
    <tableColumn id="14020" name="Column13995"/>
    <tableColumn id="14021" name="Column13996"/>
    <tableColumn id="14022" name="Column13997"/>
    <tableColumn id="14023" name="Column13998"/>
    <tableColumn id="14024" name="Column13999"/>
    <tableColumn id="14025" name="Column14000"/>
    <tableColumn id="14026" name="Column14001"/>
    <tableColumn id="14027" name="Column14002"/>
    <tableColumn id="14028" name="Column14003"/>
    <tableColumn id="14029" name="Column14004"/>
    <tableColumn id="14030" name="Column14005"/>
    <tableColumn id="14031" name="Column14006"/>
    <tableColumn id="14032" name="Column14007"/>
    <tableColumn id="14033" name="Column14008"/>
    <tableColumn id="14034" name="Column14009"/>
    <tableColumn id="14035" name="Column14010"/>
    <tableColumn id="14036" name="Column14011"/>
    <tableColumn id="14037" name="Column14012"/>
    <tableColumn id="14038" name="Column14013"/>
    <tableColumn id="14039" name="Column14014"/>
    <tableColumn id="14040" name="Column14015"/>
    <tableColumn id="14041" name="Column14016"/>
    <tableColumn id="14042" name="Column14017"/>
    <tableColumn id="14043" name="Column14018"/>
    <tableColumn id="14044" name="Column14019"/>
    <tableColumn id="14045" name="Column14020"/>
    <tableColumn id="14046" name="Column14021"/>
    <tableColumn id="14047" name="Column14022"/>
    <tableColumn id="14048" name="Column14023"/>
    <tableColumn id="14049" name="Column14024"/>
    <tableColumn id="14050" name="Column14025"/>
    <tableColumn id="14051" name="Column14026"/>
    <tableColumn id="14052" name="Column14027"/>
    <tableColumn id="14053" name="Column14028"/>
    <tableColumn id="14054" name="Column14029"/>
    <tableColumn id="14055" name="Column14030"/>
    <tableColumn id="14056" name="Column14031"/>
    <tableColumn id="14057" name="Column14032"/>
    <tableColumn id="14058" name="Column14033"/>
    <tableColumn id="14059" name="Column14034"/>
    <tableColumn id="14060" name="Column14035"/>
    <tableColumn id="14061" name="Column14036"/>
    <tableColumn id="14062" name="Column14037"/>
    <tableColumn id="14063" name="Column14038"/>
    <tableColumn id="14064" name="Column14039"/>
    <tableColumn id="14065" name="Column14040"/>
    <tableColumn id="14066" name="Column14041"/>
    <tableColumn id="14067" name="Column14042"/>
    <tableColumn id="14068" name="Column14043"/>
    <tableColumn id="14069" name="Column14044"/>
    <tableColumn id="14070" name="Column14045"/>
    <tableColumn id="14071" name="Column14046"/>
    <tableColumn id="14072" name="Column14047"/>
    <tableColumn id="14073" name="Column14048"/>
    <tableColumn id="14074" name="Column14049"/>
    <tableColumn id="14075" name="Column14050"/>
    <tableColumn id="14076" name="Column14051"/>
    <tableColumn id="14077" name="Column14052"/>
    <tableColumn id="14078" name="Column14053"/>
    <tableColumn id="14079" name="Column14054"/>
    <tableColumn id="14080" name="Column14055"/>
    <tableColumn id="14081" name="Column14056"/>
    <tableColumn id="14082" name="Column14057"/>
    <tableColumn id="14083" name="Column14058"/>
    <tableColumn id="14084" name="Column14059"/>
    <tableColumn id="14085" name="Column14060"/>
    <tableColumn id="14086" name="Column14061"/>
    <tableColumn id="14087" name="Column14062"/>
    <tableColumn id="14088" name="Column14063"/>
    <tableColumn id="14089" name="Column14064"/>
    <tableColumn id="14090" name="Column14065"/>
    <tableColumn id="14091" name="Column14066"/>
    <tableColumn id="14092" name="Column14067"/>
    <tableColumn id="14093" name="Column14068"/>
    <tableColumn id="14094" name="Column14069"/>
    <tableColumn id="14095" name="Column14070"/>
    <tableColumn id="14096" name="Column14071"/>
    <tableColumn id="14097" name="Column14072"/>
    <tableColumn id="14098" name="Column14073"/>
    <tableColumn id="14099" name="Column14074"/>
    <tableColumn id="14100" name="Column14075"/>
    <tableColumn id="14101" name="Column14076"/>
    <tableColumn id="14102" name="Column14077"/>
    <tableColumn id="14103" name="Column14078"/>
    <tableColumn id="14104" name="Column14079"/>
    <tableColumn id="14105" name="Column14080"/>
    <tableColumn id="14106" name="Column14081"/>
    <tableColumn id="14107" name="Column14082"/>
    <tableColumn id="14108" name="Column14083"/>
    <tableColumn id="14109" name="Column14084"/>
    <tableColumn id="14110" name="Column14085"/>
    <tableColumn id="14111" name="Column14086"/>
    <tableColumn id="14112" name="Column14087"/>
    <tableColumn id="14113" name="Column14088"/>
    <tableColumn id="14114" name="Column14089"/>
    <tableColumn id="14115" name="Column14090"/>
    <tableColumn id="14116" name="Column14091"/>
    <tableColumn id="14117" name="Column14092"/>
    <tableColumn id="14118" name="Column14093"/>
    <tableColumn id="14119" name="Column14094"/>
    <tableColumn id="14120" name="Column14095"/>
    <tableColumn id="14121" name="Column14096"/>
    <tableColumn id="14122" name="Column14097"/>
    <tableColumn id="14123" name="Column14098"/>
    <tableColumn id="14124" name="Column14099"/>
    <tableColumn id="14125" name="Column14100"/>
    <tableColumn id="14126" name="Column14101"/>
    <tableColumn id="14127" name="Column14102"/>
    <tableColumn id="14128" name="Column14103"/>
    <tableColumn id="14129" name="Column14104"/>
    <tableColumn id="14130" name="Column14105"/>
    <tableColumn id="14131" name="Column14106"/>
    <tableColumn id="14132" name="Column14107"/>
    <tableColumn id="14133" name="Column14108"/>
    <tableColumn id="14134" name="Column14109"/>
    <tableColumn id="14135" name="Column14110"/>
    <tableColumn id="14136" name="Column14111"/>
    <tableColumn id="14137" name="Column14112"/>
    <tableColumn id="14138" name="Column14113"/>
    <tableColumn id="14139" name="Column14114"/>
    <tableColumn id="14140" name="Column14115"/>
    <tableColumn id="14141" name="Column14116"/>
    <tableColumn id="14142" name="Column14117"/>
    <tableColumn id="14143" name="Column14118"/>
    <tableColumn id="14144" name="Column14119"/>
    <tableColumn id="14145" name="Column14120"/>
    <tableColumn id="14146" name="Column14121"/>
    <tableColumn id="14147" name="Column14122"/>
    <tableColumn id="14148" name="Column14123"/>
    <tableColumn id="14149" name="Column14124"/>
    <tableColumn id="14150" name="Column14125"/>
    <tableColumn id="14151" name="Column14126"/>
    <tableColumn id="14152" name="Column14127"/>
    <tableColumn id="14153" name="Column14128"/>
    <tableColumn id="14154" name="Column14129"/>
    <tableColumn id="14155" name="Column14130"/>
    <tableColumn id="14156" name="Column14131"/>
    <tableColumn id="14157" name="Column14132"/>
    <tableColumn id="14158" name="Column14133"/>
    <tableColumn id="14159" name="Column14134"/>
    <tableColumn id="14160" name="Column14135"/>
    <tableColumn id="14161" name="Column14136"/>
    <tableColumn id="14162" name="Column14137"/>
    <tableColumn id="14163" name="Column14138"/>
    <tableColumn id="14164" name="Column14139"/>
    <tableColumn id="14165" name="Column14140"/>
    <tableColumn id="14166" name="Column14141"/>
    <tableColumn id="14167" name="Column14142"/>
    <tableColumn id="14168" name="Column14143"/>
    <tableColumn id="14169" name="Column14144"/>
    <tableColumn id="14170" name="Column14145"/>
    <tableColumn id="14171" name="Column14146"/>
    <tableColumn id="14172" name="Column14147"/>
    <tableColumn id="14173" name="Column14148"/>
    <tableColumn id="14174" name="Column14149"/>
    <tableColumn id="14175" name="Column14150"/>
    <tableColumn id="14176" name="Column14151"/>
    <tableColumn id="14177" name="Column14152"/>
    <tableColumn id="14178" name="Column14153"/>
    <tableColumn id="14179" name="Column14154"/>
    <tableColumn id="14180" name="Column14155"/>
    <tableColumn id="14181" name="Column14156"/>
    <tableColumn id="14182" name="Column14157"/>
    <tableColumn id="14183" name="Column14158"/>
    <tableColumn id="14184" name="Column14159"/>
    <tableColumn id="14185" name="Column14160"/>
    <tableColumn id="14186" name="Column14161"/>
    <tableColumn id="14187" name="Column14162"/>
    <tableColumn id="14188" name="Column14163"/>
    <tableColumn id="14189" name="Column14164"/>
    <tableColumn id="14190" name="Column14165"/>
    <tableColumn id="14191" name="Column14166"/>
    <tableColumn id="14192" name="Column14167"/>
    <tableColumn id="14193" name="Column14168"/>
    <tableColumn id="14194" name="Column14169"/>
    <tableColumn id="14195" name="Column14170"/>
    <tableColumn id="14196" name="Column14171"/>
    <tableColumn id="14197" name="Column14172"/>
    <tableColumn id="14198" name="Column14173"/>
    <tableColumn id="14199" name="Column14174"/>
    <tableColumn id="14200" name="Column14175"/>
    <tableColumn id="14201" name="Column14176"/>
    <tableColumn id="14202" name="Column14177"/>
    <tableColumn id="14203" name="Column14178"/>
    <tableColumn id="14204" name="Column14179"/>
    <tableColumn id="14205" name="Column14180"/>
    <tableColumn id="14206" name="Column14181"/>
    <tableColumn id="14207" name="Column14182"/>
    <tableColumn id="14208" name="Column14183"/>
    <tableColumn id="14209" name="Column14184"/>
    <tableColumn id="14210" name="Column14185"/>
    <tableColumn id="14211" name="Column14186"/>
    <tableColumn id="14212" name="Column14187"/>
    <tableColumn id="14213" name="Column14188"/>
    <tableColumn id="14214" name="Column14189"/>
    <tableColumn id="14215" name="Column14190"/>
    <tableColumn id="14216" name="Column14191"/>
    <tableColumn id="14217" name="Column14192"/>
    <tableColumn id="14218" name="Column14193"/>
    <tableColumn id="14219" name="Column14194"/>
    <tableColumn id="14220" name="Column14195"/>
    <tableColumn id="14221" name="Column14196"/>
    <tableColumn id="14222" name="Column14197"/>
    <tableColumn id="14223" name="Column14198"/>
    <tableColumn id="14224" name="Column14199"/>
    <tableColumn id="14225" name="Column14200"/>
    <tableColumn id="14226" name="Column14201"/>
    <tableColumn id="14227" name="Column14202"/>
    <tableColumn id="14228" name="Column14203"/>
    <tableColumn id="14229" name="Column14204"/>
    <tableColumn id="14230" name="Column14205"/>
    <tableColumn id="14231" name="Column14206"/>
    <tableColumn id="14232" name="Column14207"/>
    <tableColumn id="14233" name="Column14208"/>
    <tableColumn id="14234" name="Column14209"/>
    <tableColumn id="14235" name="Column14210"/>
    <tableColumn id="14236" name="Column14211"/>
    <tableColumn id="14237" name="Column14212"/>
    <tableColumn id="14238" name="Column14213"/>
    <tableColumn id="14239" name="Column14214"/>
    <tableColumn id="14240" name="Column14215"/>
    <tableColumn id="14241" name="Column14216"/>
    <tableColumn id="14242" name="Column14217"/>
    <tableColumn id="14243" name="Column14218"/>
    <tableColumn id="14244" name="Column14219"/>
    <tableColumn id="14245" name="Column14220"/>
    <tableColumn id="14246" name="Column14221"/>
    <tableColumn id="14247" name="Column14222"/>
    <tableColumn id="14248" name="Column14223"/>
    <tableColumn id="14249" name="Column14224"/>
    <tableColumn id="14250" name="Column14225"/>
    <tableColumn id="14251" name="Column14226"/>
    <tableColumn id="14252" name="Column14227"/>
    <tableColumn id="14253" name="Column14228"/>
    <tableColumn id="14254" name="Column14229"/>
    <tableColumn id="14255" name="Column14230"/>
    <tableColumn id="14256" name="Column14231"/>
    <tableColumn id="14257" name="Column14232"/>
    <tableColumn id="14258" name="Column14233"/>
    <tableColumn id="14259" name="Column14234"/>
    <tableColumn id="14260" name="Column14235"/>
    <tableColumn id="14261" name="Column14236"/>
    <tableColumn id="14262" name="Column14237"/>
    <tableColumn id="14263" name="Column14238"/>
    <tableColumn id="14264" name="Column14239"/>
    <tableColumn id="14265" name="Column14240"/>
    <tableColumn id="14266" name="Column14241"/>
    <tableColumn id="14267" name="Column14242"/>
    <tableColumn id="14268" name="Column14243"/>
    <tableColumn id="14269" name="Column14244"/>
    <tableColumn id="14270" name="Column14245"/>
    <tableColumn id="14271" name="Column14246"/>
    <tableColumn id="14272" name="Column14247"/>
    <tableColumn id="14273" name="Column14248"/>
    <tableColumn id="14274" name="Column14249"/>
    <tableColumn id="14275" name="Column14250"/>
    <tableColumn id="14276" name="Column14251"/>
    <tableColumn id="14277" name="Column14252"/>
    <tableColumn id="14278" name="Column14253"/>
    <tableColumn id="14279" name="Column14254"/>
    <tableColumn id="14280" name="Column14255"/>
    <tableColumn id="14281" name="Column14256"/>
    <tableColumn id="14282" name="Column14257"/>
    <tableColumn id="14283" name="Column14258"/>
    <tableColumn id="14284" name="Column14259"/>
    <tableColumn id="14285" name="Column14260"/>
    <tableColumn id="14286" name="Column14261"/>
    <tableColumn id="14287" name="Column14262"/>
    <tableColumn id="14288" name="Column14263"/>
    <tableColumn id="14289" name="Column14264"/>
    <tableColumn id="14290" name="Column14265"/>
    <tableColumn id="14291" name="Column14266"/>
    <tableColumn id="14292" name="Column14267"/>
    <tableColumn id="14293" name="Column14268"/>
    <tableColumn id="14294" name="Column14269"/>
    <tableColumn id="14295" name="Column14270"/>
    <tableColumn id="14296" name="Column14271"/>
    <tableColumn id="14297" name="Column14272"/>
    <tableColumn id="14298" name="Column14273"/>
    <tableColumn id="14299" name="Column14274"/>
    <tableColumn id="14300" name="Column14275"/>
    <tableColumn id="14301" name="Column14276"/>
    <tableColumn id="14302" name="Column14277"/>
    <tableColumn id="14303" name="Column14278"/>
    <tableColumn id="14304" name="Column14279"/>
    <tableColumn id="14305" name="Column14280"/>
    <tableColumn id="14306" name="Column14281"/>
    <tableColumn id="14307" name="Column14282"/>
    <tableColumn id="14308" name="Column14283"/>
    <tableColumn id="14309" name="Column14284"/>
    <tableColumn id="14310" name="Column14285"/>
    <tableColumn id="14311" name="Column14286"/>
    <tableColumn id="14312" name="Column14287"/>
    <tableColumn id="14313" name="Column14288"/>
    <tableColumn id="14314" name="Column14289"/>
    <tableColumn id="14315" name="Column14290"/>
    <tableColumn id="14316" name="Column14291"/>
    <tableColumn id="14317" name="Column14292"/>
    <tableColumn id="14318" name="Column14293"/>
    <tableColumn id="14319" name="Column14294"/>
    <tableColumn id="14320" name="Column14295"/>
    <tableColumn id="14321" name="Column14296"/>
    <tableColumn id="14322" name="Column14297"/>
    <tableColumn id="14323" name="Column14298"/>
    <tableColumn id="14324" name="Column14299"/>
    <tableColumn id="14325" name="Column14300"/>
    <tableColumn id="14326" name="Column14301"/>
    <tableColumn id="14327" name="Column14302"/>
    <tableColumn id="14328" name="Column14303"/>
    <tableColumn id="14329" name="Column14304"/>
    <tableColumn id="14330" name="Column14305"/>
    <tableColumn id="14331" name="Column14306"/>
    <tableColumn id="14332" name="Column14307"/>
    <tableColumn id="14333" name="Column14308"/>
    <tableColumn id="14334" name="Column14309"/>
    <tableColumn id="14335" name="Column14310"/>
    <tableColumn id="14336" name="Column14311"/>
    <tableColumn id="14337" name="Column14312"/>
    <tableColumn id="14338" name="Column14313"/>
    <tableColumn id="14339" name="Column14314"/>
    <tableColumn id="14340" name="Column14315"/>
    <tableColumn id="14341" name="Column14316"/>
    <tableColumn id="14342" name="Column14317"/>
    <tableColumn id="14343" name="Column14318"/>
    <tableColumn id="14344" name="Column14319"/>
    <tableColumn id="14345" name="Column14320"/>
    <tableColumn id="14346" name="Column14321"/>
    <tableColumn id="14347" name="Column14322"/>
    <tableColumn id="14348" name="Column14323"/>
    <tableColumn id="14349" name="Column14324"/>
    <tableColumn id="14350" name="Column14325"/>
    <tableColumn id="14351" name="Column14326"/>
    <tableColumn id="14352" name="Column14327"/>
    <tableColumn id="14353" name="Column14328"/>
    <tableColumn id="14354" name="Column14329"/>
    <tableColumn id="14355" name="Column14330"/>
    <tableColumn id="14356" name="Column14331"/>
    <tableColumn id="14357" name="Column14332"/>
    <tableColumn id="14358" name="Column14333"/>
    <tableColumn id="14359" name="Column14334"/>
    <tableColumn id="14360" name="Column14335"/>
    <tableColumn id="14361" name="Column14336"/>
    <tableColumn id="14362" name="Column14337"/>
    <tableColumn id="14363" name="Column14338"/>
    <tableColumn id="14364" name="Column14339"/>
    <tableColumn id="14365" name="Column14340"/>
    <tableColumn id="14366" name="Column14341"/>
    <tableColumn id="14367" name="Column14342"/>
    <tableColumn id="14368" name="Column14343"/>
    <tableColumn id="14369" name="Column14344"/>
    <tableColumn id="14370" name="Column14345"/>
    <tableColumn id="14371" name="Column14346"/>
    <tableColumn id="14372" name="Column14347"/>
    <tableColumn id="14373" name="Column14348"/>
    <tableColumn id="14374" name="Column14349"/>
    <tableColumn id="14375" name="Column14350"/>
    <tableColumn id="14376" name="Column14351"/>
    <tableColumn id="14377" name="Column14352"/>
    <tableColumn id="14378" name="Column14353"/>
    <tableColumn id="14379" name="Column14354"/>
    <tableColumn id="14380" name="Column14355"/>
    <tableColumn id="14381" name="Column14356"/>
    <tableColumn id="14382" name="Column14357"/>
    <tableColumn id="14383" name="Column14358"/>
    <tableColumn id="14384" name="Column14359"/>
    <tableColumn id="14385" name="Column14360"/>
    <tableColumn id="14386" name="Column14361"/>
    <tableColumn id="14387" name="Column14362"/>
    <tableColumn id="14388" name="Column14363"/>
    <tableColumn id="14389" name="Column14364"/>
    <tableColumn id="14390" name="Column14365"/>
    <tableColumn id="14391" name="Column14366"/>
    <tableColumn id="14392" name="Column14367"/>
    <tableColumn id="14393" name="Column14368"/>
    <tableColumn id="14394" name="Column14369"/>
    <tableColumn id="14395" name="Column14370"/>
    <tableColumn id="14396" name="Column14371"/>
    <tableColumn id="14397" name="Column14372"/>
    <tableColumn id="14398" name="Column14373"/>
    <tableColumn id="14399" name="Column14374"/>
    <tableColumn id="14400" name="Column14375"/>
    <tableColumn id="14401" name="Column14376"/>
    <tableColumn id="14402" name="Column14377"/>
    <tableColumn id="14403" name="Column14378"/>
    <tableColumn id="14404" name="Column14379"/>
    <tableColumn id="14405" name="Column14380"/>
    <tableColumn id="14406" name="Column14381"/>
    <tableColumn id="14407" name="Column14382"/>
    <tableColumn id="14408" name="Column14383"/>
    <tableColumn id="14409" name="Column14384"/>
    <tableColumn id="14410" name="Column14385"/>
    <tableColumn id="14411" name="Column14386"/>
    <tableColumn id="14412" name="Column14387"/>
    <tableColumn id="14413" name="Column14388"/>
    <tableColumn id="14414" name="Column14389"/>
    <tableColumn id="14415" name="Column14390"/>
    <tableColumn id="14416" name="Column14391"/>
    <tableColumn id="14417" name="Column14392"/>
    <tableColumn id="14418" name="Column14393"/>
    <tableColumn id="14419" name="Column14394"/>
    <tableColumn id="14420" name="Column14395"/>
    <tableColumn id="14421" name="Column14396"/>
    <tableColumn id="14422" name="Column14397"/>
    <tableColumn id="14423" name="Column14398"/>
    <tableColumn id="14424" name="Column14399"/>
    <tableColumn id="14425" name="Column14400"/>
    <tableColumn id="14426" name="Column14401"/>
    <tableColumn id="14427" name="Column14402"/>
    <tableColumn id="14428" name="Column14403"/>
    <tableColumn id="14429" name="Column14404"/>
    <tableColumn id="14430" name="Column14405"/>
    <tableColumn id="14431" name="Column14406"/>
    <tableColumn id="14432" name="Column14407"/>
    <tableColumn id="14433" name="Column14408"/>
    <tableColumn id="14434" name="Column14409"/>
    <tableColumn id="14435" name="Column14410"/>
    <tableColumn id="14436" name="Column14411"/>
    <tableColumn id="14437" name="Column14412"/>
    <tableColumn id="14438" name="Column14413"/>
    <tableColumn id="14439" name="Column14414"/>
    <tableColumn id="14440" name="Column14415"/>
    <tableColumn id="14441" name="Column14416"/>
    <tableColumn id="14442" name="Column14417"/>
    <tableColumn id="14443" name="Column14418"/>
    <tableColumn id="14444" name="Column14419"/>
    <tableColumn id="14445" name="Column14420"/>
    <tableColumn id="14446" name="Column14421"/>
    <tableColumn id="14447" name="Column14422"/>
    <tableColumn id="14448" name="Column14423"/>
    <tableColumn id="14449" name="Column14424"/>
    <tableColumn id="14450" name="Column14425"/>
    <tableColumn id="14451" name="Column14426"/>
    <tableColumn id="14452" name="Column14427"/>
    <tableColumn id="14453" name="Column14428"/>
    <tableColumn id="14454" name="Column14429"/>
    <tableColumn id="14455" name="Column14430"/>
    <tableColumn id="14456" name="Column14431"/>
    <tableColumn id="14457" name="Column14432"/>
    <tableColumn id="14458" name="Column14433"/>
    <tableColumn id="14459" name="Column14434"/>
    <tableColumn id="14460" name="Column14435"/>
    <tableColumn id="14461" name="Column14436"/>
    <tableColumn id="14462" name="Column14437"/>
    <tableColumn id="14463" name="Column14438"/>
    <tableColumn id="14464" name="Column14439"/>
    <tableColumn id="14465" name="Column14440"/>
    <tableColumn id="14466" name="Column14441"/>
    <tableColumn id="14467" name="Column14442"/>
    <tableColumn id="14468" name="Column14443"/>
    <tableColumn id="14469" name="Column14444"/>
    <tableColumn id="14470" name="Column14445"/>
    <tableColumn id="14471" name="Column14446"/>
    <tableColumn id="14472" name="Column14447"/>
    <tableColumn id="14473" name="Column14448"/>
    <tableColumn id="14474" name="Column14449"/>
    <tableColumn id="14475" name="Column14450"/>
    <tableColumn id="14476" name="Column14451"/>
    <tableColumn id="14477" name="Column14452"/>
    <tableColumn id="14478" name="Column14453"/>
    <tableColumn id="14479" name="Column14454"/>
    <tableColumn id="14480" name="Column14455"/>
    <tableColumn id="14481" name="Column14456"/>
    <tableColumn id="14482" name="Column14457"/>
    <tableColumn id="14483" name="Column14458"/>
    <tableColumn id="14484" name="Column14459"/>
    <tableColumn id="14485" name="Column14460"/>
    <tableColumn id="14486" name="Column14461"/>
    <tableColumn id="14487" name="Column14462"/>
    <tableColumn id="14488" name="Column14463"/>
    <tableColumn id="14489" name="Column14464"/>
    <tableColumn id="14490" name="Column14465"/>
    <tableColumn id="14491" name="Column14466"/>
    <tableColumn id="14492" name="Column14467"/>
    <tableColumn id="14493" name="Column14468"/>
    <tableColumn id="14494" name="Column14469"/>
    <tableColumn id="14495" name="Column14470"/>
    <tableColumn id="14496" name="Column14471"/>
    <tableColumn id="14497" name="Column14472"/>
    <tableColumn id="14498" name="Column14473"/>
    <tableColumn id="14499" name="Column14474"/>
    <tableColumn id="14500" name="Column14475"/>
    <tableColumn id="14501" name="Column14476"/>
    <tableColumn id="14502" name="Column14477"/>
    <tableColumn id="14503" name="Column14478"/>
    <tableColumn id="14504" name="Column14479"/>
    <tableColumn id="14505" name="Column14480"/>
    <tableColumn id="14506" name="Column14481"/>
    <tableColumn id="14507" name="Column14482"/>
    <tableColumn id="14508" name="Column14483"/>
    <tableColumn id="14509" name="Column14484"/>
    <tableColumn id="14510" name="Column14485"/>
    <tableColumn id="14511" name="Column14486"/>
    <tableColumn id="14512" name="Column14487"/>
    <tableColumn id="14513" name="Column14488"/>
    <tableColumn id="14514" name="Column14489"/>
    <tableColumn id="14515" name="Column14490"/>
    <tableColumn id="14516" name="Column14491"/>
    <tableColumn id="14517" name="Column14492"/>
    <tableColumn id="14518" name="Column14493"/>
    <tableColumn id="14519" name="Column14494"/>
    <tableColumn id="14520" name="Column14495"/>
    <tableColumn id="14521" name="Column14496"/>
    <tableColumn id="14522" name="Column14497"/>
    <tableColumn id="14523" name="Column14498"/>
    <tableColumn id="14524" name="Column14499"/>
    <tableColumn id="14525" name="Column14500"/>
    <tableColumn id="14526" name="Column14501"/>
    <tableColumn id="14527" name="Column14502"/>
    <tableColumn id="14528" name="Column14503"/>
    <tableColumn id="14529" name="Column14504"/>
    <tableColumn id="14530" name="Column14505"/>
    <tableColumn id="14531" name="Column14506"/>
    <tableColumn id="14532" name="Column14507"/>
    <tableColumn id="14533" name="Column14508"/>
    <tableColumn id="14534" name="Column14509"/>
    <tableColumn id="14535" name="Column14510"/>
    <tableColumn id="14536" name="Column14511"/>
    <tableColumn id="14537" name="Column14512"/>
    <tableColumn id="14538" name="Column14513"/>
    <tableColumn id="14539" name="Column14514"/>
    <tableColumn id="14540" name="Column14515"/>
    <tableColumn id="14541" name="Column14516"/>
    <tableColumn id="14542" name="Column14517"/>
    <tableColumn id="14543" name="Column14518"/>
    <tableColumn id="14544" name="Column14519"/>
    <tableColumn id="14545" name="Column14520"/>
    <tableColumn id="14546" name="Column14521"/>
    <tableColumn id="14547" name="Column14522"/>
    <tableColumn id="14548" name="Column14523"/>
    <tableColumn id="14549" name="Column14524"/>
    <tableColumn id="14550" name="Column14525"/>
    <tableColumn id="14551" name="Column14526"/>
    <tableColumn id="14552" name="Column14527"/>
    <tableColumn id="14553" name="Column14528"/>
    <tableColumn id="14554" name="Column14529"/>
    <tableColumn id="14555" name="Column14530"/>
    <tableColumn id="14556" name="Column14531"/>
    <tableColumn id="14557" name="Column14532"/>
    <tableColumn id="14558" name="Column14533"/>
    <tableColumn id="14559" name="Column14534"/>
    <tableColumn id="14560" name="Column14535"/>
    <tableColumn id="14561" name="Column14536"/>
    <tableColumn id="14562" name="Column14537"/>
    <tableColumn id="14563" name="Column14538"/>
    <tableColumn id="14564" name="Column14539"/>
    <tableColumn id="14565" name="Column14540"/>
    <tableColumn id="14566" name="Column14541"/>
    <tableColumn id="14567" name="Column14542"/>
    <tableColumn id="14568" name="Column14543"/>
    <tableColumn id="14569" name="Column14544"/>
    <tableColumn id="14570" name="Column14545"/>
    <tableColumn id="14571" name="Column14546"/>
    <tableColumn id="14572" name="Column14547"/>
    <tableColumn id="14573" name="Column14548"/>
    <tableColumn id="14574" name="Column14549"/>
    <tableColumn id="14575" name="Column14550"/>
    <tableColumn id="14576" name="Column14551"/>
    <tableColumn id="14577" name="Column14552"/>
    <tableColumn id="14578" name="Column14553"/>
    <tableColumn id="14579" name="Column14554"/>
    <tableColumn id="14580" name="Column14555"/>
    <tableColumn id="14581" name="Column14556"/>
    <tableColumn id="14582" name="Column14557"/>
    <tableColumn id="14583" name="Column14558"/>
    <tableColumn id="14584" name="Column14559"/>
    <tableColumn id="14585" name="Column14560"/>
    <tableColumn id="14586" name="Column14561"/>
    <tableColumn id="14587" name="Column14562"/>
    <tableColumn id="14588" name="Column14563"/>
    <tableColumn id="14589" name="Column14564"/>
    <tableColumn id="14590" name="Column14565"/>
    <tableColumn id="14591" name="Column14566"/>
    <tableColumn id="14592" name="Column14567"/>
    <tableColumn id="14593" name="Column14568"/>
    <tableColumn id="14594" name="Column14569"/>
    <tableColumn id="14595" name="Column14570"/>
    <tableColumn id="14596" name="Column14571"/>
    <tableColumn id="14597" name="Column14572"/>
    <tableColumn id="14598" name="Column14573"/>
    <tableColumn id="14599" name="Column14574"/>
    <tableColumn id="14600" name="Column14575"/>
    <tableColumn id="14601" name="Column14576"/>
    <tableColumn id="14602" name="Column14577"/>
    <tableColumn id="14603" name="Column14578"/>
    <tableColumn id="14604" name="Column14579"/>
    <tableColumn id="14605" name="Column14580"/>
    <tableColumn id="14606" name="Column14581"/>
    <tableColumn id="14607" name="Column14582"/>
    <tableColumn id="14608" name="Column14583"/>
    <tableColumn id="14609" name="Column14584"/>
    <tableColumn id="14610" name="Column14585"/>
    <tableColumn id="14611" name="Column14586"/>
    <tableColumn id="14612" name="Column14587"/>
    <tableColumn id="14613" name="Column14588"/>
    <tableColumn id="14614" name="Column14589"/>
    <tableColumn id="14615" name="Column14590"/>
    <tableColumn id="14616" name="Column14591"/>
    <tableColumn id="14617" name="Column14592"/>
    <tableColumn id="14618" name="Column14593"/>
    <tableColumn id="14619" name="Column14594"/>
    <tableColumn id="14620" name="Column14595"/>
    <tableColumn id="14621" name="Column14596"/>
    <tableColumn id="14622" name="Column14597"/>
    <tableColumn id="14623" name="Column14598"/>
    <tableColumn id="14624" name="Column14599"/>
    <tableColumn id="14625" name="Column14600"/>
    <tableColumn id="14626" name="Column14601"/>
    <tableColumn id="14627" name="Column14602"/>
    <tableColumn id="14628" name="Column14603"/>
    <tableColumn id="14629" name="Column14604"/>
    <tableColumn id="14630" name="Column14605"/>
    <tableColumn id="14631" name="Column14606"/>
    <tableColumn id="14632" name="Column14607"/>
    <tableColumn id="14633" name="Column14608"/>
    <tableColumn id="14634" name="Column14609"/>
    <tableColumn id="14635" name="Column14610"/>
    <tableColumn id="14636" name="Column14611"/>
    <tableColumn id="14637" name="Column14612"/>
    <tableColumn id="14638" name="Column14613"/>
    <tableColumn id="14639" name="Column14614"/>
    <tableColumn id="14640" name="Column14615"/>
    <tableColumn id="14641" name="Column14616"/>
    <tableColumn id="14642" name="Column14617"/>
    <tableColumn id="14643" name="Column14618"/>
    <tableColumn id="14644" name="Column14619"/>
    <tableColumn id="14645" name="Column14620"/>
    <tableColumn id="14646" name="Column14621"/>
    <tableColumn id="14647" name="Column14622"/>
    <tableColumn id="14648" name="Column14623"/>
    <tableColumn id="14649" name="Column14624"/>
    <tableColumn id="14650" name="Column14625"/>
    <tableColumn id="14651" name="Column14626"/>
    <tableColumn id="14652" name="Column14627"/>
    <tableColumn id="14653" name="Column14628"/>
    <tableColumn id="14654" name="Column14629"/>
    <tableColumn id="14655" name="Column14630"/>
    <tableColumn id="14656" name="Column14631"/>
    <tableColumn id="14657" name="Column14632"/>
    <tableColumn id="14658" name="Column14633"/>
    <tableColumn id="14659" name="Column14634"/>
    <tableColumn id="14660" name="Column14635"/>
    <tableColumn id="14661" name="Column14636"/>
    <tableColumn id="14662" name="Column14637"/>
    <tableColumn id="14663" name="Column14638"/>
    <tableColumn id="14664" name="Column14639"/>
    <tableColumn id="14665" name="Column14640"/>
    <tableColumn id="14666" name="Column14641"/>
    <tableColumn id="14667" name="Column14642"/>
    <tableColumn id="14668" name="Column14643"/>
    <tableColumn id="14669" name="Column14644"/>
    <tableColumn id="14670" name="Column14645"/>
    <tableColumn id="14671" name="Column14646"/>
    <tableColumn id="14672" name="Column14647"/>
    <tableColumn id="14673" name="Column14648"/>
    <tableColumn id="14674" name="Column14649"/>
    <tableColumn id="14675" name="Column14650"/>
    <tableColumn id="14676" name="Column14651"/>
    <tableColumn id="14677" name="Column14652"/>
    <tableColumn id="14678" name="Column14653"/>
    <tableColumn id="14679" name="Column14654"/>
    <tableColumn id="14680" name="Column14655"/>
    <tableColumn id="14681" name="Column14656"/>
    <tableColumn id="14682" name="Column14657"/>
    <tableColumn id="14683" name="Column14658"/>
    <tableColumn id="14684" name="Column14659"/>
    <tableColumn id="14685" name="Column14660"/>
    <tableColumn id="14686" name="Column14661"/>
    <tableColumn id="14687" name="Column14662"/>
    <tableColumn id="14688" name="Column14663"/>
    <tableColumn id="14689" name="Column14664"/>
    <tableColumn id="14690" name="Column14665"/>
    <tableColumn id="14691" name="Column14666"/>
    <tableColumn id="14692" name="Column14667"/>
    <tableColumn id="14693" name="Column14668"/>
    <tableColumn id="14694" name="Column14669"/>
    <tableColumn id="14695" name="Column14670"/>
    <tableColumn id="14696" name="Column14671"/>
    <tableColumn id="14697" name="Column14672"/>
    <tableColumn id="14698" name="Column14673"/>
    <tableColumn id="14699" name="Column14674"/>
    <tableColumn id="14700" name="Column14675"/>
    <tableColumn id="14701" name="Column14676"/>
    <tableColumn id="14702" name="Column14677"/>
    <tableColumn id="14703" name="Column14678"/>
    <tableColumn id="14704" name="Column14679"/>
    <tableColumn id="14705" name="Column14680"/>
    <tableColumn id="14706" name="Column14681"/>
    <tableColumn id="14707" name="Column14682"/>
    <tableColumn id="14708" name="Column14683"/>
    <tableColumn id="14709" name="Column14684"/>
    <tableColumn id="14710" name="Column14685"/>
    <tableColumn id="14711" name="Column14686"/>
    <tableColumn id="14712" name="Column14687"/>
    <tableColumn id="14713" name="Column14688"/>
    <tableColumn id="14714" name="Column14689"/>
    <tableColumn id="14715" name="Column14690"/>
    <tableColumn id="14716" name="Column14691"/>
    <tableColumn id="14717" name="Column14692"/>
    <tableColumn id="14718" name="Column14693"/>
    <tableColumn id="14719" name="Column14694"/>
    <tableColumn id="14720" name="Column14695"/>
    <tableColumn id="14721" name="Column14696"/>
    <tableColumn id="14722" name="Column14697"/>
    <tableColumn id="14723" name="Column14698"/>
    <tableColumn id="14724" name="Column14699"/>
    <tableColumn id="14725" name="Column14700"/>
    <tableColumn id="14726" name="Column14701"/>
    <tableColumn id="14727" name="Column14702"/>
    <tableColumn id="14728" name="Column14703"/>
    <tableColumn id="14729" name="Column14704"/>
    <tableColumn id="14730" name="Column14705"/>
    <tableColumn id="14731" name="Column14706"/>
    <tableColumn id="14732" name="Column14707"/>
    <tableColumn id="14733" name="Column14708"/>
    <tableColumn id="14734" name="Column14709"/>
    <tableColumn id="14735" name="Column14710"/>
    <tableColumn id="14736" name="Column14711"/>
    <tableColumn id="14737" name="Column14712"/>
    <tableColumn id="14738" name="Column14713"/>
    <tableColumn id="14739" name="Column14714"/>
    <tableColumn id="14740" name="Column14715"/>
    <tableColumn id="14741" name="Column14716"/>
    <tableColumn id="14742" name="Column14717"/>
    <tableColumn id="14743" name="Column14718"/>
    <tableColumn id="14744" name="Column14719"/>
    <tableColumn id="14745" name="Column14720"/>
    <tableColumn id="14746" name="Column14721"/>
    <tableColumn id="14747" name="Column14722"/>
    <tableColumn id="14748" name="Column14723"/>
    <tableColumn id="14749" name="Column14724"/>
    <tableColumn id="14750" name="Column14725"/>
    <tableColumn id="14751" name="Column14726"/>
    <tableColumn id="14752" name="Column14727"/>
    <tableColumn id="14753" name="Column14728"/>
    <tableColumn id="14754" name="Column14729"/>
    <tableColumn id="14755" name="Column14730"/>
    <tableColumn id="14756" name="Column14731"/>
    <tableColumn id="14757" name="Column14732"/>
    <tableColumn id="14758" name="Column14733"/>
    <tableColumn id="14759" name="Column14734"/>
    <tableColumn id="14760" name="Column14735"/>
    <tableColumn id="14761" name="Column14736"/>
    <tableColumn id="14762" name="Column14737"/>
    <tableColumn id="14763" name="Column14738"/>
    <tableColumn id="14764" name="Column14739"/>
    <tableColumn id="14765" name="Column14740"/>
    <tableColumn id="14766" name="Column14741"/>
    <tableColumn id="14767" name="Column14742"/>
    <tableColumn id="14768" name="Column14743"/>
    <tableColumn id="14769" name="Column14744"/>
    <tableColumn id="14770" name="Column14745"/>
    <tableColumn id="14771" name="Column14746"/>
    <tableColumn id="14772" name="Column14747"/>
    <tableColumn id="14773" name="Column14748"/>
    <tableColumn id="14774" name="Column14749"/>
    <tableColumn id="14775" name="Column14750"/>
    <tableColumn id="14776" name="Column14751"/>
    <tableColumn id="14777" name="Column14752"/>
    <tableColumn id="14778" name="Column14753"/>
    <tableColumn id="14779" name="Column14754"/>
    <tableColumn id="14780" name="Column14755"/>
    <tableColumn id="14781" name="Column14756"/>
    <tableColumn id="14782" name="Column14757"/>
    <tableColumn id="14783" name="Column14758"/>
    <tableColumn id="14784" name="Column14759"/>
    <tableColumn id="14785" name="Column14760"/>
    <tableColumn id="14786" name="Column14761"/>
    <tableColumn id="14787" name="Column14762"/>
    <tableColumn id="14788" name="Column14763"/>
    <tableColumn id="14789" name="Column14764"/>
    <tableColumn id="14790" name="Column14765"/>
    <tableColumn id="14791" name="Column14766"/>
    <tableColumn id="14792" name="Column14767"/>
    <tableColumn id="14793" name="Column14768"/>
    <tableColumn id="14794" name="Column14769"/>
    <tableColumn id="14795" name="Column14770"/>
    <tableColumn id="14796" name="Column14771"/>
    <tableColumn id="14797" name="Column14772"/>
    <tableColumn id="14798" name="Column14773"/>
    <tableColumn id="14799" name="Column14774"/>
    <tableColumn id="14800" name="Column14775"/>
    <tableColumn id="14801" name="Column14776"/>
    <tableColumn id="14802" name="Column14777"/>
    <tableColumn id="14803" name="Column14778"/>
    <tableColumn id="14804" name="Column14779"/>
    <tableColumn id="14805" name="Column14780"/>
    <tableColumn id="14806" name="Column14781"/>
    <tableColumn id="14807" name="Column14782"/>
    <tableColumn id="14808" name="Column14783"/>
    <tableColumn id="14809" name="Column14784"/>
    <tableColumn id="14810" name="Column14785"/>
    <tableColumn id="14811" name="Column14786"/>
    <tableColumn id="14812" name="Column14787"/>
    <tableColumn id="14813" name="Column14788"/>
    <tableColumn id="14814" name="Column14789"/>
    <tableColumn id="14815" name="Column14790"/>
    <tableColumn id="14816" name="Column14791"/>
    <tableColumn id="14817" name="Column14792"/>
    <tableColumn id="14818" name="Column14793"/>
    <tableColumn id="14819" name="Column14794"/>
    <tableColumn id="14820" name="Column14795"/>
    <tableColumn id="14821" name="Column14796"/>
    <tableColumn id="14822" name="Column14797"/>
    <tableColumn id="14823" name="Column14798"/>
    <tableColumn id="14824" name="Column14799"/>
    <tableColumn id="14825" name="Column14800"/>
    <tableColumn id="14826" name="Column14801"/>
    <tableColumn id="14827" name="Column14802"/>
    <tableColumn id="14828" name="Column14803"/>
    <tableColumn id="14829" name="Column14804"/>
    <tableColumn id="14830" name="Column14805"/>
    <tableColumn id="14831" name="Column14806"/>
    <tableColumn id="14832" name="Column14807"/>
    <tableColumn id="14833" name="Column14808"/>
    <tableColumn id="14834" name="Column14809"/>
    <tableColumn id="14835" name="Column14810"/>
    <tableColumn id="14836" name="Column14811"/>
    <tableColumn id="14837" name="Column14812"/>
    <tableColumn id="14838" name="Column14813"/>
    <tableColumn id="14839" name="Column14814"/>
    <tableColumn id="14840" name="Column14815"/>
    <tableColumn id="14841" name="Column14816"/>
    <tableColumn id="14842" name="Column14817"/>
    <tableColumn id="14843" name="Column14818"/>
    <tableColumn id="14844" name="Column14819"/>
    <tableColumn id="14845" name="Column14820"/>
    <tableColumn id="14846" name="Column14821"/>
    <tableColumn id="14847" name="Column14822"/>
    <tableColumn id="14848" name="Column14823"/>
    <tableColumn id="14849" name="Column14824"/>
    <tableColumn id="14850" name="Column14825"/>
    <tableColumn id="14851" name="Column14826"/>
    <tableColumn id="14852" name="Column14827"/>
    <tableColumn id="14853" name="Column14828"/>
    <tableColumn id="14854" name="Column14829"/>
    <tableColumn id="14855" name="Column14830"/>
    <tableColumn id="14856" name="Column14831"/>
    <tableColumn id="14857" name="Column14832"/>
    <tableColumn id="14858" name="Column14833"/>
    <tableColumn id="14859" name="Column14834"/>
    <tableColumn id="14860" name="Column14835"/>
    <tableColumn id="14861" name="Column14836"/>
    <tableColumn id="14862" name="Column14837"/>
    <tableColumn id="14863" name="Column14838"/>
    <tableColumn id="14864" name="Column14839"/>
    <tableColumn id="14865" name="Column14840"/>
    <tableColumn id="14866" name="Column14841"/>
    <tableColumn id="14867" name="Column14842"/>
    <tableColumn id="14868" name="Column14843"/>
    <tableColumn id="14869" name="Column14844"/>
    <tableColumn id="14870" name="Column14845"/>
    <tableColumn id="14871" name="Column14846"/>
    <tableColumn id="14872" name="Column14847"/>
    <tableColumn id="14873" name="Column14848"/>
    <tableColumn id="14874" name="Column14849"/>
    <tableColumn id="14875" name="Column14850"/>
    <tableColumn id="14876" name="Column14851"/>
    <tableColumn id="14877" name="Column14852"/>
    <tableColumn id="14878" name="Column14853"/>
    <tableColumn id="14879" name="Column14854"/>
    <tableColumn id="14880" name="Column14855"/>
    <tableColumn id="14881" name="Column14856"/>
    <tableColumn id="14882" name="Column14857"/>
    <tableColumn id="14883" name="Column14858"/>
    <tableColumn id="14884" name="Column14859"/>
    <tableColumn id="14885" name="Column14860"/>
    <tableColumn id="14886" name="Column14861"/>
    <tableColumn id="14887" name="Column14862"/>
    <tableColumn id="14888" name="Column14863"/>
    <tableColumn id="14889" name="Column14864"/>
    <tableColumn id="14890" name="Column14865"/>
    <tableColumn id="14891" name="Column14866"/>
    <tableColumn id="14892" name="Column14867"/>
    <tableColumn id="14893" name="Column14868"/>
    <tableColumn id="14894" name="Column14869"/>
    <tableColumn id="14895" name="Column14870"/>
    <tableColumn id="14896" name="Column14871"/>
    <tableColumn id="14897" name="Column14872"/>
    <tableColumn id="14898" name="Column14873"/>
    <tableColumn id="14899" name="Column14874"/>
    <tableColumn id="14900" name="Column14875"/>
    <tableColumn id="14901" name="Column14876"/>
    <tableColumn id="14902" name="Column14877"/>
    <tableColumn id="14903" name="Column14878"/>
    <tableColumn id="14904" name="Column14879"/>
    <tableColumn id="14905" name="Column14880"/>
    <tableColumn id="14906" name="Column14881"/>
    <tableColumn id="14907" name="Column14882"/>
    <tableColumn id="14908" name="Column14883"/>
    <tableColumn id="14909" name="Column14884"/>
    <tableColumn id="14910" name="Column14885"/>
    <tableColumn id="14911" name="Column14886"/>
    <tableColumn id="14912" name="Column14887"/>
    <tableColumn id="14913" name="Column14888"/>
    <tableColumn id="14914" name="Column14889"/>
    <tableColumn id="14915" name="Column14890"/>
    <tableColumn id="14916" name="Column14891"/>
    <tableColumn id="14917" name="Column14892"/>
    <tableColumn id="14918" name="Column14893"/>
    <tableColumn id="14919" name="Column14894"/>
    <tableColumn id="14920" name="Column14895"/>
    <tableColumn id="14921" name="Column14896"/>
    <tableColumn id="14922" name="Column14897"/>
    <tableColumn id="14923" name="Column14898"/>
    <tableColumn id="14924" name="Column14899"/>
    <tableColumn id="14925" name="Column14900"/>
    <tableColumn id="14926" name="Column14901"/>
    <tableColumn id="14927" name="Column14902"/>
    <tableColumn id="14928" name="Column14903"/>
    <tableColumn id="14929" name="Column14904"/>
    <tableColumn id="14930" name="Column14905"/>
    <tableColumn id="14931" name="Column14906"/>
    <tableColumn id="14932" name="Column14907"/>
    <tableColumn id="14933" name="Column14908"/>
    <tableColumn id="14934" name="Column14909"/>
    <tableColumn id="14935" name="Column14910"/>
    <tableColumn id="14936" name="Column14911"/>
    <tableColumn id="14937" name="Column14912"/>
    <tableColumn id="14938" name="Column14913"/>
    <tableColumn id="14939" name="Column14914"/>
    <tableColumn id="14940" name="Column14915"/>
    <tableColumn id="14941" name="Column14916"/>
    <tableColumn id="14942" name="Column14917"/>
    <tableColumn id="14943" name="Column14918"/>
    <tableColumn id="14944" name="Column14919"/>
    <tableColumn id="14945" name="Column14920"/>
    <tableColumn id="14946" name="Column14921"/>
    <tableColumn id="14947" name="Column14922"/>
    <tableColumn id="14948" name="Column14923"/>
    <tableColumn id="14949" name="Column14924"/>
    <tableColumn id="14950" name="Column14925"/>
    <tableColumn id="14951" name="Column14926"/>
    <tableColumn id="14952" name="Column14927"/>
    <tableColumn id="14953" name="Column14928"/>
    <tableColumn id="14954" name="Column14929"/>
    <tableColumn id="14955" name="Column14930"/>
    <tableColumn id="14956" name="Column14931"/>
    <tableColumn id="14957" name="Column14932"/>
    <tableColumn id="14958" name="Column14933"/>
    <tableColumn id="14959" name="Column14934"/>
    <tableColumn id="14960" name="Column14935"/>
    <tableColumn id="14961" name="Column14936"/>
    <tableColumn id="14962" name="Column14937"/>
    <tableColumn id="14963" name="Column14938"/>
    <tableColumn id="14964" name="Column14939"/>
    <tableColumn id="14965" name="Column14940"/>
    <tableColumn id="14966" name="Column14941"/>
    <tableColumn id="14967" name="Column14942"/>
    <tableColumn id="14968" name="Column14943"/>
    <tableColumn id="14969" name="Column14944"/>
    <tableColumn id="14970" name="Column14945"/>
    <tableColumn id="14971" name="Column14946"/>
    <tableColumn id="14972" name="Column14947"/>
    <tableColumn id="14973" name="Column14948"/>
    <tableColumn id="14974" name="Column14949"/>
    <tableColumn id="14975" name="Column14950"/>
    <tableColumn id="14976" name="Column14951"/>
    <tableColumn id="14977" name="Column14952"/>
    <tableColumn id="14978" name="Column14953"/>
    <tableColumn id="14979" name="Column14954"/>
    <tableColumn id="14980" name="Column14955"/>
    <tableColumn id="14981" name="Column14956"/>
    <tableColumn id="14982" name="Column14957"/>
    <tableColumn id="14983" name="Column14958"/>
    <tableColumn id="14984" name="Column14959"/>
    <tableColumn id="14985" name="Column14960"/>
    <tableColumn id="14986" name="Column14961"/>
    <tableColumn id="14987" name="Column14962"/>
    <tableColumn id="14988" name="Column14963"/>
    <tableColumn id="14989" name="Column14964"/>
    <tableColumn id="14990" name="Column14965"/>
    <tableColumn id="14991" name="Column14966"/>
    <tableColumn id="14992" name="Column14967"/>
    <tableColumn id="14993" name="Column14968"/>
    <tableColumn id="14994" name="Column14969"/>
    <tableColumn id="14995" name="Column14970"/>
    <tableColumn id="14996" name="Column14971"/>
    <tableColumn id="14997" name="Column14972"/>
    <tableColumn id="14998" name="Column14973"/>
    <tableColumn id="14999" name="Column14974"/>
    <tableColumn id="15000" name="Column14975"/>
    <tableColumn id="15001" name="Column14976"/>
    <tableColumn id="15002" name="Column14977"/>
    <tableColumn id="15003" name="Column14978"/>
    <tableColumn id="15004" name="Column14979"/>
    <tableColumn id="15005" name="Column14980"/>
    <tableColumn id="15006" name="Column14981"/>
    <tableColumn id="15007" name="Column14982"/>
    <tableColumn id="15008" name="Column14983"/>
    <tableColumn id="15009" name="Column14984"/>
    <tableColumn id="15010" name="Column14985"/>
    <tableColumn id="15011" name="Column14986"/>
    <tableColumn id="15012" name="Column14987"/>
    <tableColumn id="15013" name="Column14988"/>
    <tableColumn id="15014" name="Column14989"/>
    <tableColumn id="15015" name="Column14990"/>
    <tableColumn id="15016" name="Column14991"/>
    <tableColumn id="15017" name="Column14992"/>
    <tableColumn id="15018" name="Column14993"/>
    <tableColumn id="15019" name="Column14994"/>
    <tableColumn id="15020" name="Column14995"/>
    <tableColumn id="15021" name="Column14996"/>
    <tableColumn id="15022" name="Column14997"/>
    <tableColumn id="15023" name="Column14998"/>
    <tableColumn id="15024" name="Column14999"/>
    <tableColumn id="15025" name="Column15000"/>
    <tableColumn id="15026" name="Column15001"/>
    <tableColumn id="15027" name="Column15002"/>
    <tableColumn id="15028" name="Column15003"/>
    <tableColumn id="15029" name="Column15004"/>
    <tableColumn id="15030" name="Column15005"/>
    <tableColumn id="15031" name="Column15006"/>
    <tableColumn id="15032" name="Column15007"/>
    <tableColumn id="15033" name="Column15008"/>
    <tableColumn id="15034" name="Column15009"/>
    <tableColumn id="15035" name="Column15010"/>
    <tableColumn id="15036" name="Column15011"/>
    <tableColumn id="15037" name="Column15012"/>
    <tableColumn id="15038" name="Column15013"/>
    <tableColumn id="15039" name="Column15014"/>
    <tableColumn id="15040" name="Column15015"/>
    <tableColumn id="15041" name="Column15016"/>
    <tableColumn id="15042" name="Column15017"/>
    <tableColumn id="15043" name="Column15018"/>
    <tableColumn id="15044" name="Column15019"/>
    <tableColumn id="15045" name="Column15020"/>
    <tableColumn id="15046" name="Column15021"/>
    <tableColumn id="15047" name="Column15022"/>
    <tableColumn id="15048" name="Column15023"/>
    <tableColumn id="15049" name="Column15024"/>
    <tableColumn id="15050" name="Column15025"/>
    <tableColumn id="15051" name="Column15026"/>
    <tableColumn id="15052" name="Column15027"/>
    <tableColumn id="15053" name="Column15028"/>
    <tableColumn id="15054" name="Column15029"/>
    <tableColumn id="15055" name="Column15030"/>
    <tableColumn id="15056" name="Column15031"/>
    <tableColumn id="15057" name="Column15032"/>
    <tableColumn id="15058" name="Column15033"/>
    <tableColumn id="15059" name="Column15034"/>
    <tableColumn id="15060" name="Column15035"/>
    <tableColumn id="15061" name="Column15036"/>
    <tableColumn id="15062" name="Column15037"/>
    <tableColumn id="15063" name="Column15038"/>
    <tableColumn id="15064" name="Column15039"/>
    <tableColumn id="15065" name="Column15040"/>
    <tableColumn id="15066" name="Column15041"/>
    <tableColumn id="15067" name="Column15042"/>
    <tableColumn id="15068" name="Column15043"/>
    <tableColumn id="15069" name="Column15044"/>
    <tableColumn id="15070" name="Column15045"/>
    <tableColumn id="15071" name="Column15046"/>
    <tableColumn id="15072" name="Column15047"/>
    <tableColumn id="15073" name="Column15048"/>
    <tableColumn id="15074" name="Column15049"/>
    <tableColumn id="15075" name="Column15050"/>
    <tableColumn id="15076" name="Column15051"/>
    <tableColumn id="15077" name="Column15052"/>
    <tableColumn id="15078" name="Column15053"/>
    <tableColumn id="15079" name="Column15054"/>
    <tableColumn id="15080" name="Column15055"/>
    <tableColumn id="15081" name="Column15056"/>
    <tableColumn id="15082" name="Column15057"/>
    <tableColumn id="15083" name="Column15058"/>
    <tableColumn id="15084" name="Column15059"/>
    <tableColumn id="15085" name="Column15060"/>
    <tableColumn id="15086" name="Column15061"/>
    <tableColumn id="15087" name="Column15062"/>
    <tableColumn id="15088" name="Column15063"/>
    <tableColumn id="15089" name="Column15064"/>
    <tableColumn id="15090" name="Column15065"/>
    <tableColumn id="15091" name="Column15066"/>
    <tableColumn id="15092" name="Column15067"/>
    <tableColumn id="15093" name="Column15068"/>
    <tableColumn id="15094" name="Column15069"/>
    <tableColumn id="15095" name="Column15070"/>
    <tableColumn id="15096" name="Column15071"/>
    <tableColumn id="15097" name="Column15072"/>
    <tableColumn id="15098" name="Column15073"/>
    <tableColumn id="15099" name="Column15074"/>
    <tableColumn id="15100" name="Column15075"/>
    <tableColumn id="15101" name="Column15076"/>
    <tableColumn id="15102" name="Column15077"/>
    <tableColumn id="15103" name="Column15078"/>
    <tableColumn id="15104" name="Column15079"/>
    <tableColumn id="15105" name="Column15080"/>
    <tableColumn id="15106" name="Column15081"/>
    <tableColumn id="15107" name="Column15082"/>
    <tableColumn id="15108" name="Column15083"/>
    <tableColumn id="15109" name="Column15084"/>
    <tableColumn id="15110" name="Column15085"/>
    <tableColumn id="15111" name="Column15086"/>
    <tableColumn id="15112" name="Column15087"/>
    <tableColumn id="15113" name="Column15088"/>
    <tableColumn id="15114" name="Column15089"/>
    <tableColumn id="15115" name="Column15090"/>
    <tableColumn id="15116" name="Column15091"/>
    <tableColumn id="15117" name="Column15092"/>
    <tableColumn id="15118" name="Column15093"/>
    <tableColumn id="15119" name="Column15094"/>
    <tableColumn id="15120" name="Column15095"/>
    <tableColumn id="15121" name="Column15096"/>
    <tableColumn id="15122" name="Column15097"/>
    <tableColumn id="15123" name="Column15098"/>
    <tableColumn id="15124" name="Column15099"/>
    <tableColumn id="15125" name="Column15100"/>
    <tableColumn id="15126" name="Column15101"/>
    <tableColumn id="15127" name="Column15102"/>
    <tableColumn id="15128" name="Column15103"/>
    <tableColumn id="15129" name="Column15104"/>
    <tableColumn id="15130" name="Column15105"/>
    <tableColumn id="15131" name="Column15106"/>
    <tableColumn id="15132" name="Column15107"/>
    <tableColumn id="15133" name="Column15108"/>
    <tableColumn id="15134" name="Column15109"/>
    <tableColumn id="15135" name="Column15110"/>
    <tableColumn id="15136" name="Column15111"/>
    <tableColumn id="15137" name="Column15112"/>
    <tableColumn id="15138" name="Column15113"/>
    <tableColumn id="15139" name="Column15114"/>
    <tableColumn id="15140" name="Column15115"/>
    <tableColumn id="15141" name="Column15116"/>
    <tableColumn id="15142" name="Column15117"/>
    <tableColumn id="15143" name="Column15118"/>
    <tableColumn id="15144" name="Column15119"/>
    <tableColumn id="15145" name="Column15120"/>
    <tableColumn id="15146" name="Column15121"/>
    <tableColumn id="15147" name="Column15122"/>
    <tableColumn id="15148" name="Column15123"/>
    <tableColumn id="15149" name="Column15124"/>
    <tableColumn id="15150" name="Column15125"/>
    <tableColumn id="15151" name="Column15126"/>
    <tableColumn id="15152" name="Column15127"/>
    <tableColumn id="15153" name="Column15128"/>
    <tableColumn id="15154" name="Column15129"/>
    <tableColumn id="15155" name="Column15130"/>
    <tableColumn id="15156" name="Column15131"/>
    <tableColumn id="15157" name="Column15132"/>
    <tableColumn id="15158" name="Column15133"/>
    <tableColumn id="15159" name="Column15134"/>
    <tableColumn id="15160" name="Column15135"/>
    <tableColumn id="15161" name="Column15136"/>
    <tableColumn id="15162" name="Column15137"/>
    <tableColumn id="15163" name="Column15138"/>
    <tableColumn id="15164" name="Column15139"/>
    <tableColumn id="15165" name="Column15140"/>
    <tableColumn id="15166" name="Column15141"/>
    <tableColumn id="15167" name="Column15142"/>
    <tableColumn id="15168" name="Column15143"/>
    <tableColumn id="15169" name="Column15144"/>
    <tableColumn id="15170" name="Column15145"/>
    <tableColumn id="15171" name="Column15146"/>
    <tableColumn id="15172" name="Column15147"/>
    <tableColumn id="15173" name="Column15148"/>
    <tableColumn id="15174" name="Column15149"/>
    <tableColumn id="15175" name="Column15150"/>
    <tableColumn id="15176" name="Column15151"/>
    <tableColumn id="15177" name="Column15152"/>
    <tableColumn id="15178" name="Column15153"/>
    <tableColumn id="15179" name="Column15154"/>
    <tableColumn id="15180" name="Column15155"/>
    <tableColumn id="15181" name="Column15156"/>
    <tableColumn id="15182" name="Column15157"/>
    <tableColumn id="15183" name="Column15158"/>
    <tableColumn id="15184" name="Column15159"/>
    <tableColumn id="15185" name="Column15160"/>
    <tableColumn id="15186" name="Column15161"/>
    <tableColumn id="15187" name="Column15162"/>
    <tableColumn id="15188" name="Column15163"/>
    <tableColumn id="15189" name="Column15164"/>
    <tableColumn id="15190" name="Column15165"/>
    <tableColumn id="15191" name="Column15166"/>
    <tableColumn id="15192" name="Column15167"/>
    <tableColumn id="15193" name="Column15168"/>
    <tableColumn id="15194" name="Column15169"/>
    <tableColumn id="15195" name="Column15170"/>
    <tableColumn id="15196" name="Column15171"/>
    <tableColumn id="15197" name="Column15172"/>
    <tableColumn id="15198" name="Column15173"/>
    <tableColumn id="15199" name="Column15174"/>
    <tableColumn id="15200" name="Column15175"/>
    <tableColumn id="15201" name="Column15176"/>
    <tableColumn id="15202" name="Column15177"/>
    <tableColumn id="15203" name="Column15178"/>
    <tableColumn id="15204" name="Column15179"/>
    <tableColumn id="15205" name="Column15180"/>
    <tableColumn id="15206" name="Column15181"/>
    <tableColumn id="15207" name="Column15182"/>
    <tableColumn id="15208" name="Column15183"/>
    <tableColumn id="15209" name="Column15184"/>
    <tableColumn id="15210" name="Column15185"/>
    <tableColumn id="15211" name="Column15186"/>
    <tableColumn id="15212" name="Column15187"/>
    <tableColumn id="15213" name="Column15188"/>
    <tableColumn id="15214" name="Column15189"/>
    <tableColumn id="15215" name="Column15190"/>
    <tableColumn id="15216" name="Column15191"/>
    <tableColumn id="15217" name="Column15192"/>
    <tableColumn id="15218" name="Column15193"/>
    <tableColumn id="15219" name="Column15194"/>
    <tableColumn id="15220" name="Column15195"/>
    <tableColumn id="15221" name="Column15196"/>
    <tableColumn id="15222" name="Column15197"/>
    <tableColumn id="15223" name="Column15198"/>
    <tableColumn id="15224" name="Column15199"/>
    <tableColumn id="15225" name="Column15200"/>
    <tableColumn id="15226" name="Column15201"/>
    <tableColumn id="15227" name="Column15202"/>
    <tableColumn id="15228" name="Column15203"/>
    <tableColumn id="15229" name="Column15204"/>
    <tableColumn id="15230" name="Column15205"/>
    <tableColumn id="15231" name="Column15206"/>
    <tableColumn id="15232" name="Column15207"/>
    <tableColumn id="15233" name="Column15208"/>
    <tableColumn id="15234" name="Column15209"/>
    <tableColumn id="15235" name="Column15210"/>
    <tableColumn id="15236" name="Column15211"/>
    <tableColumn id="15237" name="Column15212"/>
    <tableColumn id="15238" name="Column15213"/>
    <tableColumn id="15239" name="Column15214"/>
    <tableColumn id="15240" name="Column15215"/>
    <tableColumn id="15241" name="Column15216"/>
    <tableColumn id="15242" name="Column15217"/>
    <tableColumn id="15243" name="Column15218"/>
    <tableColumn id="15244" name="Column15219"/>
    <tableColumn id="15245" name="Column15220"/>
    <tableColumn id="15246" name="Column15221"/>
    <tableColumn id="15247" name="Column15222"/>
    <tableColumn id="15248" name="Column15223"/>
    <tableColumn id="15249" name="Column15224"/>
    <tableColumn id="15250" name="Column15225"/>
    <tableColumn id="15251" name="Column15226"/>
    <tableColumn id="15252" name="Column15227"/>
    <tableColumn id="15253" name="Column15228"/>
    <tableColumn id="15254" name="Column15229"/>
    <tableColumn id="15255" name="Column15230"/>
    <tableColumn id="15256" name="Column15231"/>
    <tableColumn id="15257" name="Column15232"/>
    <tableColumn id="15258" name="Column15233"/>
    <tableColumn id="15259" name="Column15234"/>
    <tableColumn id="15260" name="Column15235"/>
    <tableColumn id="15261" name="Column15236"/>
    <tableColumn id="15262" name="Column15237"/>
    <tableColumn id="15263" name="Column15238"/>
    <tableColumn id="15264" name="Column15239"/>
    <tableColumn id="15265" name="Column15240"/>
    <tableColumn id="15266" name="Column15241"/>
    <tableColumn id="15267" name="Column15242"/>
    <tableColumn id="15268" name="Column15243"/>
    <tableColumn id="15269" name="Column15244"/>
    <tableColumn id="15270" name="Column15245"/>
    <tableColumn id="15271" name="Column15246"/>
    <tableColumn id="15272" name="Column15247"/>
    <tableColumn id="15273" name="Column15248"/>
    <tableColumn id="15274" name="Column15249"/>
    <tableColumn id="15275" name="Column15250"/>
    <tableColumn id="15276" name="Column15251"/>
    <tableColumn id="15277" name="Column15252"/>
    <tableColumn id="15278" name="Column15253"/>
    <tableColumn id="15279" name="Column15254"/>
    <tableColumn id="15280" name="Column15255"/>
    <tableColumn id="15281" name="Column15256"/>
    <tableColumn id="15282" name="Column15257"/>
    <tableColumn id="15283" name="Column15258"/>
    <tableColumn id="15284" name="Column15259"/>
    <tableColumn id="15285" name="Column15260"/>
    <tableColumn id="15286" name="Column15261"/>
    <tableColumn id="15287" name="Column15262"/>
    <tableColumn id="15288" name="Column15263"/>
    <tableColumn id="15289" name="Column15264"/>
    <tableColumn id="15290" name="Column15265"/>
    <tableColumn id="15291" name="Column15266"/>
    <tableColumn id="15292" name="Column15267"/>
    <tableColumn id="15293" name="Column15268"/>
    <tableColumn id="15294" name="Column15269"/>
    <tableColumn id="15295" name="Column15270"/>
    <tableColumn id="15296" name="Column15271"/>
    <tableColumn id="15297" name="Column15272"/>
    <tableColumn id="15298" name="Column15273"/>
    <tableColumn id="15299" name="Column15274"/>
    <tableColumn id="15300" name="Column15275"/>
    <tableColumn id="15301" name="Column15276"/>
    <tableColumn id="15302" name="Column15277"/>
    <tableColumn id="15303" name="Column15278"/>
    <tableColumn id="15304" name="Column15279"/>
    <tableColumn id="15305" name="Column15280"/>
    <tableColumn id="15306" name="Column15281"/>
    <tableColumn id="15307" name="Column15282"/>
    <tableColumn id="15308" name="Column15283"/>
    <tableColumn id="15309" name="Column15284"/>
    <tableColumn id="15310" name="Column15285"/>
    <tableColumn id="15311" name="Column15286"/>
    <tableColumn id="15312" name="Column15287"/>
    <tableColumn id="15313" name="Column15288"/>
    <tableColumn id="15314" name="Column15289"/>
    <tableColumn id="15315" name="Column15290"/>
    <tableColumn id="15316" name="Column15291"/>
    <tableColumn id="15317" name="Column15292"/>
    <tableColumn id="15318" name="Column15293"/>
    <tableColumn id="15319" name="Column15294"/>
    <tableColumn id="15320" name="Column15295"/>
    <tableColumn id="15321" name="Column15296"/>
    <tableColumn id="15322" name="Column15297"/>
    <tableColumn id="15323" name="Column15298"/>
    <tableColumn id="15324" name="Column15299"/>
    <tableColumn id="15325" name="Column15300"/>
    <tableColumn id="15326" name="Column15301"/>
    <tableColumn id="15327" name="Column15302"/>
    <tableColumn id="15328" name="Column15303"/>
    <tableColumn id="15329" name="Column15304"/>
    <tableColumn id="15330" name="Column15305"/>
    <tableColumn id="15331" name="Column15306"/>
    <tableColumn id="15332" name="Column15307"/>
    <tableColumn id="15333" name="Column15308"/>
    <tableColumn id="15334" name="Column15309"/>
    <tableColumn id="15335" name="Column15310"/>
    <tableColumn id="15336" name="Column15311"/>
    <tableColumn id="15337" name="Column15312"/>
    <tableColumn id="15338" name="Column15313"/>
    <tableColumn id="15339" name="Column15314"/>
    <tableColumn id="15340" name="Column15315"/>
    <tableColumn id="15341" name="Column15316"/>
    <tableColumn id="15342" name="Column15317"/>
    <tableColumn id="15343" name="Column15318"/>
    <tableColumn id="15344" name="Column15319"/>
    <tableColumn id="15345" name="Column15320"/>
    <tableColumn id="15346" name="Column15321"/>
    <tableColumn id="15347" name="Column15322"/>
    <tableColumn id="15348" name="Column15323"/>
    <tableColumn id="15349" name="Column15324"/>
    <tableColumn id="15350" name="Column15325"/>
    <tableColumn id="15351" name="Column15326"/>
    <tableColumn id="15352" name="Column15327"/>
    <tableColumn id="15353" name="Column15328"/>
    <tableColumn id="15354" name="Column15329"/>
    <tableColumn id="15355" name="Column15330"/>
    <tableColumn id="15356" name="Column15331"/>
    <tableColumn id="15357" name="Column15332"/>
    <tableColumn id="15358" name="Column15333"/>
    <tableColumn id="15359" name="Column15334"/>
    <tableColumn id="15360" name="Column15335"/>
    <tableColumn id="15361" name="Column15336"/>
    <tableColumn id="15362" name="Column15337"/>
    <tableColumn id="15363" name="Column15338"/>
    <tableColumn id="15364" name="Column15339"/>
    <tableColumn id="15365" name="Column15340"/>
    <tableColumn id="15366" name="Column15341"/>
    <tableColumn id="15367" name="Column15342"/>
    <tableColumn id="15368" name="Column15343"/>
    <tableColumn id="15369" name="Column15344"/>
    <tableColumn id="15370" name="Column15345"/>
    <tableColumn id="15371" name="Column15346"/>
    <tableColumn id="15372" name="Column15347"/>
    <tableColumn id="15373" name="Column15348"/>
    <tableColumn id="15374" name="Column15349"/>
    <tableColumn id="15375" name="Column15350"/>
    <tableColumn id="15376" name="Column15351"/>
    <tableColumn id="15377" name="Column15352"/>
    <tableColumn id="15378" name="Column15353"/>
    <tableColumn id="15379" name="Column15354"/>
    <tableColumn id="15380" name="Column15355"/>
    <tableColumn id="15381" name="Column15356"/>
    <tableColumn id="15382" name="Column15357"/>
    <tableColumn id="15383" name="Column15358"/>
    <tableColumn id="15384" name="Column15359"/>
    <tableColumn id="15385" name="Column15360"/>
    <tableColumn id="15386" name="Column15361"/>
    <tableColumn id="15387" name="Column15362"/>
    <tableColumn id="15388" name="Column15363"/>
    <tableColumn id="15389" name="Column15364"/>
    <tableColumn id="15390" name="Column15365"/>
    <tableColumn id="15391" name="Column15366"/>
    <tableColumn id="15392" name="Column15367"/>
    <tableColumn id="15393" name="Column15368"/>
    <tableColumn id="15394" name="Column15369"/>
    <tableColumn id="15395" name="Column15370"/>
    <tableColumn id="15396" name="Column15371"/>
    <tableColumn id="15397" name="Column15372"/>
    <tableColumn id="15398" name="Column15373"/>
    <tableColumn id="15399" name="Column15374"/>
    <tableColumn id="15400" name="Column15375"/>
    <tableColumn id="15401" name="Column15376"/>
    <tableColumn id="15402" name="Column15377"/>
    <tableColumn id="15403" name="Column15378"/>
    <tableColumn id="15404" name="Column15379"/>
    <tableColumn id="15405" name="Column15380"/>
    <tableColumn id="15406" name="Column15381"/>
    <tableColumn id="15407" name="Column15382"/>
    <tableColumn id="15408" name="Column15383"/>
    <tableColumn id="15409" name="Column15384"/>
    <tableColumn id="15410" name="Column15385"/>
    <tableColumn id="15411" name="Column15386"/>
    <tableColumn id="15412" name="Column15387"/>
    <tableColumn id="15413" name="Column15388"/>
    <tableColumn id="15414" name="Column15389"/>
    <tableColumn id="15415" name="Column15390"/>
    <tableColumn id="15416" name="Column15391"/>
    <tableColumn id="15417" name="Column15392"/>
    <tableColumn id="15418" name="Column15393"/>
    <tableColumn id="15419" name="Column15394"/>
    <tableColumn id="15420" name="Column15395"/>
    <tableColumn id="15421" name="Column15396"/>
    <tableColumn id="15422" name="Column15397"/>
    <tableColumn id="15423" name="Column15398"/>
    <tableColumn id="15424" name="Column15399"/>
    <tableColumn id="15425" name="Column15400"/>
    <tableColumn id="15426" name="Column15401"/>
    <tableColumn id="15427" name="Column15402"/>
    <tableColumn id="15428" name="Column15403"/>
    <tableColumn id="15429" name="Column15404"/>
    <tableColumn id="15430" name="Column15405"/>
    <tableColumn id="15431" name="Column15406"/>
    <tableColumn id="15432" name="Column15407"/>
    <tableColumn id="15433" name="Column15408"/>
    <tableColumn id="15434" name="Column15409"/>
    <tableColumn id="15435" name="Column15410"/>
    <tableColumn id="15436" name="Column15411"/>
    <tableColumn id="15437" name="Column15412"/>
    <tableColumn id="15438" name="Column15413"/>
    <tableColumn id="15439" name="Column15414"/>
    <tableColumn id="15440" name="Column15415"/>
    <tableColumn id="15441" name="Column15416"/>
    <tableColumn id="15442" name="Column15417"/>
    <tableColumn id="15443" name="Column15418"/>
    <tableColumn id="15444" name="Column15419"/>
    <tableColumn id="15445" name="Column15420"/>
    <tableColumn id="15446" name="Column15421"/>
    <tableColumn id="15447" name="Column15422"/>
    <tableColumn id="15448" name="Column15423"/>
    <tableColumn id="15449" name="Column15424"/>
    <tableColumn id="15450" name="Column15425"/>
    <tableColumn id="15451" name="Column15426"/>
    <tableColumn id="15452" name="Column15427"/>
    <tableColumn id="15453" name="Column15428"/>
    <tableColumn id="15454" name="Column15429"/>
    <tableColumn id="15455" name="Column15430"/>
    <tableColumn id="15456" name="Column15431"/>
    <tableColumn id="15457" name="Column15432"/>
    <tableColumn id="15458" name="Column15433"/>
    <tableColumn id="15459" name="Column15434"/>
    <tableColumn id="15460" name="Column15435"/>
    <tableColumn id="15461" name="Column15436"/>
    <tableColumn id="15462" name="Column15437"/>
    <tableColumn id="15463" name="Column15438"/>
    <tableColumn id="15464" name="Column15439"/>
    <tableColumn id="15465" name="Column15440"/>
    <tableColumn id="15466" name="Column15441"/>
    <tableColumn id="15467" name="Column15442"/>
    <tableColumn id="15468" name="Column15443"/>
    <tableColumn id="15469" name="Column15444"/>
    <tableColumn id="15470" name="Column15445"/>
    <tableColumn id="15471" name="Column15446"/>
    <tableColumn id="15472" name="Column15447"/>
    <tableColumn id="15473" name="Column15448"/>
    <tableColumn id="15474" name="Column15449"/>
    <tableColumn id="15475" name="Column15450"/>
    <tableColumn id="15476" name="Column15451"/>
    <tableColumn id="15477" name="Column15452"/>
    <tableColumn id="15478" name="Column15453"/>
    <tableColumn id="15479" name="Column15454"/>
    <tableColumn id="15480" name="Column15455"/>
    <tableColumn id="15481" name="Column15456"/>
    <tableColumn id="15482" name="Column15457"/>
    <tableColumn id="15483" name="Column15458"/>
    <tableColumn id="15484" name="Column15459"/>
    <tableColumn id="15485" name="Column15460"/>
    <tableColumn id="15486" name="Column15461"/>
    <tableColumn id="15487" name="Column15462"/>
    <tableColumn id="15488" name="Column15463"/>
    <tableColumn id="15489" name="Column15464"/>
    <tableColumn id="15490" name="Column15465"/>
    <tableColumn id="15491" name="Column15466"/>
    <tableColumn id="15492" name="Column15467"/>
    <tableColumn id="15493" name="Column15468"/>
    <tableColumn id="15494" name="Column15469"/>
    <tableColumn id="15495" name="Column15470"/>
    <tableColumn id="15496" name="Column15471"/>
    <tableColumn id="15497" name="Column15472"/>
    <tableColumn id="15498" name="Column15473"/>
    <tableColumn id="15499" name="Column15474"/>
    <tableColumn id="15500" name="Column15475"/>
    <tableColumn id="15501" name="Column15476"/>
    <tableColumn id="15502" name="Column15477"/>
    <tableColumn id="15503" name="Column15478"/>
    <tableColumn id="15504" name="Column15479"/>
    <tableColumn id="15505" name="Column15480"/>
    <tableColumn id="15506" name="Column15481"/>
    <tableColumn id="15507" name="Column15482"/>
    <tableColumn id="15508" name="Column15483"/>
    <tableColumn id="15509" name="Column15484"/>
    <tableColumn id="15510" name="Column15485"/>
    <tableColumn id="15511" name="Column15486"/>
    <tableColumn id="15512" name="Column15487"/>
    <tableColumn id="15513" name="Column15488"/>
    <tableColumn id="15514" name="Column15489"/>
    <tableColumn id="15515" name="Column15490"/>
    <tableColumn id="15516" name="Column15491"/>
    <tableColumn id="15517" name="Column15492"/>
    <tableColumn id="15518" name="Column15493"/>
    <tableColumn id="15519" name="Column15494"/>
    <tableColumn id="15520" name="Column15495"/>
    <tableColumn id="15521" name="Column15496"/>
    <tableColumn id="15522" name="Column15497"/>
    <tableColumn id="15523" name="Column15498"/>
    <tableColumn id="15524" name="Column15499"/>
    <tableColumn id="15525" name="Column15500"/>
    <tableColumn id="15526" name="Column15501"/>
    <tableColumn id="15527" name="Column15502"/>
    <tableColumn id="15528" name="Column15503"/>
    <tableColumn id="15529" name="Column15504"/>
    <tableColumn id="15530" name="Column15505"/>
    <tableColumn id="15531" name="Column15506"/>
    <tableColumn id="15532" name="Column15507"/>
    <tableColumn id="15533" name="Column15508"/>
    <tableColumn id="15534" name="Column15509"/>
    <tableColumn id="15535" name="Column15510"/>
    <tableColumn id="15536" name="Column15511"/>
    <tableColumn id="15537" name="Column15512"/>
    <tableColumn id="15538" name="Column15513"/>
    <tableColumn id="15539" name="Column15514"/>
    <tableColumn id="15540" name="Column15515"/>
    <tableColumn id="15541" name="Column15516"/>
    <tableColumn id="15542" name="Column15517"/>
    <tableColumn id="15543" name="Column15518"/>
    <tableColumn id="15544" name="Column15519"/>
    <tableColumn id="15545" name="Column15520"/>
    <tableColumn id="15546" name="Column15521"/>
    <tableColumn id="15547" name="Column15522"/>
    <tableColumn id="15548" name="Column15523"/>
    <tableColumn id="15549" name="Column15524"/>
    <tableColumn id="15550" name="Column15525"/>
    <tableColumn id="15551" name="Column15526"/>
    <tableColumn id="15552" name="Column15527"/>
    <tableColumn id="15553" name="Column15528"/>
    <tableColumn id="15554" name="Column15529"/>
    <tableColumn id="15555" name="Column15530"/>
    <tableColumn id="15556" name="Column15531"/>
    <tableColumn id="15557" name="Column15532"/>
    <tableColumn id="15558" name="Column15533"/>
    <tableColumn id="15559" name="Column15534"/>
    <tableColumn id="15560" name="Column15535"/>
    <tableColumn id="15561" name="Column15536"/>
    <tableColumn id="15562" name="Column15537"/>
    <tableColumn id="15563" name="Column15538"/>
    <tableColumn id="15564" name="Column15539"/>
    <tableColumn id="15565" name="Column15540"/>
    <tableColumn id="15566" name="Column15541"/>
    <tableColumn id="15567" name="Column15542"/>
    <tableColumn id="15568" name="Column15543"/>
    <tableColumn id="15569" name="Column15544"/>
    <tableColumn id="15570" name="Column15545"/>
    <tableColumn id="15571" name="Column15546"/>
    <tableColumn id="15572" name="Column15547"/>
    <tableColumn id="15573" name="Column15548"/>
    <tableColumn id="15574" name="Column15549"/>
    <tableColumn id="15575" name="Column15550"/>
    <tableColumn id="15576" name="Column15551"/>
    <tableColumn id="15577" name="Column15552"/>
    <tableColumn id="15578" name="Column15553"/>
    <tableColumn id="15579" name="Column15554"/>
    <tableColumn id="15580" name="Column15555"/>
    <tableColumn id="15581" name="Column15556"/>
    <tableColumn id="15582" name="Column15557"/>
    <tableColumn id="15583" name="Column15558"/>
    <tableColumn id="15584" name="Column15559"/>
    <tableColumn id="15585" name="Column15560"/>
    <tableColumn id="15586" name="Column15561"/>
    <tableColumn id="15587" name="Column15562"/>
    <tableColumn id="15588" name="Column15563"/>
    <tableColumn id="15589" name="Column15564"/>
    <tableColumn id="15590" name="Column15565"/>
    <tableColumn id="15591" name="Column15566"/>
    <tableColumn id="15592" name="Column15567"/>
    <tableColumn id="15593" name="Column15568"/>
    <tableColumn id="15594" name="Column15569"/>
    <tableColumn id="15595" name="Column15570"/>
    <tableColumn id="15596" name="Column15571"/>
    <tableColumn id="15597" name="Column15572"/>
    <tableColumn id="15598" name="Column15573"/>
    <tableColumn id="15599" name="Column15574"/>
    <tableColumn id="15600" name="Column15575"/>
    <tableColumn id="15601" name="Column15576"/>
    <tableColumn id="15602" name="Column15577"/>
    <tableColumn id="15603" name="Column15578"/>
    <tableColumn id="15604" name="Column15579"/>
    <tableColumn id="15605" name="Column15580"/>
    <tableColumn id="15606" name="Column15581"/>
    <tableColumn id="15607" name="Column15582"/>
    <tableColumn id="15608" name="Column15583"/>
    <tableColumn id="15609" name="Column15584"/>
    <tableColumn id="15610" name="Column15585"/>
    <tableColumn id="15611" name="Column15586"/>
    <tableColumn id="15612" name="Column15587"/>
    <tableColumn id="15613" name="Column15588"/>
    <tableColumn id="15614" name="Column15589"/>
    <tableColumn id="15615" name="Column15590"/>
    <tableColumn id="15616" name="Column15591"/>
    <tableColumn id="15617" name="Column15592"/>
    <tableColumn id="15618" name="Column15593"/>
    <tableColumn id="15619" name="Column15594"/>
    <tableColumn id="15620" name="Column15595"/>
    <tableColumn id="15621" name="Column15596"/>
    <tableColumn id="15622" name="Column15597"/>
    <tableColumn id="15623" name="Column15598"/>
    <tableColumn id="15624" name="Column15599"/>
    <tableColumn id="15625" name="Column15600"/>
    <tableColumn id="15626" name="Column15601"/>
    <tableColumn id="15627" name="Column15602"/>
    <tableColumn id="15628" name="Column15603"/>
    <tableColumn id="15629" name="Column15604"/>
    <tableColumn id="15630" name="Column15605"/>
    <tableColumn id="15631" name="Column15606"/>
    <tableColumn id="15632" name="Column15607"/>
    <tableColumn id="15633" name="Column15608"/>
    <tableColumn id="15634" name="Column15609"/>
    <tableColumn id="15635" name="Column15610"/>
    <tableColumn id="15636" name="Column15611"/>
    <tableColumn id="15637" name="Column15612"/>
    <tableColumn id="15638" name="Column15613"/>
    <tableColumn id="15639" name="Column15614"/>
    <tableColumn id="15640" name="Column15615"/>
    <tableColumn id="15641" name="Column15616"/>
    <tableColumn id="15642" name="Column15617"/>
    <tableColumn id="15643" name="Column15618"/>
    <tableColumn id="15644" name="Column15619"/>
    <tableColumn id="15645" name="Column15620"/>
    <tableColumn id="15646" name="Column15621"/>
    <tableColumn id="15647" name="Column15622"/>
    <tableColumn id="15648" name="Column15623"/>
    <tableColumn id="15649" name="Column15624"/>
    <tableColumn id="15650" name="Column15625"/>
    <tableColumn id="15651" name="Column15626"/>
    <tableColumn id="15652" name="Column15627"/>
    <tableColumn id="15653" name="Column15628"/>
    <tableColumn id="15654" name="Column15629"/>
    <tableColumn id="15655" name="Column15630"/>
    <tableColumn id="15656" name="Column15631"/>
    <tableColumn id="15657" name="Column15632"/>
    <tableColumn id="15658" name="Column15633"/>
    <tableColumn id="15659" name="Column15634"/>
    <tableColumn id="15660" name="Column15635"/>
    <tableColumn id="15661" name="Column15636"/>
    <tableColumn id="15662" name="Column15637"/>
    <tableColumn id="15663" name="Column15638"/>
    <tableColumn id="15664" name="Column15639"/>
    <tableColumn id="15665" name="Column15640"/>
    <tableColumn id="15666" name="Column15641"/>
    <tableColumn id="15667" name="Column15642"/>
    <tableColumn id="15668" name="Column15643"/>
    <tableColumn id="15669" name="Column15644"/>
    <tableColumn id="15670" name="Column15645"/>
    <tableColumn id="15671" name="Column15646"/>
    <tableColumn id="15672" name="Column15647"/>
    <tableColumn id="15673" name="Column15648"/>
    <tableColumn id="15674" name="Column15649"/>
    <tableColumn id="15675" name="Column15650"/>
    <tableColumn id="15676" name="Column15651"/>
    <tableColumn id="15677" name="Column15652"/>
    <tableColumn id="15678" name="Column15653"/>
    <tableColumn id="15679" name="Column15654"/>
    <tableColumn id="15680" name="Column15655"/>
    <tableColumn id="15681" name="Column15656"/>
    <tableColumn id="15682" name="Column15657"/>
    <tableColumn id="15683" name="Column15658"/>
    <tableColumn id="15684" name="Column15659"/>
    <tableColumn id="15685" name="Column15660"/>
    <tableColumn id="15686" name="Column15661"/>
    <tableColumn id="15687" name="Column15662"/>
    <tableColumn id="15688" name="Column15663"/>
    <tableColumn id="15689" name="Column15664"/>
    <tableColumn id="15690" name="Column15665"/>
    <tableColumn id="15691" name="Column15666"/>
    <tableColumn id="15692" name="Column15667"/>
    <tableColumn id="15693" name="Column15668"/>
    <tableColumn id="15694" name="Column15669"/>
    <tableColumn id="15695" name="Column15670"/>
    <tableColumn id="15696" name="Column15671"/>
    <tableColumn id="15697" name="Column15672"/>
    <tableColumn id="15698" name="Column15673"/>
    <tableColumn id="15699" name="Column15674"/>
    <tableColumn id="15700" name="Column15675"/>
    <tableColumn id="15701" name="Column15676"/>
    <tableColumn id="15702" name="Column15677"/>
    <tableColumn id="15703" name="Column15678"/>
    <tableColumn id="15704" name="Column15679"/>
    <tableColumn id="15705" name="Column15680"/>
    <tableColumn id="15706" name="Column15681"/>
    <tableColumn id="15707" name="Column15682"/>
    <tableColumn id="15708" name="Column15683"/>
    <tableColumn id="15709" name="Column15684"/>
    <tableColumn id="15710" name="Column15685"/>
    <tableColumn id="15711" name="Column15686"/>
    <tableColumn id="15712" name="Column15687"/>
    <tableColumn id="15713" name="Column15688"/>
    <tableColumn id="15714" name="Column15689"/>
    <tableColumn id="15715" name="Column15690"/>
    <tableColumn id="15716" name="Column15691"/>
    <tableColumn id="15717" name="Column15692"/>
    <tableColumn id="15718" name="Column15693"/>
    <tableColumn id="15719" name="Column15694"/>
    <tableColumn id="15720" name="Column15695"/>
    <tableColumn id="15721" name="Column15696"/>
    <tableColumn id="15722" name="Column15697"/>
    <tableColumn id="15723" name="Column15698"/>
    <tableColumn id="15724" name="Column15699"/>
    <tableColumn id="15725" name="Column15700"/>
    <tableColumn id="15726" name="Column15701"/>
    <tableColumn id="15727" name="Column15702"/>
    <tableColumn id="15728" name="Column15703"/>
    <tableColumn id="15729" name="Column15704"/>
    <tableColumn id="15730" name="Column15705"/>
    <tableColumn id="15731" name="Column15706"/>
    <tableColumn id="15732" name="Column15707"/>
    <tableColumn id="15733" name="Column15708"/>
    <tableColumn id="15734" name="Column15709"/>
    <tableColumn id="15735" name="Column15710"/>
    <tableColumn id="15736" name="Column15711"/>
    <tableColumn id="15737" name="Column15712"/>
    <tableColumn id="15738" name="Column15713"/>
    <tableColumn id="15739" name="Column15714"/>
    <tableColumn id="15740" name="Column15715"/>
    <tableColumn id="15741" name="Column15716"/>
    <tableColumn id="15742" name="Column15717"/>
    <tableColumn id="15743" name="Column15718"/>
    <tableColumn id="15744" name="Column15719"/>
    <tableColumn id="15745" name="Column15720"/>
    <tableColumn id="15746" name="Column15721"/>
    <tableColumn id="15747" name="Column15722"/>
    <tableColumn id="15748" name="Column15723"/>
    <tableColumn id="15749" name="Column15724"/>
    <tableColumn id="15750" name="Column15725"/>
    <tableColumn id="15751" name="Column15726"/>
    <tableColumn id="15752" name="Column15727"/>
    <tableColumn id="15753" name="Column15728"/>
    <tableColumn id="15754" name="Column15729"/>
    <tableColumn id="15755" name="Column15730"/>
    <tableColumn id="15756" name="Column15731"/>
    <tableColumn id="15757" name="Column15732"/>
    <tableColumn id="15758" name="Column15733"/>
    <tableColumn id="15759" name="Column15734"/>
    <tableColumn id="15760" name="Column15735"/>
    <tableColumn id="15761" name="Column15736"/>
    <tableColumn id="15762" name="Column15737"/>
    <tableColumn id="15763" name="Column15738"/>
    <tableColumn id="15764" name="Column15739"/>
    <tableColumn id="15765" name="Column15740"/>
    <tableColumn id="15766" name="Column15741"/>
    <tableColumn id="15767" name="Column15742"/>
    <tableColumn id="15768" name="Column15743"/>
    <tableColumn id="15769" name="Column15744"/>
    <tableColumn id="15770" name="Column15745"/>
    <tableColumn id="15771" name="Column15746"/>
    <tableColumn id="15772" name="Column15747"/>
    <tableColumn id="15773" name="Column15748"/>
    <tableColumn id="15774" name="Column15749"/>
    <tableColumn id="15775" name="Column15750"/>
    <tableColumn id="15776" name="Column15751"/>
    <tableColumn id="15777" name="Column15752"/>
    <tableColumn id="15778" name="Column15753"/>
    <tableColumn id="15779" name="Column15754"/>
    <tableColumn id="15780" name="Column15755"/>
    <tableColumn id="15781" name="Column15756"/>
    <tableColumn id="15782" name="Column15757"/>
    <tableColumn id="15783" name="Column15758"/>
    <tableColumn id="15784" name="Column15759"/>
    <tableColumn id="15785" name="Column15760"/>
    <tableColumn id="15786" name="Column15761"/>
    <tableColumn id="15787" name="Column15762"/>
    <tableColumn id="15788" name="Column15763"/>
    <tableColumn id="15789" name="Column15764"/>
    <tableColumn id="15790" name="Column15765"/>
    <tableColumn id="15791" name="Column15766"/>
    <tableColumn id="15792" name="Column15767"/>
    <tableColumn id="15793" name="Column15768"/>
    <tableColumn id="15794" name="Column15769"/>
    <tableColumn id="15795" name="Column15770"/>
    <tableColumn id="15796" name="Column15771"/>
    <tableColumn id="15797" name="Column15772"/>
    <tableColumn id="15798" name="Column15773"/>
    <tableColumn id="15799" name="Column15774"/>
    <tableColumn id="15800" name="Column15775"/>
    <tableColumn id="15801" name="Column15776"/>
    <tableColumn id="15802" name="Column15777"/>
    <tableColumn id="15803" name="Column15778"/>
    <tableColumn id="15804" name="Column15779"/>
    <tableColumn id="15805" name="Column15780"/>
    <tableColumn id="15806" name="Column15781"/>
    <tableColumn id="15807" name="Column15782"/>
    <tableColumn id="15808" name="Column15783"/>
    <tableColumn id="15809" name="Column15784"/>
    <tableColumn id="15810" name="Column15785"/>
    <tableColumn id="15811" name="Column15786"/>
    <tableColumn id="15812" name="Column15787"/>
    <tableColumn id="15813" name="Column15788"/>
    <tableColumn id="15814" name="Column15789"/>
    <tableColumn id="15815" name="Column15790"/>
    <tableColumn id="15816" name="Column15791"/>
    <tableColumn id="15817" name="Column15792"/>
    <tableColumn id="15818" name="Column15793"/>
    <tableColumn id="15819" name="Column15794"/>
    <tableColumn id="15820" name="Column15795"/>
    <tableColumn id="15821" name="Column15796"/>
    <tableColumn id="15822" name="Column15797"/>
    <tableColumn id="15823" name="Column15798"/>
    <tableColumn id="15824" name="Column15799"/>
    <tableColumn id="15825" name="Column15800"/>
    <tableColumn id="15826" name="Column15801"/>
    <tableColumn id="15827" name="Column15802"/>
    <tableColumn id="15828" name="Column15803"/>
    <tableColumn id="15829" name="Column15804"/>
    <tableColumn id="15830" name="Column15805"/>
    <tableColumn id="15831" name="Column15806"/>
    <tableColumn id="15832" name="Column15807"/>
    <tableColumn id="15833" name="Column15808"/>
    <tableColumn id="15834" name="Column15809"/>
    <tableColumn id="15835" name="Column15810"/>
    <tableColumn id="15836" name="Column15811"/>
    <tableColumn id="15837" name="Column15812"/>
    <tableColumn id="15838" name="Column15813"/>
    <tableColumn id="15839" name="Column15814"/>
    <tableColumn id="15840" name="Column15815"/>
    <tableColumn id="15841" name="Column15816"/>
    <tableColumn id="15842" name="Column15817"/>
    <tableColumn id="15843" name="Column15818"/>
    <tableColumn id="15844" name="Column15819"/>
    <tableColumn id="15845" name="Column15820"/>
    <tableColumn id="15846" name="Column15821"/>
    <tableColumn id="15847" name="Column15822"/>
    <tableColumn id="15848" name="Column15823"/>
    <tableColumn id="15849" name="Column15824"/>
    <tableColumn id="15850" name="Column15825"/>
    <tableColumn id="15851" name="Column15826"/>
    <tableColumn id="15852" name="Column15827"/>
    <tableColumn id="15853" name="Column15828"/>
    <tableColumn id="15854" name="Column15829"/>
    <tableColumn id="15855" name="Column15830"/>
    <tableColumn id="15856" name="Column15831"/>
    <tableColumn id="15857" name="Column15832"/>
    <tableColumn id="15858" name="Column15833"/>
    <tableColumn id="15859" name="Column15834"/>
    <tableColumn id="15860" name="Column15835"/>
    <tableColumn id="15861" name="Column15836"/>
    <tableColumn id="15862" name="Column15837"/>
    <tableColumn id="15863" name="Column15838"/>
    <tableColumn id="15864" name="Column15839"/>
    <tableColumn id="15865" name="Column15840"/>
    <tableColumn id="15866" name="Column15841"/>
    <tableColumn id="15867" name="Column15842"/>
    <tableColumn id="15868" name="Column15843"/>
    <tableColumn id="15869" name="Column15844"/>
    <tableColumn id="15870" name="Column15845"/>
    <tableColumn id="15871" name="Column15846"/>
    <tableColumn id="15872" name="Column15847"/>
    <tableColumn id="15873" name="Column15848"/>
    <tableColumn id="15874" name="Column15849"/>
    <tableColumn id="15875" name="Column15850"/>
    <tableColumn id="15876" name="Column15851"/>
    <tableColumn id="15877" name="Column15852"/>
    <tableColumn id="15878" name="Column15853"/>
    <tableColumn id="15879" name="Column15854"/>
    <tableColumn id="15880" name="Column15855"/>
    <tableColumn id="15881" name="Column15856"/>
    <tableColumn id="15882" name="Column15857"/>
    <tableColumn id="15883" name="Column15858"/>
    <tableColumn id="15884" name="Column15859"/>
    <tableColumn id="15885" name="Column15860"/>
    <tableColumn id="15886" name="Column15861"/>
    <tableColumn id="15887" name="Column15862"/>
    <tableColumn id="15888" name="Column15863"/>
    <tableColumn id="15889" name="Column15864"/>
    <tableColumn id="15890" name="Column15865"/>
    <tableColumn id="15891" name="Column15866"/>
    <tableColumn id="15892" name="Column15867"/>
    <tableColumn id="15893" name="Column15868"/>
    <tableColumn id="15894" name="Column15869"/>
    <tableColumn id="15895" name="Column15870"/>
    <tableColumn id="15896" name="Column15871"/>
    <tableColumn id="15897" name="Column15872"/>
    <tableColumn id="15898" name="Column15873"/>
    <tableColumn id="15899" name="Column15874"/>
    <tableColumn id="15900" name="Column15875"/>
    <tableColumn id="15901" name="Column15876"/>
    <tableColumn id="15902" name="Column15877"/>
    <tableColumn id="15903" name="Column15878"/>
    <tableColumn id="15904" name="Column15879"/>
    <tableColumn id="15905" name="Column15880"/>
    <tableColumn id="15906" name="Column15881"/>
    <tableColumn id="15907" name="Column15882"/>
    <tableColumn id="15908" name="Column15883"/>
    <tableColumn id="15909" name="Column15884"/>
    <tableColumn id="15910" name="Column15885"/>
    <tableColumn id="15911" name="Column15886"/>
    <tableColumn id="15912" name="Column15887"/>
    <tableColumn id="15913" name="Column15888"/>
    <tableColumn id="15914" name="Column15889"/>
    <tableColumn id="15915" name="Column15890"/>
    <tableColumn id="15916" name="Column15891"/>
    <tableColumn id="15917" name="Column15892"/>
    <tableColumn id="15918" name="Column15893"/>
    <tableColumn id="15919" name="Column15894"/>
    <tableColumn id="15920" name="Column15895"/>
    <tableColumn id="15921" name="Column15896"/>
    <tableColumn id="15922" name="Column15897"/>
    <tableColumn id="15923" name="Column15898"/>
    <tableColumn id="15924" name="Column15899"/>
    <tableColumn id="15925" name="Column15900"/>
    <tableColumn id="15926" name="Column15901"/>
    <tableColumn id="15927" name="Column15902"/>
    <tableColumn id="15928" name="Column15903"/>
    <tableColumn id="15929" name="Column15904"/>
    <tableColumn id="15930" name="Column15905"/>
    <tableColumn id="15931" name="Column15906"/>
    <tableColumn id="15932" name="Column15907"/>
    <tableColumn id="15933" name="Column15908"/>
    <tableColumn id="15934" name="Column15909"/>
    <tableColumn id="15935" name="Column15910"/>
    <tableColumn id="15936" name="Column15911"/>
    <tableColumn id="15937" name="Column15912"/>
    <tableColumn id="15938" name="Column15913"/>
    <tableColumn id="15939" name="Column15914"/>
    <tableColumn id="15940" name="Column15915"/>
    <tableColumn id="15941" name="Column15916"/>
    <tableColumn id="15942" name="Column15917"/>
    <tableColumn id="15943" name="Column15918"/>
    <tableColumn id="15944" name="Column15919"/>
    <tableColumn id="15945" name="Column15920"/>
    <tableColumn id="15946" name="Column15921"/>
    <tableColumn id="15947" name="Column15922"/>
    <tableColumn id="15948" name="Column15923"/>
    <tableColumn id="15949" name="Column15924"/>
    <tableColumn id="15950" name="Column15925"/>
    <tableColumn id="15951" name="Column15926"/>
    <tableColumn id="15952" name="Column15927"/>
    <tableColumn id="15953" name="Column15928"/>
    <tableColumn id="15954" name="Column15929"/>
    <tableColumn id="15955" name="Column15930"/>
    <tableColumn id="15956" name="Column15931"/>
    <tableColumn id="15957" name="Column15932"/>
    <tableColumn id="15958" name="Column15933"/>
    <tableColumn id="15959" name="Column15934"/>
    <tableColumn id="15960" name="Column15935"/>
    <tableColumn id="15961" name="Column15936"/>
    <tableColumn id="15962" name="Column15937"/>
    <tableColumn id="15963" name="Column15938"/>
    <tableColumn id="15964" name="Column15939"/>
    <tableColumn id="15965" name="Column15940"/>
    <tableColumn id="15966" name="Column15941"/>
    <tableColumn id="15967" name="Column15942"/>
    <tableColumn id="15968" name="Column15943"/>
    <tableColumn id="15969" name="Column15944"/>
    <tableColumn id="15970" name="Column15945"/>
    <tableColumn id="15971" name="Column15946"/>
    <tableColumn id="15972" name="Column15947"/>
    <tableColumn id="15973" name="Column15948"/>
    <tableColumn id="15974" name="Column15949"/>
    <tableColumn id="15975" name="Column15950"/>
    <tableColumn id="15976" name="Column15951"/>
    <tableColumn id="15977" name="Column15952"/>
    <tableColumn id="15978" name="Column15953"/>
    <tableColumn id="15979" name="Column15954"/>
    <tableColumn id="15980" name="Column15955"/>
    <tableColumn id="15981" name="Column15956"/>
    <tableColumn id="15982" name="Column15957"/>
    <tableColumn id="15983" name="Column15958"/>
    <tableColumn id="15984" name="Column15959"/>
    <tableColumn id="15985" name="Column15960"/>
    <tableColumn id="15986" name="Column15961"/>
    <tableColumn id="15987" name="Column15962"/>
    <tableColumn id="15988" name="Column15963"/>
    <tableColumn id="15989" name="Column15964"/>
    <tableColumn id="15990" name="Column15965"/>
    <tableColumn id="15991" name="Column15966"/>
    <tableColumn id="15992" name="Column15967"/>
    <tableColumn id="15993" name="Column15968"/>
    <tableColumn id="15994" name="Column15969"/>
    <tableColumn id="15995" name="Column15970"/>
    <tableColumn id="15996" name="Column15971"/>
    <tableColumn id="15997" name="Column15972"/>
    <tableColumn id="15998" name="Column15973"/>
    <tableColumn id="15999" name="Column15974"/>
    <tableColumn id="16000" name="Column15975"/>
    <tableColumn id="16001" name="Column15976"/>
    <tableColumn id="16002" name="Column15977"/>
    <tableColumn id="16003" name="Column15978"/>
    <tableColumn id="16004" name="Column15979"/>
    <tableColumn id="16005" name="Column15980"/>
    <tableColumn id="16006" name="Column15981"/>
    <tableColumn id="16007" name="Column15982"/>
    <tableColumn id="16008" name="Column15983"/>
    <tableColumn id="16009" name="Column15984"/>
    <tableColumn id="16010" name="Column15985"/>
    <tableColumn id="16011" name="Column15986"/>
    <tableColumn id="16012" name="Column15987"/>
    <tableColumn id="16013" name="Column15988"/>
    <tableColumn id="16014" name="Column15989"/>
    <tableColumn id="16015" name="Column15990"/>
    <tableColumn id="16016" name="Column15991"/>
    <tableColumn id="16017" name="Column15992"/>
    <tableColumn id="16018" name="Column15993"/>
    <tableColumn id="16019" name="Column15994"/>
    <tableColumn id="16020" name="Column15995"/>
    <tableColumn id="16021" name="Column15996"/>
    <tableColumn id="16022" name="Column15997"/>
    <tableColumn id="16023" name="Column15998"/>
    <tableColumn id="16024" name="Column15999"/>
    <tableColumn id="16025" name="Column16000"/>
    <tableColumn id="16026" name="Column16001"/>
    <tableColumn id="16027" name="Column16002"/>
    <tableColumn id="16028" name="Column16003"/>
    <tableColumn id="16029" name="Column16004"/>
    <tableColumn id="16030" name="Column16005"/>
    <tableColumn id="16031" name="Column16006"/>
    <tableColumn id="16032" name="Column16007"/>
    <tableColumn id="16033" name="Column16008"/>
    <tableColumn id="16034" name="Column16009"/>
    <tableColumn id="16035" name="Column16010"/>
    <tableColumn id="16036" name="Column16011"/>
    <tableColumn id="16037" name="Column16012"/>
    <tableColumn id="16038" name="Column16013"/>
    <tableColumn id="16039" name="Column16014"/>
    <tableColumn id="16040" name="Column16015"/>
    <tableColumn id="16041" name="Column16016"/>
    <tableColumn id="16042" name="Column16017"/>
    <tableColumn id="16043" name="Column16018"/>
    <tableColumn id="16044" name="Column16019"/>
    <tableColumn id="16045" name="Column16020"/>
    <tableColumn id="16046" name="Column16021"/>
    <tableColumn id="16047" name="Column16022"/>
    <tableColumn id="16048" name="Column16023"/>
    <tableColumn id="16049" name="Column16024"/>
    <tableColumn id="16050" name="Column16025"/>
    <tableColumn id="16051" name="Column16026"/>
    <tableColumn id="16052" name="Column16027"/>
    <tableColumn id="16053" name="Column16028"/>
    <tableColumn id="16054" name="Column16029"/>
    <tableColumn id="16055" name="Column16030"/>
    <tableColumn id="16056" name="Column16031"/>
    <tableColumn id="16057" name="Column16032"/>
    <tableColumn id="16058" name="Column16033"/>
    <tableColumn id="16059" name="Column16034"/>
    <tableColumn id="16060" name="Column16035"/>
    <tableColumn id="16061" name="Column16036"/>
    <tableColumn id="16062" name="Column16037"/>
    <tableColumn id="16063" name="Column16038"/>
    <tableColumn id="16064" name="Column16039"/>
    <tableColumn id="16065" name="Column16040"/>
    <tableColumn id="16066" name="Column16041"/>
    <tableColumn id="16067" name="Column16042"/>
    <tableColumn id="16068" name="Column16043"/>
    <tableColumn id="16069" name="Column16044"/>
    <tableColumn id="16070" name="Column16045"/>
    <tableColumn id="16071" name="Column16046"/>
    <tableColumn id="16072" name="Column16047"/>
    <tableColumn id="16073" name="Column16048"/>
    <tableColumn id="16074" name="Column16049"/>
    <tableColumn id="16075" name="Column16050"/>
    <tableColumn id="16076" name="Column16051"/>
    <tableColumn id="16077" name="Column16052"/>
    <tableColumn id="16078" name="Column16053"/>
    <tableColumn id="16079" name="Column16054"/>
    <tableColumn id="16080" name="Column16055"/>
    <tableColumn id="16081" name="Column16056"/>
    <tableColumn id="16082" name="Column16057"/>
    <tableColumn id="16083" name="Column16058"/>
    <tableColumn id="16084" name="Column16059"/>
    <tableColumn id="16085" name="Column16060"/>
    <tableColumn id="16086" name="Column16061"/>
    <tableColumn id="16087" name="Column16062"/>
    <tableColumn id="16088" name="Column16063"/>
    <tableColumn id="16089" name="Column16064"/>
    <tableColumn id="16090" name="Column16065"/>
    <tableColumn id="16091" name="Column16066"/>
    <tableColumn id="16092" name="Column16067"/>
    <tableColumn id="16093" name="Column16068"/>
    <tableColumn id="16094" name="Column16069"/>
    <tableColumn id="16095" name="Column16070"/>
    <tableColumn id="16096" name="Column16071"/>
    <tableColumn id="16097" name="Column16072"/>
    <tableColumn id="16098" name="Column16073"/>
    <tableColumn id="16099" name="Column16074"/>
    <tableColumn id="16100" name="Column16075"/>
    <tableColumn id="16101" name="Column16076"/>
    <tableColumn id="16102" name="Column16077"/>
    <tableColumn id="16103" name="Column16078"/>
    <tableColumn id="16104" name="Column16079"/>
    <tableColumn id="16105" name="Column16080"/>
    <tableColumn id="16106" name="Column16081"/>
    <tableColumn id="16107" name="Column16082"/>
    <tableColumn id="16108" name="Column16083"/>
    <tableColumn id="16109" name="Column16084"/>
    <tableColumn id="16110" name="Column16085"/>
    <tableColumn id="16111" name="Column16086"/>
    <tableColumn id="16112" name="Column16087"/>
    <tableColumn id="16113" name="Column16088"/>
    <tableColumn id="16114" name="Column16089"/>
    <tableColumn id="16115" name="Column16090"/>
    <tableColumn id="16116" name="Column16091"/>
    <tableColumn id="16117" name="Column16092"/>
    <tableColumn id="16118" name="Column16093"/>
    <tableColumn id="16119" name="Column16094"/>
    <tableColumn id="16120" name="Column16095"/>
    <tableColumn id="16121" name="Column16096"/>
    <tableColumn id="16122" name="Column16097"/>
    <tableColumn id="16123" name="Column16098"/>
    <tableColumn id="16124" name="Column16099"/>
    <tableColumn id="16125" name="Column16100"/>
    <tableColumn id="16126" name="Column16101"/>
    <tableColumn id="16127" name="Column16102"/>
    <tableColumn id="16128" name="Column16103"/>
    <tableColumn id="16129" name="Column16104"/>
    <tableColumn id="16130" name="Column16105"/>
    <tableColumn id="16131" name="Column16106"/>
    <tableColumn id="16132" name="Column16107"/>
    <tableColumn id="16133" name="Column16108"/>
    <tableColumn id="16134" name="Column16109"/>
    <tableColumn id="16135" name="Column16110"/>
    <tableColumn id="16136" name="Column16111"/>
    <tableColumn id="16137" name="Column16112"/>
    <tableColumn id="16138" name="Column16113"/>
    <tableColumn id="16139" name="Column16114"/>
    <tableColumn id="16140" name="Column16115"/>
    <tableColumn id="16141" name="Column16116"/>
    <tableColumn id="16142" name="Column16117"/>
    <tableColumn id="16143" name="Column16118"/>
    <tableColumn id="16144" name="Column16119"/>
    <tableColumn id="16145" name="Column16120"/>
    <tableColumn id="16146" name="Column16121"/>
    <tableColumn id="16147" name="Column16122"/>
    <tableColumn id="16148" name="Column16123"/>
    <tableColumn id="16149" name="Column16124"/>
    <tableColumn id="16150" name="Column16125"/>
    <tableColumn id="16151" name="Column16126"/>
    <tableColumn id="16152" name="Column16127"/>
    <tableColumn id="16153" name="Column16128"/>
    <tableColumn id="16154" name="Column16129"/>
    <tableColumn id="16155" name="Column16130"/>
    <tableColumn id="16156" name="Column16131"/>
    <tableColumn id="16157" name="Column16132"/>
    <tableColumn id="16158" name="Column16133"/>
    <tableColumn id="16159" name="Column16134"/>
    <tableColumn id="16160" name="Column16135"/>
    <tableColumn id="16161" name="Column16136"/>
    <tableColumn id="16162" name="Column16137"/>
    <tableColumn id="16163" name="Column16138"/>
    <tableColumn id="16164" name="Column16139"/>
    <tableColumn id="16165" name="Column16140"/>
    <tableColumn id="16166" name="Column16141"/>
    <tableColumn id="16167" name="Column16142"/>
    <tableColumn id="16168" name="Column16143"/>
    <tableColumn id="16169" name="Column16144"/>
    <tableColumn id="16170" name="Column16145"/>
    <tableColumn id="16171" name="Column16146"/>
    <tableColumn id="16172" name="Column16147"/>
    <tableColumn id="16173" name="Column16148"/>
    <tableColumn id="16174" name="Column16149"/>
    <tableColumn id="16175" name="Column16150"/>
    <tableColumn id="16176" name="Column16151"/>
    <tableColumn id="16177" name="Column16152"/>
    <tableColumn id="16178" name="Column16153"/>
    <tableColumn id="16179" name="Column16154"/>
    <tableColumn id="16180" name="Column16155"/>
    <tableColumn id="16181" name="Column16156"/>
    <tableColumn id="16182" name="Column16157"/>
    <tableColumn id="16183" name="Column16158"/>
    <tableColumn id="16184" name="Column16159"/>
    <tableColumn id="16185" name="Column16160"/>
    <tableColumn id="16186" name="Column16161"/>
    <tableColumn id="16187" name="Column16162"/>
    <tableColumn id="16188" name="Column16163"/>
    <tableColumn id="16189" name="Column16164"/>
    <tableColumn id="16190" name="Column16165"/>
    <tableColumn id="16191" name="Column16166"/>
    <tableColumn id="16192" name="Column16167"/>
    <tableColumn id="16193" name="Column16168"/>
    <tableColumn id="16194" name="Column16169"/>
    <tableColumn id="16195" name="Column16170"/>
    <tableColumn id="16196" name="Column16171"/>
    <tableColumn id="16197" name="Column16172"/>
    <tableColumn id="16198" name="Column16173"/>
    <tableColumn id="16199" name="Column16174"/>
    <tableColumn id="16200" name="Column16175"/>
    <tableColumn id="16201" name="Column16176"/>
    <tableColumn id="16202" name="Column16177"/>
    <tableColumn id="16203" name="Column16178"/>
    <tableColumn id="16204" name="Column16179"/>
    <tableColumn id="16205" name="Column16180"/>
    <tableColumn id="16206" name="Column16181"/>
    <tableColumn id="16207" name="Column16182"/>
    <tableColumn id="16208" name="Column16183"/>
    <tableColumn id="16209" name="Column16184"/>
    <tableColumn id="16210" name="Column16185"/>
    <tableColumn id="16211" name="Column16186"/>
    <tableColumn id="16212" name="Column16187"/>
    <tableColumn id="16213" name="Column16188"/>
    <tableColumn id="16214" name="Column16189"/>
    <tableColumn id="16215" name="Column16190"/>
    <tableColumn id="16216" name="Column16191"/>
    <tableColumn id="16217" name="Column16192"/>
    <tableColumn id="16218" name="Column16193"/>
    <tableColumn id="16219" name="Column16194"/>
    <tableColumn id="16220" name="Column16195"/>
    <tableColumn id="16221" name="Column16196"/>
    <tableColumn id="16222" name="Column16197"/>
    <tableColumn id="16223" name="Column16198"/>
    <tableColumn id="16224" name="Column16199"/>
    <tableColumn id="16225" name="Column16200"/>
    <tableColumn id="16226" name="Column16201"/>
    <tableColumn id="16227" name="Column16202"/>
    <tableColumn id="16228" name="Column16203"/>
    <tableColumn id="16229" name="Column16204"/>
    <tableColumn id="16230" name="Column16205"/>
    <tableColumn id="16231" name="Column16206"/>
    <tableColumn id="16232" name="Column16207"/>
    <tableColumn id="16233" name="Column16208"/>
    <tableColumn id="16234" name="Column16209"/>
    <tableColumn id="16235" name="Column16210"/>
    <tableColumn id="16236" name="Column16211"/>
    <tableColumn id="16237" name="Column16212"/>
    <tableColumn id="16238" name="Column16213"/>
    <tableColumn id="16239" name="Column16214"/>
    <tableColumn id="16240" name="Column16215"/>
    <tableColumn id="16241" name="Column16216"/>
    <tableColumn id="16242" name="Column16217"/>
    <tableColumn id="16243" name="Column16218"/>
    <tableColumn id="16244" name="Column16219"/>
    <tableColumn id="16245" name="Column16220"/>
    <tableColumn id="16246" name="Column16221"/>
    <tableColumn id="16247" name="Column16222"/>
    <tableColumn id="16248" name="Column16223"/>
    <tableColumn id="16249" name="Column16224"/>
    <tableColumn id="16250" name="Column16225"/>
    <tableColumn id="16251" name="Column16226"/>
    <tableColumn id="16252" name="Column16227"/>
    <tableColumn id="16253" name="Column16228"/>
    <tableColumn id="16254" name="Column16229"/>
    <tableColumn id="16255" name="Column16230"/>
    <tableColumn id="16256" name="Column16231"/>
    <tableColumn id="16257" name="Column16232"/>
    <tableColumn id="16258" name="Column16233"/>
    <tableColumn id="16259" name="Column16234"/>
    <tableColumn id="16260" name="Column16235"/>
    <tableColumn id="16261" name="Column16236"/>
    <tableColumn id="16262" name="Column16237"/>
    <tableColumn id="16263" name="Column16238"/>
    <tableColumn id="16264" name="Column16239"/>
    <tableColumn id="16265" name="Column16240"/>
    <tableColumn id="16266" name="Column16241"/>
    <tableColumn id="16267" name="Column16242"/>
    <tableColumn id="16268" name="Column16243"/>
    <tableColumn id="16269" name="Column16244"/>
    <tableColumn id="16270" name="Column16245"/>
    <tableColumn id="16271" name="Column16246"/>
    <tableColumn id="16272" name="Column16247"/>
    <tableColumn id="16273" name="Column16248"/>
    <tableColumn id="16274" name="Column16249"/>
    <tableColumn id="16275" name="Column16250"/>
    <tableColumn id="16276" name="Column16251"/>
    <tableColumn id="16277" name="Column16252"/>
    <tableColumn id="16278" name="Column16253"/>
    <tableColumn id="16279" name="Column16254"/>
    <tableColumn id="16280" name="Column16255"/>
    <tableColumn id="16281" name="Column16256"/>
    <tableColumn id="16282" name="Column16257"/>
    <tableColumn id="16283" name="Column16258"/>
    <tableColumn id="16284" name="Column16259"/>
    <tableColumn id="16285" name="Column16260"/>
    <tableColumn id="16286" name="Column16261"/>
    <tableColumn id="16287" name="Column16262"/>
    <tableColumn id="16288" name="Column16263"/>
    <tableColumn id="16289" name="Column16264"/>
    <tableColumn id="16290" name="Column16265"/>
    <tableColumn id="16291" name="Column16266"/>
    <tableColumn id="16292" name="Column16267"/>
    <tableColumn id="16293" name="Column16268"/>
    <tableColumn id="16294" name="Column16269"/>
    <tableColumn id="16295" name="Column16270"/>
    <tableColumn id="16296" name="Column16271"/>
    <tableColumn id="16297" name="Column16272"/>
    <tableColumn id="16298" name="Column16273"/>
    <tableColumn id="16299" name="Column16274"/>
    <tableColumn id="16300" name="Column16275"/>
    <tableColumn id="16301" name="Column16276"/>
    <tableColumn id="16302" name="Column16277"/>
    <tableColumn id="16303" name="Column16278"/>
    <tableColumn id="16304" name="Column16279"/>
    <tableColumn id="16305" name="Column16280"/>
    <tableColumn id="16306" name="Column16281"/>
    <tableColumn id="16307" name="Column16282"/>
    <tableColumn id="16308" name="Column16283"/>
    <tableColumn id="16309" name="Column16284"/>
    <tableColumn id="16310" name="Column16285"/>
    <tableColumn id="16311" name="Column16286"/>
    <tableColumn id="16312" name="Column16287"/>
    <tableColumn id="16313" name="Column16288"/>
    <tableColumn id="16314" name="Column16289"/>
    <tableColumn id="16315" name="Column16290"/>
    <tableColumn id="16316" name="Column16291"/>
    <tableColumn id="16317" name="Column16292"/>
    <tableColumn id="16318" name="Column16293"/>
    <tableColumn id="16319" name="Column16294"/>
    <tableColumn id="16320" name="Column16295"/>
    <tableColumn id="16321" name="Column16296"/>
    <tableColumn id="16322" name="Column16297"/>
    <tableColumn id="16323" name="Column16298"/>
    <tableColumn id="16324" name="Column16299"/>
    <tableColumn id="16325" name="Column16300"/>
    <tableColumn id="16326" name="Column16301"/>
    <tableColumn id="16327" name="Column16302"/>
    <tableColumn id="16328" name="Column16303"/>
    <tableColumn id="16329" name="Column16304"/>
    <tableColumn id="16330" name="Column16305"/>
    <tableColumn id="16331" name="Column16306"/>
    <tableColumn id="16332" name="Column16307"/>
    <tableColumn id="16333" name="Column16308"/>
    <tableColumn id="16334" name="Column16309"/>
    <tableColumn id="16335" name="Column16310"/>
    <tableColumn id="16336" name="Column16311"/>
    <tableColumn id="16337" name="Column16312"/>
    <tableColumn id="16338" name="Column16313"/>
    <tableColumn id="16339" name="Column16314"/>
    <tableColumn id="16340" name="Column16315"/>
    <tableColumn id="16341" name="Column16316"/>
    <tableColumn id="16342" name="Column16317"/>
    <tableColumn id="16343" name="Column16318"/>
    <tableColumn id="16344" name="Column16319"/>
    <tableColumn id="16345" name="Column16320"/>
    <tableColumn id="16346" name="Column16321"/>
    <tableColumn id="16347" name="Column16322"/>
    <tableColumn id="16348" name="Column16323"/>
    <tableColumn id="16349" name="Column16324"/>
    <tableColumn id="16350" name="Column16325"/>
    <tableColumn id="16351" name="Column16326"/>
    <tableColumn id="16352" name="Column16327"/>
    <tableColumn id="16353" name="Column16328"/>
    <tableColumn id="16354" name="Column16329"/>
    <tableColumn id="16355" name="Column16330"/>
    <tableColumn id="16356" name="Column16331"/>
    <tableColumn id="16357" name="Column16332"/>
    <tableColumn id="16358" name="Column16333"/>
    <tableColumn id="16359" name="Column16334"/>
    <tableColumn id="16360" name="Column16335"/>
    <tableColumn id="16361" name="Column16336"/>
    <tableColumn id="16362" name="Column16337"/>
    <tableColumn id="16363" name="Column16338"/>
    <tableColumn id="16364" name="Column16339"/>
    <tableColumn id="16365" name="Column16340"/>
    <tableColumn id="16366" name="Column16341"/>
    <tableColumn id="16367" name="Column16342"/>
    <tableColumn id="16368" name="Column16343"/>
    <tableColumn id="16369" name="Column16344"/>
    <tableColumn id="16370" name="Column16345"/>
    <tableColumn id="16371" name="Column16346"/>
    <tableColumn id="16372" name="Column16347"/>
    <tableColumn id="16373" name="Column16348"/>
    <tableColumn id="16374" name="Column16349"/>
    <tableColumn id="16375" name="Column16350"/>
    <tableColumn id="16376" name="Column16351"/>
    <tableColumn id="16377" name="Column16352"/>
    <tableColumn id="16378" name="Column16353"/>
    <tableColumn id="16379" name="Column16354"/>
    <tableColumn id="16380" name="Column16355"/>
    <tableColumn id="16381" name="Column16356"/>
    <tableColumn id="16382" name="Column16357"/>
    <tableColumn id="16383" name="Column16358"/>
    <tableColumn id="16384" name="Column16359"/>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28"/>
  <sheetViews>
    <sheetView tabSelected="1" workbookViewId="0">
      <selection sqref="A1:XFD1048576"/>
    </sheetView>
  </sheetViews>
  <sheetFormatPr defaultRowHeight="15" x14ac:dyDescent="0.25"/>
  <cols>
    <col min="2" max="2" width="4" customWidth="1"/>
    <col min="3" max="3" width="42.42578125" customWidth="1"/>
    <col min="4" max="4" width="5.140625" customWidth="1"/>
    <col min="5" max="5" width="4.5703125" customWidth="1"/>
    <col min="6" max="6" width="12.85546875" bestFit="1" customWidth="1"/>
    <col min="7" max="7" width="3" bestFit="1" customWidth="1"/>
    <col min="8" max="8" width="13.42578125" bestFit="1" customWidth="1"/>
    <col min="9" max="9" width="3" bestFit="1" customWidth="1"/>
    <col min="10" max="10" width="13.42578125" bestFit="1" customWidth="1"/>
    <col min="11" max="11" width="2" bestFit="1" customWidth="1"/>
    <col min="12" max="12" width="12.85546875" bestFit="1" customWidth="1"/>
    <col min="13" max="13" width="2" bestFit="1" customWidth="1"/>
    <col min="14" max="14" width="6.5703125" bestFit="1" customWidth="1"/>
    <col min="15" max="15" width="2" bestFit="1" customWidth="1"/>
    <col min="16" max="16" width="12.85546875" bestFit="1" customWidth="1"/>
    <col min="17" max="17" width="4" bestFit="1" customWidth="1"/>
    <col min="18" max="25" width="44.140625" bestFit="1" customWidth="1"/>
    <col min="26" max="26" width="11.28515625" bestFit="1" customWidth="1"/>
  </cols>
  <sheetData>
    <row r="3" spans="1:18" x14ac:dyDescent="0.25">
      <c r="C3" s="103" t="s">
        <v>1048</v>
      </c>
      <c r="D3" s="103" t="s">
        <v>1180</v>
      </c>
      <c r="E3" s="77" t="s">
        <v>1181</v>
      </c>
      <c r="Q3" t="s">
        <v>1176</v>
      </c>
    </row>
    <row r="4" spans="1:18" x14ac:dyDescent="0.25">
      <c r="A4">
        <v>1</v>
      </c>
      <c r="B4">
        <f>A4*D4</f>
        <v>49</v>
      </c>
      <c r="C4" s="78" t="s">
        <v>23</v>
      </c>
      <c r="D4" s="79">
        <v>49</v>
      </c>
      <c r="E4" s="80">
        <v>1</v>
      </c>
      <c r="F4" s="81" t="s">
        <v>23</v>
      </c>
      <c r="G4" s="81">
        <v>49</v>
      </c>
      <c r="H4" s="12"/>
      <c r="I4" s="12"/>
      <c r="J4" s="12"/>
      <c r="K4" s="12"/>
      <c r="L4" s="12"/>
      <c r="M4" s="12"/>
      <c r="N4" s="12"/>
      <c r="O4" s="12"/>
      <c r="P4" s="24" t="s">
        <v>23</v>
      </c>
      <c r="Q4" s="24">
        <f>49+22+19+8+7+5+3+3+2+1+1+1</f>
        <v>121</v>
      </c>
      <c r="R4" s="33">
        <f>121/345*100</f>
        <v>35.072463768115938</v>
      </c>
    </row>
    <row r="5" spans="1:18" x14ac:dyDescent="0.25">
      <c r="A5">
        <v>1</v>
      </c>
      <c r="B5">
        <f t="shared" ref="B5:B26" si="0">A5*D5</f>
        <v>33</v>
      </c>
      <c r="C5" s="82" t="s">
        <v>70</v>
      </c>
      <c r="D5" s="83">
        <v>33</v>
      </c>
      <c r="E5" s="84">
        <v>2</v>
      </c>
      <c r="F5" s="85" t="s">
        <v>70</v>
      </c>
      <c r="G5" s="85">
        <v>33</v>
      </c>
      <c r="H5" s="12"/>
      <c r="I5" s="12"/>
      <c r="J5" s="12"/>
      <c r="K5" s="12"/>
      <c r="L5" s="12"/>
      <c r="M5" s="12"/>
      <c r="N5" s="12"/>
      <c r="O5" s="12"/>
      <c r="P5" s="86" t="s">
        <v>70</v>
      </c>
      <c r="Q5" s="86">
        <f>33+4+22+11+3+2+2+7+5+2+3+1</f>
        <v>95</v>
      </c>
      <c r="R5" s="33">
        <f>95/345*100</f>
        <v>27.536231884057973</v>
      </c>
    </row>
    <row r="6" spans="1:18" x14ac:dyDescent="0.25">
      <c r="A6">
        <v>2</v>
      </c>
      <c r="B6">
        <f t="shared" si="0"/>
        <v>44</v>
      </c>
      <c r="C6" s="87" t="s">
        <v>172</v>
      </c>
      <c r="D6" s="88">
        <v>22</v>
      </c>
      <c r="E6" s="89">
        <v>3</v>
      </c>
      <c r="F6" s="81" t="s">
        <v>23</v>
      </c>
      <c r="G6" s="81">
        <v>22</v>
      </c>
      <c r="H6" s="85" t="s">
        <v>1182</v>
      </c>
      <c r="I6" s="85">
        <v>22</v>
      </c>
      <c r="J6" s="12"/>
      <c r="K6" s="12"/>
      <c r="L6" s="12"/>
      <c r="M6" s="12"/>
      <c r="N6" s="12"/>
      <c r="O6" s="12"/>
      <c r="P6" s="30" t="s">
        <v>82</v>
      </c>
      <c r="Q6" s="30">
        <f>14+2+1+19+7+3+2+1+3+2+1</f>
        <v>55</v>
      </c>
      <c r="R6" s="33">
        <f>55/345*100</f>
        <v>15.942028985507244</v>
      </c>
    </row>
    <row r="7" spans="1:18" x14ac:dyDescent="0.25">
      <c r="A7">
        <v>2</v>
      </c>
      <c r="B7">
        <f t="shared" si="0"/>
        <v>38</v>
      </c>
      <c r="C7" s="87" t="s">
        <v>110</v>
      </c>
      <c r="D7" s="88">
        <v>19</v>
      </c>
      <c r="E7" s="89">
        <v>4</v>
      </c>
      <c r="F7" s="81" t="s">
        <v>23</v>
      </c>
      <c r="G7" s="81">
        <v>19</v>
      </c>
      <c r="H7" s="90" t="s">
        <v>1183</v>
      </c>
      <c r="I7" s="90">
        <v>19</v>
      </c>
      <c r="J7" s="12"/>
      <c r="K7" s="12"/>
      <c r="L7" s="12"/>
      <c r="M7" s="12"/>
      <c r="N7" s="12"/>
      <c r="O7" s="12"/>
      <c r="P7" s="91" t="s">
        <v>132</v>
      </c>
      <c r="Q7" s="91">
        <f>11+7+3+2+2+8+5+3+2+1+1</f>
        <v>45</v>
      </c>
      <c r="R7" s="33">
        <f>45/345*100</f>
        <v>13.043478260869565</v>
      </c>
    </row>
    <row r="8" spans="1:18" x14ac:dyDescent="0.25">
      <c r="A8">
        <v>1</v>
      </c>
      <c r="B8">
        <f t="shared" si="0"/>
        <v>16</v>
      </c>
      <c r="C8" s="92" t="s">
        <v>66</v>
      </c>
      <c r="D8" s="93">
        <v>16</v>
      </c>
      <c r="E8" s="94">
        <v>5</v>
      </c>
      <c r="F8" s="95" t="s">
        <v>66</v>
      </c>
      <c r="G8" s="95">
        <v>16</v>
      </c>
      <c r="H8" s="12"/>
      <c r="I8" s="12"/>
      <c r="J8" s="12"/>
      <c r="K8" s="12"/>
      <c r="L8" s="12"/>
      <c r="M8" s="12"/>
      <c r="N8" s="12"/>
      <c r="O8" s="12"/>
      <c r="P8" s="29" t="s">
        <v>66</v>
      </c>
      <c r="Q8" s="29">
        <f>16+4+1+3+2+1+1+1</f>
        <v>29</v>
      </c>
      <c r="R8" s="33">
        <f>29/345*100</f>
        <v>8.4057971014492754</v>
      </c>
    </row>
    <row r="9" spans="1:18" x14ac:dyDescent="0.25">
      <c r="A9">
        <v>1</v>
      </c>
      <c r="B9">
        <f t="shared" si="0"/>
        <v>14</v>
      </c>
      <c r="C9" s="96" t="s">
        <v>82</v>
      </c>
      <c r="D9" s="97">
        <v>14</v>
      </c>
      <c r="E9" s="98">
        <v>6</v>
      </c>
      <c r="F9" s="90" t="s">
        <v>82</v>
      </c>
      <c r="G9" s="90">
        <v>14</v>
      </c>
      <c r="H9" s="12"/>
      <c r="I9" s="12"/>
      <c r="J9" s="12"/>
      <c r="K9" s="12"/>
      <c r="L9" s="12"/>
      <c r="M9" s="12"/>
      <c r="N9" s="12"/>
      <c r="O9" s="12"/>
      <c r="Q9">
        <f>SUM(Q4:Q8)</f>
        <v>345</v>
      </c>
      <c r="R9" s="33">
        <f>SUM(R4:R8)</f>
        <v>100</v>
      </c>
    </row>
    <row r="10" spans="1:18" x14ac:dyDescent="0.25">
      <c r="A10">
        <v>2</v>
      </c>
      <c r="B10">
        <f t="shared" si="0"/>
        <v>22</v>
      </c>
      <c r="C10" s="87" t="s">
        <v>46</v>
      </c>
      <c r="D10" s="88">
        <v>11</v>
      </c>
      <c r="E10" s="89">
        <v>7</v>
      </c>
      <c r="F10" s="99" t="s">
        <v>132</v>
      </c>
      <c r="G10" s="99">
        <v>11</v>
      </c>
      <c r="H10" s="85" t="s">
        <v>1182</v>
      </c>
      <c r="I10" s="85">
        <v>11</v>
      </c>
      <c r="J10" s="12"/>
      <c r="K10" s="12"/>
      <c r="L10" s="12"/>
      <c r="M10" s="12"/>
      <c r="N10" s="12"/>
      <c r="O10" s="12"/>
    </row>
    <row r="11" spans="1:18" x14ac:dyDescent="0.25">
      <c r="A11">
        <v>2</v>
      </c>
      <c r="B11">
        <f t="shared" si="0"/>
        <v>16</v>
      </c>
      <c r="C11" s="87" t="s">
        <v>193</v>
      </c>
      <c r="D11" s="88">
        <v>8</v>
      </c>
      <c r="E11" s="89">
        <v>8</v>
      </c>
      <c r="F11" s="81" t="s">
        <v>23</v>
      </c>
      <c r="G11" s="81">
        <v>8</v>
      </c>
      <c r="H11" s="99" t="s">
        <v>1184</v>
      </c>
      <c r="I11" s="99">
        <v>8</v>
      </c>
      <c r="J11" s="12"/>
      <c r="K11" s="12"/>
      <c r="L11" s="12"/>
      <c r="M11" s="12"/>
      <c r="N11" s="12"/>
      <c r="O11" s="12"/>
    </row>
    <row r="12" spans="1:18" x14ac:dyDescent="0.25">
      <c r="A12">
        <v>3</v>
      </c>
      <c r="B12">
        <f t="shared" si="0"/>
        <v>21</v>
      </c>
      <c r="C12" s="87" t="s">
        <v>102</v>
      </c>
      <c r="D12" s="88">
        <v>7</v>
      </c>
      <c r="E12" s="89">
        <v>9</v>
      </c>
      <c r="F12" s="81" t="s">
        <v>23</v>
      </c>
      <c r="G12" s="81">
        <v>7</v>
      </c>
      <c r="H12" s="90" t="s">
        <v>1183</v>
      </c>
      <c r="I12" s="90">
        <v>7</v>
      </c>
      <c r="J12" s="85" t="s">
        <v>1182</v>
      </c>
      <c r="K12" s="85">
        <v>7</v>
      </c>
      <c r="L12" s="12"/>
      <c r="M12" s="12"/>
      <c r="N12" s="12"/>
      <c r="O12" s="12"/>
    </row>
    <row r="13" spans="1:18" x14ac:dyDescent="0.25">
      <c r="A13">
        <v>1</v>
      </c>
      <c r="B13">
        <f t="shared" si="0"/>
        <v>7</v>
      </c>
      <c r="C13" s="100" t="s">
        <v>132</v>
      </c>
      <c r="D13" s="101">
        <v>7</v>
      </c>
      <c r="E13" s="102">
        <v>9</v>
      </c>
      <c r="F13" s="99" t="s">
        <v>132</v>
      </c>
      <c r="G13" s="99">
        <v>7</v>
      </c>
      <c r="H13" s="12"/>
      <c r="I13" s="12"/>
      <c r="J13" s="12"/>
      <c r="K13" s="12"/>
      <c r="L13" s="12"/>
      <c r="M13" s="12"/>
      <c r="N13" s="12"/>
      <c r="O13" s="12"/>
    </row>
    <row r="14" spans="1:18" x14ac:dyDescent="0.25">
      <c r="A14">
        <v>3</v>
      </c>
      <c r="B14">
        <f t="shared" si="0"/>
        <v>15</v>
      </c>
      <c r="C14" s="87" t="s">
        <v>160</v>
      </c>
      <c r="D14" s="88">
        <v>5</v>
      </c>
      <c r="E14" s="89">
        <v>10</v>
      </c>
      <c r="F14" s="81" t="s">
        <v>23</v>
      </c>
      <c r="G14" s="81">
        <v>5</v>
      </c>
      <c r="H14" s="99" t="s">
        <v>1184</v>
      </c>
      <c r="I14" s="99">
        <v>5</v>
      </c>
      <c r="J14" s="85" t="s">
        <v>1182</v>
      </c>
      <c r="K14" s="85">
        <v>5</v>
      </c>
      <c r="L14" s="12"/>
      <c r="M14" s="12"/>
      <c r="N14" s="12"/>
      <c r="O14" s="12"/>
    </row>
    <row r="15" spans="1:18" x14ac:dyDescent="0.25">
      <c r="A15">
        <v>2</v>
      </c>
      <c r="B15">
        <f t="shared" si="0"/>
        <v>8</v>
      </c>
      <c r="C15" s="87" t="s">
        <v>750</v>
      </c>
      <c r="D15" s="88">
        <v>4</v>
      </c>
      <c r="E15" s="89">
        <v>11</v>
      </c>
      <c r="F15" s="85" t="s">
        <v>70</v>
      </c>
      <c r="G15" s="85">
        <v>4</v>
      </c>
      <c r="H15" s="95" t="s">
        <v>1185</v>
      </c>
      <c r="I15" s="95">
        <v>4</v>
      </c>
      <c r="J15" s="12"/>
      <c r="K15" s="12"/>
      <c r="L15" s="12"/>
      <c r="M15" s="12"/>
      <c r="N15" s="12"/>
      <c r="O15" s="12"/>
    </row>
    <row r="16" spans="1:18" x14ac:dyDescent="0.25">
      <c r="A16">
        <v>3</v>
      </c>
      <c r="B16">
        <v>12</v>
      </c>
      <c r="C16" s="87" t="s">
        <v>511</v>
      </c>
      <c r="D16" s="88">
        <v>3</v>
      </c>
      <c r="E16" s="89">
        <v>12</v>
      </c>
      <c r="F16" s="81" t="s">
        <v>23</v>
      </c>
      <c r="G16" s="81">
        <v>3</v>
      </c>
      <c r="H16" s="99" t="s">
        <v>1184</v>
      </c>
      <c r="I16" s="99">
        <v>3</v>
      </c>
      <c r="J16" s="90" t="s">
        <v>1183</v>
      </c>
      <c r="K16" s="90">
        <v>3</v>
      </c>
      <c r="L16" s="85" t="s">
        <v>1182</v>
      </c>
      <c r="M16" s="85">
        <v>3</v>
      </c>
      <c r="N16" s="12"/>
      <c r="O16" s="12"/>
    </row>
    <row r="17" spans="1:18" x14ac:dyDescent="0.25">
      <c r="A17">
        <v>2</v>
      </c>
      <c r="B17">
        <f t="shared" si="0"/>
        <v>6</v>
      </c>
      <c r="C17" s="87" t="s">
        <v>664</v>
      </c>
      <c r="D17" s="88">
        <v>3</v>
      </c>
      <c r="E17" s="89">
        <v>12</v>
      </c>
      <c r="F17" s="99" t="s">
        <v>132</v>
      </c>
      <c r="G17" s="99">
        <v>3</v>
      </c>
      <c r="H17" s="90" t="s">
        <v>1183</v>
      </c>
      <c r="I17" s="90">
        <v>3</v>
      </c>
      <c r="J17" s="12"/>
      <c r="K17" s="12"/>
      <c r="L17" s="12"/>
      <c r="M17" s="12"/>
      <c r="N17" s="12"/>
      <c r="O17" s="12"/>
    </row>
    <row r="18" spans="1:18" x14ac:dyDescent="0.25">
      <c r="A18">
        <v>3</v>
      </c>
      <c r="B18">
        <f t="shared" si="0"/>
        <v>9</v>
      </c>
      <c r="C18" s="87" t="s">
        <v>213</v>
      </c>
      <c r="D18" s="88">
        <v>3</v>
      </c>
      <c r="E18" s="89">
        <v>12</v>
      </c>
      <c r="F18" s="81" t="s">
        <v>23</v>
      </c>
      <c r="G18" s="81">
        <v>3</v>
      </c>
      <c r="H18" s="85" t="s">
        <v>1182</v>
      </c>
      <c r="I18" s="85">
        <v>3</v>
      </c>
      <c r="J18" s="95" t="s">
        <v>1185</v>
      </c>
      <c r="K18" s="95">
        <v>3</v>
      </c>
      <c r="L18" s="12"/>
      <c r="M18" s="12"/>
      <c r="N18" s="12"/>
      <c r="O18" s="12"/>
    </row>
    <row r="19" spans="1:18" x14ac:dyDescent="0.25">
      <c r="A19">
        <v>3</v>
      </c>
      <c r="B19">
        <f t="shared" si="0"/>
        <v>6</v>
      </c>
      <c r="C19" s="87" t="s">
        <v>437</v>
      </c>
      <c r="D19" s="88">
        <v>2</v>
      </c>
      <c r="E19" s="89">
        <v>13</v>
      </c>
      <c r="F19" s="81" t="s">
        <v>23</v>
      </c>
      <c r="G19" s="81">
        <v>2</v>
      </c>
      <c r="H19" s="99" t="s">
        <v>1184</v>
      </c>
      <c r="I19" s="99">
        <v>2</v>
      </c>
      <c r="J19" s="90" t="s">
        <v>1183</v>
      </c>
      <c r="K19" s="90">
        <v>2</v>
      </c>
      <c r="L19" s="12"/>
      <c r="M19" s="12"/>
      <c r="N19" s="12"/>
      <c r="O19" s="12"/>
    </row>
    <row r="20" spans="1:18" x14ac:dyDescent="0.25">
      <c r="A20">
        <v>3</v>
      </c>
      <c r="B20">
        <f t="shared" si="0"/>
        <v>6</v>
      </c>
      <c r="C20" s="87" t="s">
        <v>641</v>
      </c>
      <c r="D20" s="88">
        <v>2</v>
      </c>
      <c r="E20" s="89">
        <v>13</v>
      </c>
      <c r="F20" s="99" t="s">
        <v>132</v>
      </c>
      <c r="G20" s="99">
        <v>2</v>
      </c>
      <c r="H20" s="90" t="s">
        <v>1183</v>
      </c>
      <c r="I20" s="90">
        <v>2</v>
      </c>
      <c r="J20" s="85" t="s">
        <v>1182</v>
      </c>
      <c r="K20" s="85">
        <v>2</v>
      </c>
      <c r="L20" s="12"/>
      <c r="M20" s="12"/>
      <c r="N20" s="12"/>
      <c r="O20" s="12"/>
    </row>
    <row r="21" spans="1:18" x14ac:dyDescent="0.25">
      <c r="A21">
        <v>3</v>
      </c>
      <c r="B21">
        <f t="shared" si="0"/>
        <v>6</v>
      </c>
      <c r="C21" s="87" t="s">
        <v>868</v>
      </c>
      <c r="D21" s="88">
        <v>2</v>
      </c>
      <c r="E21" s="89">
        <v>13</v>
      </c>
      <c r="F21" s="99" t="s">
        <v>132</v>
      </c>
      <c r="G21" s="99">
        <v>2</v>
      </c>
      <c r="H21" s="85" t="s">
        <v>1182</v>
      </c>
      <c r="I21" s="85">
        <v>2</v>
      </c>
      <c r="J21" s="95" t="s">
        <v>1185</v>
      </c>
      <c r="K21" s="95">
        <v>2</v>
      </c>
      <c r="L21" s="12"/>
      <c r="M21" s="12"/>
      <c r="N21" s="12"/>
      <c r="O21" s="12"/>
    </row>
    <row r="22" spans="1:18" x14ac:dyDescent="0.25">
      <c r="A22">
        <v>2</v>
      </c>
      <c r="B22">
        <f t="shared" si="0"/>
        <v>4</v>
      </c>
      <c r="C22" s="87" t="s">
        <v>623</v>
      </c>
      <c r="D22" s="88">
        <v>2</v>
      </c>
      <c r="E22" s="89">
        <v>13</v>
      </c>
      <c r="F22" s="90" t="s">
        <v>82</v>
      </c>
      <c r="G22" s="90">
        <v>2</v>
      </c>
      <c r="H22" s="85" t="s">
        <v>1182</v>
      </c>
      <c r="I22" s="85">
        <v>2</v>
      </c>
      <c r="J22" s="12"/>
      <c r="K22" s="12"/>
      <c r="L22" s="12"/>
      <c r="M22" s="12"/>
      <c r="N22" s="12"/>
      <c r="O22" s="12"/>
    </row>
    <row r="23" spans="1:18" x14ac:dyDescent="0.25">
      <c r="A23">
        <v>3</v>
      </c>
      <c r="B23">
        <f t="shared" si="0"/>
        <v>3</v>
      </c>
      <c r="C23" s="87" t="s">
        <v>925</v>
      </c>
      <c r="D23" s="88">
        <v>1</v>
      </c>
      <c r="E23" s="89">
        <v>14</v>
      </c>
      <c r="F23" s="81" t="s">
        <v>23</v>
      </c>
      <c r="G23" s="81">
        <v>1</v>
      </c>
      <c r="H23" s="99" t="s">
        <v>1184</v>
      </c>
      <c r="I23" s="99">
        <v>1</v>
      </c>
      <c r="J23" s="95" t="s">
        <v>1185</v>
      </c>
      <c r="K23" s="95">
        <v>1</v>
      </c>
      <c r="L23" s="12"/>
      <c r="M23" s="12"/>
      <c r="N23" s="12"/>
      <c r="O23" s="12"/>
    </row>
    <row r="24" spans="1:18" x14ac:dyDescent="0.25">
      <c r="A24">
        <v>3</v>
      </c>
      <c r="B24">
        <f t="shared" si="0"/>
        <v>3</v>
      </c>
      <c r="C24" s="87" t="s">
        <v>757</v>
      </c>
      <c r="D24" s="88">
        <v>1</v>
      </c>
      <c r="E24" s="89">
        <v>14</v>
      </c>
      <c r="F24" s="81" t="s">
        <v>23</v>
      </c>
      <c r="G24" s="81">
        <v>1</v>
      </c>
      <c r="H24" s="90" t="s">
        <v>1183</v>
      </c>
      <c r="I24" s="90">
        <v>1</v>
      </c>
      <c r="J24" s="95" t="s">
        <v>1185</v>
      </c>
      <c r="K24" s="95">
        <v>1</v>
      </c>
      <c r="L24" s="12"/>
      <c r="M24" s="12"/>
      <c r="N24" s="12"/>
      <c r="O24" s="12"/>
    </row>
    <row r="25" spans="1:18" x14ac:dyDescent="0.25">
      <c r="A25">
        <v>5</v>
      </c>
      <c r="B25">
        <f t="shared" si="0"/>
        <v>5</v>
      </c>
      <c r="C25" s="87" t="s">
        <v>692</v>
      </c>
      <c r="D25" s="88">
        <v>1</v>
      </c>
      <c r="E25" s="89">
        <v>14</v>
      </c>
      <c r="F25" s="81" t="s">
        <v>23</v>
      </c>
      <c r="G25" s="81">
        <v>1</v>
      </c>
      <c r="H25" s="99" t="s">
        <v>1184</v>
      </c>
      <c r="I25" s="99">
        <v>1</v>
      </c>
      <c r="J25" s="90" t="s">
        <v>1183</v>
      </c>
      <c r="K25" s="90">
        <v>1</v>
      </c>
      <c r="L25" s="85" t="s">
        <v>1182</v>
      </c>
      <c r="M25" s="85">
        <v>1</v>
      </c>
      <c r="N25" s="95" t="s">
        <v>1185</v>
      </c>
      <c r="O25" s="95">
        <v>1</v>
      </c>
    </row>
    <row r="26" spans="1:18" x14ac:dyDescent="0.25">
      <c r="A26">
        <v>2</v>
      </c>
      <c r="B26">
        <f t="shared" si="0"/>
        <v>2</v>
      </c>
      <c r="C26" s="87" t="s">
        <v>964</v>
      </c>
      <c r="D26" s="88">
        <v>1</v>
      </c>
      <c r="E26" s="89">
        <v>14</v>
      </c>
      <c r="F26" s="90" t="s">
        <v>82</v>
      </c>
      <c r="G26" s="90">
        <v>1</v>
      </c>
      <c r="H26" s="95" t="s">
        <v>1185</v>
      </c>
      <c r="I26" s="95">
        <v>1</v>
      </c>
      <c r="J26" s="12"/>
      <c r="K26" s="12"/>
      <c r="L26" s="12"/>
      <c r="M26" s="12"/>
      <c r="N26" s="12"/>
      <c r="O26" s="12"/>
      <c r="R26" t="s">
        <v>1186</v>
      </c>
    </row>
    <row r="27" spans="1:18" x14ac:dyDescent="0.25">
      <c r="C27" s="87" t="s">
        <v>1049</v>
      </c>
      <c r="D27" s="88"/>
      <c r="E27" s="89"/>
      <c r="R27" t="s">
        <v>1187</v>
      </c>
    </row>
    <row r="28" spans="1:18" x14ac:dyDescent="0.25">
      <c r="B28">
        <f>SUM(B4:B27)</f>
        <v>345</v>
      </c>
      <c r="C28" s="87" t="s">
        <v>1050</v>
      </c>
      <c r="D28" s="88">
        <v>216</v>
      </c>
      <c r="E28" s="89"/>
      <c r="R28" t="s">
        <v>1188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election sqref="A1:XFD1048576"/>
    </sheetView>
  </sheetViews>
  <sheetFormatPr defaultRowHeight="15" x14ac:dyDescent="0.25"/>
  <cols>
    <col min="2" max="2" width="10.140625" bestFit="1" customWidth="1"/>
    <col min="3" max="3" width="10.140625" customWidth="1"/>
    <col min="4" max="4" width="89.85546875" bestFit="1" customWidth="1"/>
    <col min="5" max="5" width="9.28515625" customWidth="1"/>
    <col min="6" max="6" width="15.7109375" customWidth="1"/>
    <col min="7" max="7" width="5.28515625" bestFit="1" customWidth="1"/>
  </cols>
  <sheetData>
    <row r="1" spans="1:12" x14ac:dyDescent="0.25">
      <c r="D1" s="118" t="s">
        <v>1189</v>
      </c>
      <c r="E1" s="118"/>
      <c r="F1" s="118"/>
      <c r="G1" s="118"/>
      <c r="H1" s="118"/>
      <c r="I1" s="118"/>
      <c r="J1" s="118"/>
      <c r="K1" s="118"/>
      <c r="L1" s="118"/>
    </row>
    <row r="3" spans="1:12" x14ac:dyDescent="0.25">
      <c r="D3" s="3" t="s">
        <v>1048</v>
      </c>
      <c r="E3" s="3" t="s">
        <v>1190</v>
      </c>
      <c r="F3" t="s">
        <v>1191</v>
      </c>
      <c r="G3" t="s">
        <v>1181</v>
      </c>
    </row>
    <row r="4" spans="1:12" x14ac:dyDescent="0.25">
      <c r="A4">
        <v>1</v>
      </c>
      <c r="B4" t="s">
        <v>1192</v>
      </c>
      <c r="C4">
        <f>A4*E4</f>
        <v>159</v>
      </c>
      <c r="D4" s="27" t="s">
        <v>29</v>
      </c>
      <c r="E4" s="5">
        <v>159</v>
      </c>
      <c r="F4" s="104">
        <v>0.73953488372093024</v>
      </c>
      <c r="G4" s="5">
        <v>1</v>
      </c>
    </row>
    <row r="5" spans="1:12" x14ac:dyDescent="0.25">
      <c r="A5">
        <v>1</v>
      </c>
      <c r="B5" t="s">
        <v>1193</v>
      </c>
      <c r="C5">
        <f t="shared" ref="C5:C13" si="0">A5*E5</f>
        <v>41</v>
      </c>
      <c r="D5" s="105" t="s">
        <v>93</v>
      </c>
      <c r="E5" s="5">
        <v>41</v>
      </c>
      <c r="F5" s="104">
        <v>0.19069767441860466</v>
      </c>
      <c r="G5" s="5">
        <v>2</v>
      </c>
    </row>
    <row r="6" spans="1:12" x14ac:dyDescent="0.25">
      <c r="A6">
        <v>1</v>
      </c>
      <c r="B6" t="s">
        <v>53</v>
      </c>
      <c r="C6">
        <f t="shared" si="0"/>
        <v>6</v>
      </c>
      <c r="D6" s="106" t="s">
        <v>74</v>
      </c>
      <c r="E6" s="5">
        <v>6</v>
      </c>
      <c r="F6" s="104">
        <v>2.7906976744186046E-2</v>
      </c>
      <c r="G6" s="5">
        <v>3</v>
      </c>
    </row>
    <row r="7" spans="1:12" x14ac:dyDescent="0.25">
      <c r="A7">
        <v>1</v>
      </c>
      <c r="B7" t="s">
        <v>53</v>
      </c>
      <c r="C7">
        <f t="shared" si="0"/>
        <v>3</v>
      </c>
      <c r="D7" s="106" t="s">
        <v>774</v>
      </c>
      <c r="E7" s="5">
        <v>3</v>
      </c>
      <c r="F7" s="104">
        <v>1.3953488372093023E-2</v>
      </c>
      <c r="G7" s="5">
        <v>4</v>
      </c>
    </row>
    <row r="8" spans="1:12" x14ac:dyDescent="0.25">
      <c r="A8">
        <v>1</v>
      </c>
      <c r="B8" t="s">
        <v>1193</v>
      </c>
      <c r="C8">
        <f t="shared" si="0"/>
        <v>1</v>
      </c>
      <c r="D8" s="105" t="s">
        <v>729</v>
      </c>
      <c r="E8" s="5">
        <v>1</v>
      </c>
      <c r="F8" s="104">
        <v>4.6511627906976744E-3</v>
      </c>
      <c r="G8" s="5">
        <v>5</v>
      </c>
    </row>
    <row r="9" spans="1:12" x14ac:dyDescent="0.25">
      <c r="A9">
        <v>1</v>
      </c>
      <c r="B9" t="s">
        <v>1193</v>
      </c>
      <c r="C9">
        <f t="shared" si="0"/>
        <v>1</v>
      </c>
      <c r="D9" s="105" t="s">
        <v>331</v>
      </c>
      <c r="E9" s="5">
        <v>1</v>
      </c>
      <c r="F9" s="104">
        <v>4.6511627906976744E-3</v>
      </c>
      <c r="G9" s="5">
        <v>5</v>
      </c>
    </row>
    <row r="10" spans="1:12" x14ac:dyDescent="0.25">
      <c r="A10">
        <v>1</v>
      </c>
      <c r="B10" t="s">
        <v>53</v>
      </c>
      <c r="C10">
        <f t="shared" si="0"/>
        <v>1</v>
      </c>
      <c r="D10" s="106" t="s">
        <v>951</v>
      </c>
      <c r="E10" s="5">
        <v>1</v>
      </c>
      <c r="F10" s="104">
        <v>4.6511627906976744E-3</v>
      </c>
      <c r="G10" s="5">
        <v>5</v>
      </c>
    </row>
    <row r="11" spans="1:12" x14ac:dyDescent="0.25">
      <c r="A11">
        <v>1</v>
      </c>
      <c r="B11" t="s">
        <v>1193</v>
      </c>
      <c r="C11">
        <f t="shared" si="0"/>
        <v>1</v>
      </c>
      <c r="D11" s="105" t="s">
        <v>24</v>
      </c>
      <c r="E11" s="5">
        <v>1</v>
      </c>
      <c r="F11" s="104">
        <v>4.6511627906976744E-3</v>
      </c>
      <c r="G11" s="5">
        <v>5</v>
      </c>
    </row>
    <row r="12" spans="1:12" x14ac:dyDescent="0.25">
      <c r="A12">
        <v>1</v>
      </c>
      <c r="B12" t="s">
        <v>1194</v>
      </c>
      <c r="C12">
        <f t="shared" si="0"/>
        <v>1</v>
      </c>
      <c r="D12" s="25" t="s">
        <v>954</v>
      </c>
      <c r="E12" s="5">
        <v>1</v>
      </c>
      <c r="F12" s="104">
        <v>4.6511627906976744E-3</v>
      </c>
      <c r="G12" s="5">
        <v>5</v>
      </c>
    </row>
    <row r="13" spans="1:12" x14ac:dyDescent="0.25">
      <c r="A13">
        <v>2</v>
      </c>
      <c r="B13" t="s">
        <v>1195</v>
      </c>
      <c r="C13">
        <f t="shared" si="0"/>
        <v>2</v>
      </c>
      <c r="D13" s="107" t="s">
        <v>608</v>
      </c>
      <c r="E13" s="5">
        <v>1</v>
      </c>
      <c r="F13" s="104">
        <v>4.6511627906976744E-3</v>
      </c>
      <c r="G13" s="5">
        <v>5</v>
      </c>
    </row>
    <row r="14" spans="1:12" x14ac:dyDescent="0.25">
      <c r="C14">
        <f>SUM(C4:C13)</f>
        <v>216</v>
      </c>
      <c r="D14" s="4" t="s">
        <v>1049</v>
      </c>
      <c r="E14" s="5"/>
      <c r="F14" s="104">
        <v>0</v>
      </c>
      <c r="G14" s="5"/>
    </row>
    <row r="15" spans="1:12" x14ac:dyDescent="0.25">
      <c r="D15" s="4" t="s">
        <v>1050</v>
      </c>
      <c r="E15" s="5">
        <v>215</v>
      </c>
      <c r="F15" s="104">
        <v>1</v>
      </c>
      <c r="G15" s="5"/>
    </row>
    <row r="16" spans="1:12" x14ac:dyDescent="0.25">
      <c r="F16" s="104"/>
    </row>
    <row r="21" spans="4:6" x14ac:dyDescent="0.25">
      <c r="D21" s="12" t="s">
        <v>1196</v>
      </c>
      <c r="E21" t="s">
        <v>1197</v>
      </c>
      <c r="F21" s="12"/>
    </row>
    <row r="22" spans="4:6" x14ac:dyDescent="0.25">
      <c r="D22" s="78" t="s">
        <v>1198</v>
      </c>
      <c r="E22" s="33">
        <f>(F22/216)*100</f>
        <v>73.611111111111114</v>
      </c>
      <c r="F22" s="12">
        <f>159</f>
        <v>159</v>
      </c>
    </row>
    <row r="23" spans="4:6" x14ac:dyDescent="0.25">
      <c r="D23" s="85" t="s">
        <v>1199</v>
      </c>
      <c r="E23" s="33">
        <f t="shared" ref="E23:E25" si="1">(F23/216)*100</f>
        <v>20.37037037037037</v>
      </c>
      <c r="F23" s="12">
        <f>41+1+1+1</f>
        <v>44</v>
      </c>
    </row>
    <row r="24" spans="4:6" x14ac:dyDescent="0.25">
      <c r="D24" s="99" t="s">
        <v>1200</v>
      </c>
      <c r="E24" s="33">
        <f t="shared" si="1"/>
        <v>5.0925925925925926</v>
      </c>
      <c r="F24" s="12">
        <f>6+3+1+1</f>
        <v>11</v>
      </c>
    </row>
    <row r="25" spans="4:6" x14ac:dyDescent="0.25">
      <c r="D25" s="95" t="s">
        <v>1201</v>
      </c>
      <c r="E25" s="33">
        <f t="shared" si="1"/>
        <v>0.92592592592592582</v>
      </c>
      <c r="F25" s="12">
        <f>1+1</f>
        <v>2</v>
      </c>
    </row>
    <row r="26" spans="4:6" x14ac:dyDescent="0.25">
      <c r="D26" s="108"/>
      <c r="F26" s="12">
        <f>SUM(F22:F25)</f>
        <v>216</v>
      </c>
    </row>
  </sheetData>
  <mergeCells count="1">
    <mergeCell ref="D1:L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84"/>
  <sheetViews>
    <sheetView workbookViewId="0">
      <selection sqref="A1:XFD1048576"/>
    </sheetView>
  </sheetViews>
  <sheetFormatPr defaultRowHeight="15" x14ac:dyDescent="0.25"/>
  <cols>
    <col min="1" max="1" width="76.5703125" customWidth="1"/>
    <col min="2" max="2" width="6.5703125" customWidth="1"/>
    <col min="3" max="3" width="7.85546875" hidden="1" customWidth="1"/>
    <col min="4" max="4" width="5.28515625" hidden="1" customWidth="1"/>
    <col min="5" max="6" width="5.28515625" customWidth="1"/>
    <col min="7" max="7" width="13.85546875" customWidth="1"/>
    <col min="9" max="9" width="9.85546875" customWidth="1"/>
    <col min="14" max="14" width="11.140625" customWidth="1"/>
    <col min="16" max="16" width="11.28515625" customWidth="1"/>
    <col min="19" max="19" width="43" bestFit="1" customWidth="1"/>
    <col min="20" max="20" width="7.5703125" style="33" customWidth="1"/>
    <col min="25" max="25" width="26.7109375" bestFit="1" customWidth="1"/>
  </cols>
  <sheetData>
    <row r="2" spans="1:26" x14ac:dyDescent="0.25">
      <c r="T2" s="109" t="s">
        <v>1202</v>
      </c>
      <c r="W2" t="s">
        <v>1203</v>
      </c>
    </row>
    <row r="3" spans="1:26" x14ac:dyDescent="0.25">
      <c r="A3" s="3" t="s">
        <v>1048</v>
      </c>
      <c r="B3" s="3" t="s">
        <v>1204</v>
      </c>
      <c r="C3" t="s">
        <v>1205</v>
      </c>
      <c r="D3" t="s">
        <v>1181</v>
      </c>
      <c r="S3" s="81" t="s">
        <v>1206</v>
      </c>
      <c r="T3" s="110">
        <f>(136/727)*100</f>
        <v>18.707015130674005</v>
      </c>
      <c r="U3" s="111">
        <v>136</v>
      </c>
      <c r="Y3" s="12" t="s">
        <v>1207</v>
      </c>
      <c r="Z3" s="12">
        <v>21</v>
      </c>
    </row>
    <row r="4" spans="1:26" x14ac:dyDescent="0.25">
      <c r="A4" s="4" t="s">
        <v>161</v>
      </c>
      <c r="B4" s="5">
        <v>14</v>
      </c>
      <c r="C4" s="112">
        <v>6.8627450980392163E-2</v>
      </c>
      <c r="D4" s="5">
        <v>1</v>
      </c>
      <c r="E4" s="5">
        <v>1</v>
      </c>
      <c r="F4" s="5">
        <f>B4*E4</f>
        <v>14</v>
      </c>
      <c r="G4" s="8" t="s">
        <v>161</v>
      </c>
      <c r="H4" s="8"/>
      <c r="I4" s="113"/>
      <c r="J4" s="8"/>
      <c r="K4" s="8"/>
      <c r="L4" s="8"/>
      <c r="M4" s="8"/>
      <c r="N4" s="8"/>
      <c r="O4" s="8"/>
      <c r="P4" s="8"/>
      <c r="S4" s="81" t="s">
        <v>1208</v>
      </c>
      <c r="T4" s="110">
        <f>(U4/727)*100</f>
        <v>10.041265474552958</v>
      </c>
      <c r="U4" s="111">
        <v>73</v>
      </c>
      <c r="Y4" s="12" t="s">
        <v>1209</v>
      </c>
      <c r="Z4" s="12">
        <v>21</v>
      </c>
    </row>
    <row r="5" spans="1:26" x14ac:dyDescent="0.25">
      <c r="A5" s="4" t="s">
        <v>758</v>
      </c>
      <c r="B5" s="5">
        <v>5</v>
      </c>
      <c r="C5" s="112">
        <v>2.4509803921568627E-2</v>
      </c>
      <c r="D5" s="5">
        <v>2</v>
      </c>
      <c r="E5" s="5">
        <v>6</v>
      </c>
      <c r="F5" s="5">
        <f t="shared" ref="F5:F10" si="0">B5*E5</f>
        <v>30</v>
      </c>
      <c r="G5" s="8" t="s">
        <v>1210</v>
      </c>
      <c r="H5" s="8" t="s">
        <v>1211</v>
      </c>
      <c r="I5" s="8" t="s">
        <v>1212</v>
      </c>
      <c r="J5" s="8" t="s">
        <v>1213</v>
      </c>
      <c r="K5" s="8" t="s">
        <v>1214</v>
      </c>
      <c r="L5" s="8" t="s">
        <v>1215</v>
      </c>
      <c r="M5" s="8"/>
      <c r="N5" s="8"/>
      <c r="O5" s="8"/>
      <c r="P5" s="8"/>
      <c r="S5" s="81" t="s">
        <v>1216</v>
      </c>
      <c r="T5" s="110">
        <f>(U5/727)*100</f>
        <v>7.7028885832187077</v>
      </c>
      <c r="U5" s="111">
        <v>56</v>
      </c>
      <c r="Y5" s="12" t="s">
        <v>1217</v>
      </c>
      <c r="Z5" s="12">
        <v>27</v>
      </c>
    </row>
    <row r="6" spans="1:26" x14ac:dyDescent="0.25">
      <c r="A6" s="4" t="s">
        <v>532</v>
      </c>
      <c r="B6" s="5">
        <v>3</v>
      </c>
      <c r="C6" s="112">
        <v>1.4705882352941176E-2</v>
      </c>
      <c r="D6" s="5">
        <v>3</v>
      </c>
      <c r="E6" s="5">
        <v>4</v>
      </c>
      <c r="F6" s="5">
        <f t="shared" si="0"/>
        <v>12</v>
      </c>
      <c r="G6" s="8" t="s">
        <v>1218</v>
      </c>
      <c r="H6" s="8" t="s">
        <v>1219</v>
      </c>
      <c r="I6" s="8" t="s">
        <v>1220</v>
      </c>
      <c r="J6" s="8" t="s">
        <v>1221</v>
      </c>
      <c r="K6" s="8"/>
      <c r="L6" s="8"/>
      <c r="M6" s="8"/>
      <c r="N6" s="8"/>
      <c r="O6" s="8"/>
      <c r="P6" s="8"/>
      <c r="S6" s="81" t="s">
        <v>1219</v>
      </c>
      <c r="T6" s="110">
        <f t="shared" ref="T6:T69" si="1">(U6/727)*100</f>
        <v>6.7400275103163683</v>
      </c>
      <c r="U6" s="111">
        <v>49</v>
      </c>
      <c r="Y6" s="12" t="s">
        <v>1222</v>
      </c>
      <c r="Z6" s="12">
        <v>28</v>
      </c>
    </row>
    <row r="7" spans="1:26" x14ac:dyDescent="0.25">
      <c r="A7" s="4" t="s">
        <v>59</v>
      </c>
      <c r="B7" s="5">
        <v>3</v>
      </c>
      <c r="C7" s="112">
        <v>1.4705882352941176E-2</v>
      </c>
      <c r="D7" s="5">
        <v>3</v>
      </c>
      <c r="E7" s="5">
        <v>1</v>
      </c>
      <c r="F7" s="5">
        <f t="shared" si="0"/>
        <v>3</v>
      </c>
      <c r="G7" s="8" t="s">
        <v>59</v>
      </c>
      <c r="H7" s="8"/>
      <c r="I7" s="8"/>
      <c r="J7" s="8"/>
      <c r="K7" s="8"/>
      <c r="L7" s="8"/>
      <c r="M7" s="8"/>
      <c r="N7" s="8"/>
      <c r="O7" s="8"/>
      <c r="P7" s="8"/>
      <c r="S7" s="81" t="s">
        <v>1215</v>
      </c>
      <c r="T7" s="110">
        <f t="shared" si="1"/>
        <v>4.1265474552957357</v>
      </c>
      <c r="U7" s="111">
        <v>30</v>
      </c>
      <c r="Y7" s="12" t="s">
        <v>1223</v>
      </c>
      <c r="Z7" s="12">
        <v>30</v>
      </c>
    </row>
    <row r="8" spans="1:26" x14ac:dyDescent="0.25">
      <c r="A8" s="4" t="s">
        <v>678</v>
      </c>
      <c r="B8" s="5">
        <v>3</v>
      </c>
      <c r="C8" s="112">
        <v>1.4705882352941176E-2</v>
      </c>
      <c r="D8" s="5">
        <v>3</v>
      </c>
      <c r="E8" s="5">
        <v>1</v>
      </c>
      <c r="F8" s="5">
        <f t="shared" si="0"/>
        <v>3</v>
      </c>
      <c r="G8" s="8" t="s">
        <v>678</v>
      </c>
      <c r="H8" s="8"/>
      <c r="I8" s="8"/>
      <c r="J8" s="8"/>
      <c r="K8" s="8"/>
      <c r="L8" s="8"/>
      <c r="M8" s="8"/>
      <c r="N8" s="8"/>
      <c r="O8" s="8"/>
      <c r="P8" s="8"/>
      <c r="S8" s="81" t="s">
        <v>1213</v>
      </c>
      <c r="T8" s="110">
        <f t="shared" si="1"/>
        <v>4.1265474552957357</v>
      </c>
      <c r="U8" s="111">
        <v>30</v>
      </c>
      <c r="Y8" s="12" t="s">
        <v>1215</v>
      </c>
      <c r="Z8" s="12">
        <v>30</v>
      </c>
    </row>
    <row r="9" spans="1:26" x14ac:dyDescent="0.25">
      <c r="A9" s="4" t="s">
        <v>394</v>
      </c>
      <c r="B9" s="5">
        <v>2</v>
      </c>
      <c r="C9" s="112">
        <v>9.8039215686274508E-3</v>
      </c>
      <c r="D9" s="5">
        <v>4</v>
      </c>
      <c r="E9" s="5">
        <v>2</v>
      </c>
      <c r="F9" s="5">
        <f t="shared" si="0"/>
        <v>4</v>
      </c>
      <c r="G9" s="8" t="s">
        <v>161</v>
      </c>
      <c r="H9" s="8" t="s">
        <v>1224</v>
      </c>
      <c r="I9" s="8"/>
      <c r="J9" s="8"/>
      <c r="K9" s="8"/>
      <c r="L9" s="8"/>
      <c r="M9" s="8"/>
      <c r="N9" s="8"/>
      <c r="O9" s="8"/>
      <c r="P9" s="8"/>
      <c r="S9" s="81" t="s">
        <v>1211</v>
      </c>
      <c r="T9" s="110">
        <f t="shared" si="1"/>
        <v>3.8514442916093539</v>
      </c>
      <c r="U9" s="111">
        <v>28</v>
      </c>
      <c r="Y9" s="12" t="s">
        <v>59</v>
      </c>
      <c r="Z9" s="12">
        <v>49</v>
      </c>
    </row>
    <row r="10" spans="1:26" x14ac:dyDescent="0.25">
      <c r="A10" s="4" t="s">
        <v>80</v>
      </c>
      <c r="B10" s="5">
        <v>2</v>
      </c>
      <c r="C10" s="112">
        <v>9.8039215686274508E-3</v>
      </c>
      <c r="D10" s="5">
        <v>4</v>
      </c>
      <c r="E10" s="5">
        <v>1</v>
      </c>
      <c r="F10" s="5">
        <f t="shared" si="0"/>
        <v>2</v>
      </c>
      <c r="G10" s="8" t="s">
        <v>80</v>
      </c>
      <c r="H10" s="8"/>
      <c r="I10" s="8"/>
      <c r="J10" s="8"/>
      <c r="K10" s="8"/>
      <c r="L10" s="8"/>
      <c r="M10" s="8"/>
      <c r="N10" s="8"/>
      <c r="O10" s="8"/>
      <c r="P10" s="8"/>
      <c r="S10" s="81" t="s">
        <v>1217</v>
      </c>
      <c r="T10" s="110">
        <f t="shared" si="1"/>
        <v>3.7138927097661623</v>
      </c>
      <c r="U10" s="111">
        <v>27</v>
      </c>
      <c r="Y10" s="12" t="s">
        <v>1216</v>
      </c>
      <c r="Z10" s="12">
        <v>56</v>
      </c>
    </row>
    <row r="11" spans="1:26" x14ac:dyDescent="0.25">
      <c r="A11" s="4" t="s">
        <v>805</v>
      </c>
      <c r="B11" s="5">
        <v>1</v>
      </c>
      <c r="C11" s="112">
        <v>4.9019607843137254E-3</v>
      </c>
      <c r="D11" s="5">
        <v>5</v>
      </c>
      <c r="E11" s="5"/>
      <c r="F11" s="5">
        <v>1</v>
      </c>
      <c r="G11" s="8" t="s">
        <v>805</v>
      </c>
      <c r="H11" s="8"/>
      <c r="I11" s="8"/>
      <c r="J11" s="8"/>
      <c r="K11" s="8"/>
      <c r="L11" s="8"/>
      <c r="M11" s="8"/>
      <c r="N11" s="8"/>
      <c r="O11" s="8"/>
      <c r="P11" s="8"/>
      <c r="S11" s="81" t="s">
        <v>1225</v>
      </c>
      <c r="T11" s="110">
        <f t="shared" si="1"/>
        <v>2.8885832187070153</v>
      </c>
      <c r="U11" s="111">
        <v>21</v>
      </c>
      <c r="Y11" s="12" t="s">
        <v>1226</v>
      </c>
      <c r="Z11" s="12">
        <v>73</v>
      </c>
    </row>
    <row r="12" spans="1:26" x14ac:dyDescent="0.25">
      <c r="A12" s="4" t="s">
        <v>369</v>
      </c>
      <c r="B12" s="5">
        <v>1</v>
      </c>
      <c r="C12" s="112">
        <v>4.9019607843137254E-3</v>
      </c>
      <c r="D12" s="5">
        <v>5</v>
      </c>
      <c r="E12" s="5"/>
      <c r="F12" s="5">
        <v>5</v>
      </c>
      <c r="G12" s="8" t="s">
        <v>161</v>
      </c>
      <c r="H12" s="8" t="s">
        <v>1227</v>
      </c>
      <c r="I12" s="8" t="s">
        <v>1228</v>
      </c>
      <c r="J12" s="8" t="s">
        <v>1229</v>
      </c>
      <c r="K12" s="8" t="s">
        <v>1230</v>
      </c>
      <c r="L12" s="8"/>
      <c r="M12" s="8"/>
      <c r="N12" s="8"/>
      <c r="O12" s="8"/>
      <c r="P12" s="8"/>
      <c r="S12" s="81" t="s">
        <v>1227</v>
      </c>
      <c r="T12" s="110">
        <f t="shared" si="1"/>
        <v>2.8885832187070153</v>
      </c>
      <c r="U12" s="111">
        <v>21</v>
      </c>
      <c r="V12">
        <f>SUM(U3:U12)</f>
        <v>471</v>
      </c>
      <c r="Y12" s="12" t="s">
        <v>1206</v>
      </c>
      <c r="Z12" s="12">
        <v>136</v>
      </c>
    </row>
    <row r="13" spans="1:26" x14ac:dyDescent="0.25">
      <c r="A13" s="4" t="s">
        <v>478</v>
      </c>
      <c r="B13" s="5">
        <v>1</v>
      </c>
      <c r="C13" s="112">
        <v>4.9019607843137254E-3</v>
      </c>
      <c r="D13" s="5">
        <v>5</v>
      </c>
      <c r="E13" s="5"/>
      <c r="F13" s="5">
        <v>2</v>
      </c>
      <c r="G13" s="8" t="s">
        <v>478</v>
      </c>
      <c r="H13" s="8"/>
      <c r="I13" s="8"/>
      <c r="J13" s="8"/>
      <c r="K13" s="8"/>
      <c r="L13" s="8"/>
      <c r="M13" s="8"/>
      <c r="N13" s="8"/>
      <c r="O13" s="8"/>
      <c r="P13" s="8"/>
      <c r="S13" s="12" t="s">
        <v>1218</v>
      </c>
      <c r="T13" s="114">
        <f t="shared" si="1"/>
        <v>2.613480055020633</v>
      </c>
      <c r="U13" s="12">
        <v>19</v>
      </c>
      <c r="V13">
        <f>SUM(U13:U138)</f>
        <v>256</v>
      </c>
      <c r="Y13" s="12" t="s">
        <v>1231</v>
      </c>
      <c r="Z13" s="12">
        <v>256</v>
      </c>
    </row>
    <row r="14" spans="1:26" x14ac:dyDescent="0.25">
      <c r="A14" s="4" t="s">
        <v>426</v>
      </c>
      <c r="B14" s="5">
        <v>1</v>
      </c>
      <c r="C14" s="112">
        <v>4.9019607843137254E-3</v>
      </c>
      <c r="D14" s="5">
        <v>5</v>
      </c>
      <c r="E14" s="5"/>
      <c r="F14" s="5">
        <v>1</v>
      </c>
      <c r="G14" s="8" t="s">
        <v>426</v>
      </c>
      <c r="H14" s="8"/>
      <c r="I14" s="8"/>
      <c r="J14" s="8"/>
      <c r="K14" s="8"/>
      <c r="L14" s="8"/>
      <c r="M14" s="8"/>
      <c r="N14" s="8"/>
      <c r="O14" s="8"/>
      <c r="P14" s="8"/>
      <c r="S14" s="12" t="s">
        <v>1212</v>
      </c>
      <c r="T14" s="114">
        <f t="shared" si="1"/>
        <v>2.0632737276478679</v>
      </c>
      <c r="U14" s="12">
        <v>15</v>
      </c>
    </row>
    <row r="15" spans="1:26" x14ac:dyDescent="0.25">
      <c r="A15" s="4" t="s">
        <v>152</v>
      </c>
      <c r="B15" s="5">
        <v>1</v>
      </c>
      <c r="C15" s="112">
        <v>4.9019607843137254E-3</v>
      </c>
      <c r="D15" s="5">
        <v>5</v>
      </c>
      <c r="E15" s="5"/>
      <c r="F15" s="5">
        <v>4</v>
      </c>
      <c r="G15" s="8" t="s">
        <v>161</v>
      </c>
      <c r="H15" s="8" t="s">
        <v>1232</v>
      </c>
      <c r="I15" s="8" t="s">
        <v>1233</v>
      </c>
      <c r="J15" s="8" t="s">
        <v>1234</v>
      </c>
      <c r="K15" s="8"/>
      <c r="L15" s="8"/>
      <c r="M15" s="8"/>
      <c r="N15" s="8"/>
      <c r="O15" s="8"/>
      <c r="P15" s="8"/>
      <c r="S15" s="12" t="s">
        <v>1220</v>
      </c>
      <c r="T15" s="114">
        <f t="shared" si="1"/>
        <v>1.9257221458046769</v>
      </c>
      <c r="U15" s="12">
        <v>14</v>
      </c>
    </row>
    <row r="16" spans="1:26" x14ac:dyDescent="0.25">
      <c r="A16" s="4" t="s">
        <v>931</v>
      </c>
      <c r="B16" s="5">
        <v>1</v>
      </c>
      <c r="C16" s="112">
        <v>4.9019607843137254E-3</v>
      </c>
      <c r="D16" s="5">
        <v>5</v>
      </c>
      <c r="E16" s="5"/>
      <c r="F16" s="5">
        <v>1</v>
      </c>
      <c r="G16" s="8" t="s">
        <v>931</v>
      </c>
      <c r="H16" s="8"/>
      <c r="I16" s="8"/>
      <c r="J16" s="8"/>
      <c r="K16" s="8"/>
      <c r="L16" s="8"/>
      <c r="M16" s="8"/>
      <c r="N16" s="8"/>
      <c r="O16" s="8"/>
      <c r="P16" s="8"/>
      <c r="S16" s="12" t="s">
        <v>1235</v>
      </c>
      <c r="T16" s="114">
        <f t="shared" si="1"/>
        <v>1.5130674002751032</v>
      </c>
      <c r="U16" s="12">
        <v>11</v>
      </c>
    </row>
    <row r="17" spans="1:26" x14ac:dyDescent="0.25">
      <c r="A17" s="4" t="s">
        <v>836</v>
      </c>
      <c r="B17" s="5">
        <v>1</v>
      </c>
      <c r="C17" s="112">
        <v>4.9019607843137254E-3</v>
      </c>
      <c r="D17" s="5">
        <v>5</v>
      </c>
      <c r="E17" s="5"/>
      <c r="F17" s="5">
        <v>4</v>
      </c>
      <c r="G17" s="8" t="s">
        <v>1236</v>
      </c>
      <c r="H17" s="8" t="s">
        <v>1217</v>
      </c>
      <c r="I17" s="8" t="s">
        <v>1237</v>
      </c>
      <c r="J17" s="8" t="s">
        <v>1238</v>
      </c>
      <c r="K17" s="8"/>
      <c r="L17" s="8"/>
      <c r="M17" s="8"/>
      <c r="N17" s="8"/>
      <c r="O17" s="8"/>
      <c r="P17" s="8"/>
      <c r="S17" s="12" t="s">
        <v>1239</v>
      </c>
      <c r="T17" s="114">
        <f t="shared" si="1"/>
        <v>1.5130674002751032</v>
      </c>
      <c r="U17" s="12">
        <v>11</v>
      </c>
    </row>
    <row r="18" spans="1:26" x14ac:dyDescent="0.25">
      <c r="A18" s="4" t="s">
        <v>769</v>
      </c>
      <c r="B18" s="5">
        <v>1</v>
      </c>
      <c r="C18" s="112">
        <v>4.9019607843137254E-3</v>
      </c>
      <c r="D18" s="5">
        <v>5</v>
      </c>
      <c r="E18" s="5"/>
      <c r="F18" s="5">
        <v>1</v>
      </c>
      <c r="G18" s="8" t="s">
        <v>769</v>
      </c>
      <c r="H18" s="8"/>
      <c r="I18" s="8"/>
      <c r="J18" s="8"/>
      <c r="K18" s="8"/>
      <c r="L18" s="8"/>
      <c r="M18" s="8"/>
      <c r="N18" s="8"/>
      <c r="O18" s="8"/>
      <c r="P18" s="8"/>
      <c r="S18" s="12" t="s">
        <v>1240</v>
      </c>
      <c r="T18" s="114">
        <f t="shared" si="1"/>
        <v>1.2379642365887207</v>
      </c>
      <c r="U18" s="12">
        <v>9</v>
      </c>
    </row>
    <row r="19" spans="1:26" x14ac:dyDescent="0.25">
      <c r="A19" s="4" t="s">
        <v>670</v>
      </c>
      <c r="B19" s="5">
        <v>1</v>
      </c>
      <c r="C19" s="112">
        <v>4.9019607843137254E-3</v>
      </c>
      <c r="D19" s="5">
        <v>5</v>
      </c>
      <c r="E19" s="5"/>
      <c r="F19" s="5">
        <v>2</v>
      </c>
      <c r="G19" s="8" t="s">
        <v>161</v>
      </c>
      <c r="H19" s="8" t="s">
        <v>1241</v>
      </c>
      <c r="I19" s="8"/>
      <c r="J19" s="8"/>
      <c r="K19" s="8"/>
      <c r="L19" s="8"/>
      <c r="M19" s="8"/>
      <c r="N19" s="8"/>
      <c r="O19" s="8"/>
      <c r="P19" s="8"/>
      <c r="S19" s="12" t="s">
        <v>774</v>
      </c>
      <c r="T19" s="114">
        <f t="shared" si="1"/>
        <v>0.96286107290233847</v>
      </c>
      <c r="U19" s="12">
        <v>7</v>
      </c>
      <c r="Y19" s="12" t="s">
        <v>1242</v>
      </c>
      <c r="Z19" s="12">
        <f>SUM(Z3:Z12)</f>
        <v>471</v>
      </c>
    </row>
    <row r="20" spans="1:26" x14ac:dyDescent="0.25">
      <c r="A20" s="4" t="s">
        <v>869</v>
      </c>
      <c r="B20" s="5">
        <v>1</v>
      </c>
      <c r="C20" s="112">
        <v>4.9019607843137254E-3</v>
      </c>
      <c r="D20" s="5">
        <v>5</v>
      </c>
      <c r="E20" s="5"/>
      <c r="F20" s="5">
        <v>1</v>
      </c>
      <c r="G20" s="8" t="s">
        <v>869</v>
      </c>
      <c r="H20" s="8"/>
      <c r="I20" s="8"/>
      <c r="J20" s="8"/>
      <c r="K20" s="8"/>
      <c r="L20" s="8"/>
      <c r="M20" s="8"/>
      <c r="N20" s="8"/>
      <c r="O20" s="8"/>
      <c r="P20" s="8"/>
      <c r="S20" s="12" t="s">
        <v>1214</v>
      </c>
      <c r="T20" s="114">
        <f t="shared" si="1"/>
        <v>0.68775790921595592</v>
      </c>
      <c r="U20" s="12">
        <v>5</v>
      </c>
      <c r="Y20" s="12" t="s">
        <v>1135</v>
      </c>
      <c r="Z20" s="12">
        <v>256</v>
      </c>
    </row>
    <row r="21" spans="1:26" x14ac:dyDescent="0.25">
      <c r="A21" s="4" t="s">
        <v>714</v>
      </c>
      <c r="B21" s="5">
        <v>1</v>
      </c>
      <c r="C21" s="112">
        <v>4.9019607843137254E-3</v>
      </c>
      <c r="D21" s="5">
        <v>5</v>
      </c>
      <c r="E21" s="5"/>
      <c r="F21" s="5">
        <v>3</v>
      </c>
      <c r="G21" s="8" t="s">
        <v>161</v>
      </c>
      <c r="H21" s="8" t="s">
        <v>1224</v>
      </c>
      <c r="I21" s="8" t="s">
        <v>1243</v>
      </c>
      <c r="J21" s="8"/>
      <c r="K21" s="8"/>
      <c r="L21" s="8"/>
      <c r="M21" s="8"/>
      <c r="N21" s="8"/>
      <c r="O21" s="8"/>
      <c r="P21" s="8"/>
      <c r="S21" s="12" t="s">
        <v>1234</v>
      </c>
      <c r="T21" s="114">
        <f t="shared" si="1"/>
        <v>0.68775790921595592</v>
      </c>
      <c r="U21" s="12">
        <v>5</v>
      </c>
      <c r="Y21" s="12" t="s">
        <v>1244</v>
      </c>
      <c r="Z21" s="12">
        <v>727</v>
      </c>
    </row>
    <row r="22" spans="1:26" x14ac:dyDescent="0.25">
      <c r="A22" s="4" t="s">
        <v>141</v>
      </c>
      <c r="B22" s="5">
        <v>1</v>
      </c>
      <c r="C22" s="112">
        <v>4.9019607843137254E-3</v>
      </c>
      <c r="D22" s="5">
        <v>5</v>
      </c>
      <c r="E22" s="5"/>
      <c r="F22" s="5">
        <v>1</v>
      </c>
      <c r="G22" s="8" t="s">
        <v>141</v>
      </c>
      <c r="H22" s="8"/>
      <c r="I22" s="8"/>
      <c r="J22" s="8"/>
      <c r="K22" s="8"/>
      <c r="L22" s="8"/>
      <c r="M22" s="8"/>
      <c r="N22" s="8"/>
      <c r="O22" s="8"/>
      <c r="P22" s="8"/>
      <c r="S22" s="12" t="s">
        <v>1245</v>
      </c>
      <c r="T22" s="114">
        <f t="shared" si="1"/>
        <v>0.68775790921595592</v>
      </c>
      <c r="U22" s="12">
        <v>5</v>
      </c>
    </row>
    <row r="23" spans="1:26" x14ac:dyDescent="0.25">
      <c r="A23" s="4" t="s">
        <v>965</v>
      </c>
      <c r="B23" s="5">
        <v>1</v>
      </c>
      <c r="C23" s="112">
        <v>4.9019607843137254E-3</v>
      </c>
      <c r="D23" s="5">
        <v>5</v>
      </c>
      <c r="E23" s="5"/>
      <c r="F23" s="5">
        <v>7</v>
      </c>
      <c r="G23" s="8" t="s">
        <v>161</v>
      </c>
      <c r="H23" s="8" t="s">
        <v>1239</v>
      </c>
      <c r="I23" s="8" t="s">
        <v>1246</v>
      </c>
      <c r="J23" s="8" t="s">
        <v>1247</v>
      </c>
      <c r="K23" s="8" t="s">
        <v>1215</v>
      </c>
      <c r="L23" s="8" t="s">
        <v>1213</v>
      </c>
      <c r="M23" s="8" t="s">
        <v>1248</v>
      </c>
      <c r="N23" s="8"/>
      <c r="O23" s="8"/>
      <c r="P23" s="8"/>
      <c r="S23" s="12" t="s">
        <v>1249</v>
      </c>
      <c r="T23" s="114">
        <f t="shared" si="1"/>
        <v>0.68775790921595592</v>
      </c>
      <c r="U23" s="12">
        <v>5</v>
      </c>
    </row>
    <row r="24" spans="1:26" x14ac:dyDescent="0.25">
      <c r="A24" s="4" t="s">
        <v>909</v>
      </c>
      <c r="B24" s="5">
        <v>1</v>
      </c>
      <c r="C24" s="112">
        <v>4.9019607843137254E-3</v>
      </c>
      <c r="D24" s="5">
        <v>5</v>
      </c>
      <c r="E24" s="5"/>
      <c r="F24" s="5">
        <v>2</v>
      </c>
      <c r="G24" s="8" t="s">
        <v>909</v>
      </c>
      <c r="H24" s="8"/>
      <c r="I24" s="8"/>
      <c r="J24" s="8"/>
      <c r="K24" s="8"/>
      <c r="L24" s="8"/>
      <c r="M24" s="8"/>
      <c r="N24" s="8"/>
      <c r="O24" s="8"/>
      <c r="P24" s="8"/>
      <c r="S24" s="12" t="s">
        <v>80</v>
      </c>
      <c r="T24" s="114">
        <f t="shared" si="1"/>
        <v>0.68775790921595592</v>
      </c>
      <c r="U24" s="12">
        <v>5</v>
      </c>
    </row>
    <row r="25" spans="1:26" x14ac:dyDescent="0.25">
      <c r="A25" s="4" t="s">
        <v>506</v>
      </c>
      <c r="B25" s="5">
        <v>1</v>
      </c>
      <c r="C25" s="112">
        <v>4.9019607843137254E-3</v>
      </c>
      <c r="D25" s="5">
        <v>5</v>
      </c>
      <c r="E25" s="5"/>
      <c r="F25" s="5">
        <v>4</v>
      </c>
      <c r="G25" s="8" t="s">
        <v>678</v>
      </c>
      <c r="H25" s="8" t="s">
        <v>1250</v>
      </c>
      <c r="I25" s="8" t="s">
        <v>1251</v>
      </c>
      <c r="J25" s="8" t="s">
        <v>1252</v>
      </c>
      <c r="K25" s="8"/>
      <c r="L25" s="8"/>
      <c r="M25" s="8"/>
      <c r="N25" s="8"/>
      <c r="O25" s="8"/>
      <c r="P25" s="8"/>
      <c r="S25" s="12" t="s">
        <v>1253</v>
      </c>
      <c r="T25" s="114">
        <f t="shared" si="1"/>
        <v>0.55020632737276476</v>
      </c>
      <c r="U25" s="12">
        <v>4</v>
      </c>
    </row>
    <row r="26" spans="1:26" x14ac:dyDescent="0.25">
      <c r="A26" s="4" t="s">
        <v>683</v>
      </c>
      <c r="B26" s="5">
        <v>1</v>
      </c>
      <c r="C26" s="112">
        <v>4.9019607843137254E-3</v>
      </c>
      <c r="D26" s="5">
        <v>5</v>
      </c>
      <c r="E26" s="5"/>
      <c r="F26" s="5">
        <v>5</v>
      </c>
      <c r="G26" s="8" t="s">
        <v>1225</v>
      </c>
      <c r="H26" s="8" t="s">
        <v>1254</v>
      </c>
      <c r="I26" s="8" t="s">
        <v>1255</v>
      </c>
      <c r="J26" s="8" t="s">
        <v>1215</v>
      </c>
      <c r="K26" s="8" t="s">
        <v>1213</v>
      </c>
      <c r="L26" s="8"/>
      <c r="M26" s="8"/>
      <c r="N26" s="8"/>
      <c r="O26" s="8"/>
      <c r="P26" s="8"/>
      <c r="S26" s="12" t="s">
        <v>1256</v>
      </c>
      <c r="T26" s="114">
        <f t="shared" si="1"/>
        <v>0.55020632737276476</v>
      </c>
      <c r="U26" s="12">
        <v>4</v>
      </c>
    </row>
    <row r="27" spans="1:26" x14ac:dyDescent="0.25">
      <c r="A27" s="4" t="s">
        <v>348</v>
      </c>
      <c r="B27" s="5">
        <v>1</v>
      </c>
      <c r="C27" s="112">
        <v>4.9019607843137254E-3</v>
      </c>
      <c r="D27" s="5">
        <v>5</v>
      </c>
      <c r="E27" s="5"/>
      <c r="F27" s="5">
        <v>1</v>
      </c>
      <c r="G27" s="8" t="s">
        <v>348</v>
      </c>
      <c r="H27" s="8"/>
      <c r="I27" s="8"/>
      <c r="J27" s="8"/>
      <c r="K27" s="8"/>
      <c r="L27" s="8"/>
      <c r="M27" s="8"/>
      <c r="N27" s="8"/>
      <c r="O27" s="8"/>
      <c r="P27" s="8"/>
      <c r="S27" s="12" t="s">
        <v>1230</v>
      </c>
      <c r="T27" s="114">
        <f t="shared" si="1"/>
        <v>0.41265474552957354</v>
      </c>
      <c r="U27" s="12">
        <v>3</v>
      </c>
    </row>
    <row r="28" spans="1:26" x14ac:dyDescent="0.25">
      <c r="A28" s="4" t="s">
        <v>883</v>
      </c>
      <c r="B28" s="5">
        <v>1</v>
      </c>
      <c r="C28" s="112">
        <v>4.9019607843137254E-3</v>
      </c>
      <c r="D28" s="5">
        <v>5</v>
      </c>
      <c r="E28" s="5"/>
      <c r="F28" s="5">
        <v>4</v>
      </c>
      <c r="G28" s="8" t="s">
        <v>726</v>
      </c>
      <c r="H28" s="8" t="s">
        <v>985</v>
      </c>
      <c r="I28" s="8" t="s">
        <v>1257</v>
      </c>
      <c r="J28" s="8" t="s">
        <v>1246</v>
      </c>
      <c r="K28" s="8"/>
      <c r="L28" s="8"/>
      <c r="M28" s="8"/>
      <c r="N28" s="8"/>
      <c r="O28" s="8"/>
      <c r="P28" s="8"/>
      <c r="S28" s="12" t="s">
        <v>1258</v>
      </c>
      <c r="T28" s="114">
        <f t="shared" si="1"/>
        <v>0.41265474552957354</v>
      </c>
      <c r="U28" s="12">
        <v>3</v>
      </c>
    </row>
    <row r="29" spans="1:26" x14ac:dyDescent="0.25">
      <c r="A29" s="4" t="s">
        <v>292</v>
      </c>
      <c r="B29" s="5">
        <v>1</v>
      </c>
      <c r="C29" s="112">
        <v>4.9019607843137254E-3</v>
      </c>
      <c r="D29" s="5">
        <v>5</v>
      </c>
      <c r="E29" s="5"/>
      <c r="F29" s="5">
        <v>2</v>
      </c>
      <c r="G29" s="8" t="s">
        <v>161</v>
      </c>
      <c r="H29" s="8" t="s">
        <v>1243</v>
      </c>
      <c r="I29" s="8"/>
      <c r="J29" s="8"/>
      <c r="K29" s="8"/>
      <c r="L29" s="8"/>
      <c r="M29" s="8"/>
      <c r="N29" s="8"/>
      <c r="O29" s="8"/>
      <c r="P29" s="8"/>
      <c r="S29" s="12" t="s">
        <v>1259</v>
      </c>
      <c r="T29" s="114">
        <f t="shared" si="1"/>
        <v>0.41265474552957354</v>
      </c>
      <c r="U29" s="12">
        <v>3</v>
      </c>
    </row>
    <row r="30" spans="1:26" x14ac:dyDescent="0.25">
      <c r="A30" s="4" t="s">
        <v>1005</v>
      </c>
      <c r="B30" s="5">
        <v>1</v>
      </c>
      <c r="C30" s="112">
        <v>4.9019607843137254E-3</v>
      </c>
      <c r="D30" s="5">
        <v>5</v>
      </c>
      <c r="E30" s="5"/>
      <c r="F30" s="5">
        <v>9</v>
      </c>
      <c r="G30" s="8" t="s">
        <v>726</v>
      </c>
      <c r="H30" s="8" t="s">
        <v>1260</v>
      </c>
      <c r="I30" s="8" t="s">
        <v>1228</v>
      </c>
      <c r="J30" s="8" t="s">
        <v>1261</v>
      </c>
      <c r="K30" s="8" t="s">
        <v>1262</v>
      </c>
      <c r="L30" s="8" t="s">
        <v>1259</v>
      </c>
      <c r="M30" s="8" t="s">
        <v>1255</v>
      </c>
      <c r="N30" s="8" t="s">
        <v>1211</v>
      </c>
      <c r="O30" s="8" t="s">
        <v>1229</v>
      </c>
      <c r="P30" s="8"/>
      <c r="S30" s="12" t="s">
        <v>1263</v>
      </c>
      <c r="T30" s="114">
        <f t="shared" si="1"/>
        <v>0.41265474552957354</v>
      </c>
      <c r="U30" s="12">
        <v>3</v>
      </c>
    </row>
    <row r="31" spans="1:26" x14ac:dyDescent="0.25">
      <c r="A31" s="4" t="s">
        <v>503</v>
      </c>
      <c r="B31" s="5">
        <v>1</v>
      </c>
      <c r="C31" s="112">
        <v>4.9019607843137254E-3</v>
      </c>
      <c r="D31" s="5">
        <v>5</v>
      </c>
      <c r="E31" s="5"/>
      <c r="F31" s="5">
        <v>2</v>
      </c>
      <c r="G31" s="8" t="s">
        <v>161</v>
      </c>
      <c r="H31" s="8" t="s">
        <v>1264</v>
      </c>
      <c r="I31" s="8"/>
      <c r="J31" s="8"/>
      <c r="K31" s="8"/>
      <c r="L31" s="8"/>
      <c r="M31" s="8"/>
      <c r="N31" s="8"/>
      <c r="O31" s="8"/>
      <c r="P31" s="8"/>
      <c r="S31" s="12" t="s">
        <v>1264</v>
      </c>
      <c r="T31" s="114">
        <f t="shared" si="1"/>
        <v>0.27510316368638238</v>
      </c>
      <c r="U31" s="12">
        <v>2</v>
      </c>
    </row>
    <row r="32" spans="1:26" x14ac:dyDescent="0.25">
      <c r="A32" s="4" t="s">
        <v>726</v>
      </c>
      <c r="B32" s="5">
        <v>1</v>
      </c>
      <c r="C32" s="112">
        <v>4.9019607843137254E-3</v>
      </c>
      <c r="D32" s="5">
        <v>5</v>
      </c>
      <c r="E32" s="5"/>
      <c r="F32" s="5">
        <v>1</v>
      </c>
      <c r="G32" s="8" t="s">
        <v>726</v>
      </c>
      <c r="S32" s="12" t="s">
        <v>1265</v>
      </c>
      <c r="T32" s="114">
        <f t="shared" si="1"/>
        <v>0.27510316368638238</v>
      </c>
      <c r="U32" s="12">
        <v>2</v>
      </c>
    </row>
    <row r="33" spans="1:21" x14ac:dyDescent="0.25">
      <c r="A33" s="4" t="s">
        <v>249</v>
      </c>
      <c r="B33" s="5">
        <v>1</v>
      </c>
      <c r="C33" s="112">
        <v>4.9019607843137254E-3</v>
      </c>
      <c r="D33" s="5">
        <v>5</v>
      </c>
      <c r="E33" s="5"/>
      <c r="F33" s="5">
        <v>4</v>
      </c>
      <c r="G33" s="8" t="s">
        <v>161</v>
      </c>
      <c r="H33" s="8" t="s">
        <v>1266</v>
      </c>
      <c r="I33" s="8" t="s">
        <v>1243</v>
      </c>
      <c r="J33" s="8" t="s">
        <v>1267</v>
      </c>
      <c r="K33" s="8"/>
      <c r="L33" s="8"/>
      <c r="M33" s="8"/>
      <c r="N33" s="8"/>
      <c r="O33" s="8"/>
      <c r="P33" s="8"/>
      <c r="S33" s="12" t="s">
        <v>1268</v>
      </c>
      <c r="T33" s="114">
        <f t="shared" si="1"/>
        <v>0.27510316368638238</v>
      </c>
      <c r="U33" s="12">
        <v>2</v>
      </c>
    </row>
    <row r="34" spans="1:21" x14ac:dyDescent="0.25">
      <c r="A34" s="4" t="s">
        <v>673</v>
      </c>
      <c r="B34" s="5">
        <v>1</v>
      </c>
      <c r="C34" s="112">
        <v>4.9019607843137254E-3</v>
      </c>
      <c r="D34" s="5">
        <v>5</v>
      </c>
      <c r="E34" s="5"/>
      <c r="F34" s="5">
        <v>3</v>
      </c>
      <c r="G34" s="8" t="s">
        <v>1269</v>
      </c>
      <c r="H34" s="8" t="s">
        <v>1270</v>
      </c>
      <c r="I34" s="8" t="s">
        <v>1271</v>
      </c>
      <c r="S34" s="12" t="s">
        <v>1272</v>
      </c>
      <c r="T34" s="114">
        <f t="shared" si="1"/>
        <v>0.27510316368638238</v>
      </c>
      <c r="U34" s="12">
        <v>2</v>
      </c>
    </row>
    <row r="35" spans="1:21" x14ac:dyDescent="0.25">
      <c r="A35" s="4" t="s">
        <v>813</v>
      </c>
      <c r="B35" s="5">
        <v>1</v>
      </c>
      <c r="C35" s="112">
        <v>4.9019607843137254E-3</v>
      </c>
      <c r="D35" s="5">
        <v>5</v>
      </c>
      <c r="E35" s="5"/>
      <c r="F35" s="5">
        <v>4</v>
      </c>
      <c r="G35" s="8" t="s">
        <v>1273</v>
      </c>
      <c r="H35" s="8" t="s">
        <v>1274</v>
      </c>
      <c r="I35" s="8" t="s">
        <v>1275</v>
      </c>
      <c r="J35" s="8" t="s">
        <v>1276</v>
      </c>
      <c r="K35" s="8"/>
      <c r="S35" s="12" t="s">
        <v>1277</v>
      </c>
      <c r="T35" s="114">
        <f t="shared" si="1"/>
        <v>0.27510316368638238</v>
      </c>
      <c r="U35" s="12">
        <v>2</v>
      </c>
    </row>
    <row r="36" spans="1:21" x14ac:dyDescent="0.25">
      <c r="A36" s="4" t="s">
        <v>136</v>
      </c>
      <c r="B36" s="5">
        <v>1</v>
      </c>
      <c r="C36" s="112">
        <v>4.9019607843137254E-3</v>
      </c>
      <c r="D36" s="5">
        <v>5</v>
      </c>
      <c r="E36" s="5"/>
      <c r="F36" s="5">
        <v>4</v>
      </c>
      <c r="G36" s="8" t="s">
        <v>1278</v>
      </c>
      <c r="H36" s="8" t="s">
        <v>1261</v>
      </c>
      <c r="I36" s="8" t="s">
        <v>1229</v>
      </c>
      <c r="J36" s="8" t="s">
        <v>1279</v>
      </c>
      <c r="K36" s="8" t="s">
        <v>1280</v>
      </c>
      <c r="S36" s="12" t="s">
        <v>1281</v>
      </c>
      <c r="T36" s="114">
        <f t="shared" si="1"/>
        <v>0.27510316368638238</v>
      </c>
      <c r="U36" s="12">
        <v>2</v>
      </c>
    </row>
    <row r="37" spans="1:21" x14ac:dyDescent="0.25">
      <c r="A37" s="4" t="s">
        <v>295</v>
      </c>
      <c r="B37" s="5">
        <v>1</v>
      </c>
      <c r="C37" s="112">
        <v>4.9019607843137254E-3</v>
      </c>
      <c r="D37" s="5">
        <v>5</v>
      </c>
      <c r="E37" s="5"/>
      <c r="F37" s="5">
        <v>5</v>
      </c>
      <c r="G37" s="8" t="s">
        <v>161</v>
      </c>
      <c r="H37" s="8" t="s">
        <v>1282</v>
      </c>
      <c r="I37" s="8" t="s">
        <v>1283</v>
      </c>
      <c r="J37" s="8" t="s">
        <v>1284</v>
      </c>
      <c r="S37" s="12" t="s">
        <v>1285</v>
      </c>
      <c r="T37" s="114">
        <f t="shared" si="1"/>
        <v>0.27510316368638238</v>
      </c>
      <c r="U37" s="12">
        <v>2</v>
      </c>
    </row>
    <row r="38" spans="1:21" x14ac:dyDescent="0.25">
      <c r="A38" s="4" t="s">
        <v>563</v>
      </c>
      <c r="B38" s="5">
        <v>1</v>
      </c>
      <c r="C38" s="112">
        <v>4.9019607843137254E-3</v>
      </c>
      <c r="D38" s="5">
        <v>5</v>
      </c>
      <c r="E38" s="5"/>
      <c r="F38" s="5">
        <v>5</v>
      </c>
      <c r="G38" s="8" t="s">
        <v>1286</v>
      </c>
      <c r="H38" s="8" t="s">
        <v>1255</v>
      </c>
      <c r="I38" s="8" t="s">
        <v>1287</v>
      </c>
      <c r="J38" s="8" t="s">
        <v>1256</v>
      </c>
      <c r="K38" s="8" t="s">
        <v>1288</v>
      </c>
      <c r="S38" s="12" t="s">
        <v>1289</v>
      </c>
      <c r="T38" s="114">
        <f t="shared" si="1"/>
        <v>0.27510316368638238</v>
      </c>
      <c r="U38" s="12">
        <v>2</v>
      </c>
    </row>
    <row r="39" spans="1:21" x14ac:dyDescent="0.25">
      <c r="A39" s="4" t="s">
        <v>210</v>
      </c>
      <c r="B39" s="5">
        <v>1</v>
      </c>
      <c r="C39" s="112">
        <v>4.9019607843137254E-3</v>
      </c>
      <c r="D39" s="5">
        <v>5</v>
      </c>
      <c r="E39" s="5"/>
      <c r="F39" s="5">
        <v>5</v>
      </c>
      <c r="G39" s="8" t="s">
        <v>1290</v>
      </c>
      <c r="H39" s="8" t="s">
        <v>1291</v>
      </c>
      <c r="I39" s="8" t="s">
        <v>1243</v>
      </c>
      <c r="J39" s="8" t="s">
        <v>1266</v>
      </c>
      <c r="K39" s="8" t="s">
        <v>1292</v>
      </c>
      <c r="S39" s="12" t="s">
        <v>1293</v>
      </c>
      <c r="T39" s="114">
        <f t="shared" si="1"/>
        <v>0.27510316368638238</v>
      </c>
      <c r="U39" s="12">
        <v>2</v>
      </c>
    </row>
    <row r="40" spans="1:21" x14ac:dyDescent="0.25">
      <c r="A40" s="4" t="s">
        <v>67</v>
      </c>
      <c r="B40" s="5">
        <v>1</v>
      </c>
      <c r="C40" s="112">
        <v>4.9019607843137254E-3</v>
      </c>
      <c r="D40" s="5">
        <v>5</v>
      </c>
      <c r="E40" s="5"/>
      <c r="F40" s="5">
        <v>3</v>
      </c>
      <c r="G40" s="8" t="s">
        <v>1294</v>
      </c>
      <c r="H40" s="8" t="s">
        <v>1253</v>
      </c>
      <c r="I40" s="8" t="s">
        <v>1295</v>
      </c>
      <c r="J40" s="8"/>
      <c r="K40" s="8"/>
      <c r="S40" s="12" t="s">
        <v>1284</v>
      </c>
      <c r="T40" s="114">
        <f t="shared" si="1"/>
        <v>0.27510316368638238</v>
      </c>
      <c r="U40" s="12">
        <v>2</v>
      </c>
    </row>
    <row r="41" spans="1:21" x14ac:dyDescent="0.25">
      <c r="A41" s="4" t="s">
        <v>997</v>
      </c>
      <c r="B41" s="5">
        <v>1</v>
      </c>
      <c r="C41" s="112">
        <v>4.9019607843137254E-3</v>
      </c>
      <c r="D41" s="5">
        <v>5</v>
      </c>
      <c r="E41" s="5"/>
      <c r="F41" s="5">
        <v>2</v>
      </c>
      <c r="G41" s="8" t="s">
        <v>161</v>
      </c>
      <c r="H41" s="8" t="s">
        <v>1296</v>
      </c>
      <c r="I41" s="8"/>
      <c r="J41" s="8"/>
      <c r="K41" s="8"/>
      <c r="S41" s="12" t="s">
        <v>1297</v>
      </c>
      <c r="T41" s="114">
        <f t="shared" si="1"/>
        <v>0.27510316368638238</v>
      </c>
      <c r="U41" s="12">
        <v>2</v>
      </c>
    </row>
    <row r="42" spans="1:21" x14ac:dyDescent="0.25">
      <c r="A42" s="4" t="s">
        <v>381</v>
      </c>
      <c r="B42" s="5">
        <v>1</v>
      </c>
      <c r="C42" s="112">
        <v>4.9019607843137254E-3</v>
      </c>
      <c r="D42" s="5">
        <v>5</v>
      </c>
      <c r="E42" s="5"/>
      <c r="F42" s="5">
        <v>1</v>
      </c>
      <c r="G42" s="8" t="s">
        <v>381</v>
      </c>
      <c r="S42" s="12" t="s">
        <v>1298</v>
      </c>
      <c r="T42" s="114">
        <f t="shared" si="1"/>
        <v>0.27510316368638238</v>
      </c>
      <c r="U42" s="12">
        <v>2</v>
      </c>
    </row>
    <row r="43" spans="1:21" x14ac:dyDescent="0.25">
      <c r="A43" s="4" t="s">
        <v>971</v>
      </c>
      <c r="B43" s="5">
        <v>1</v>
      </c>
      <c r="C43" s="112">
        <v>4.9019607843137254E-3</v>
      </c>
      <c r="D43" s="5">
        <v>5</v>
      </c>
      <c r="E43" s="5"/>
      <c r="F43" s="5">
        <v>1</v>
      </c>
      <c r="G43" s="8" t="s">
        <v>971</v>
      </c>
      <c r="S43" s="12" t="s">
        <v>1299</v>
      </c>
      <c r="T43" s="114">
        <f t="shared" si="1"/>
        <v>0.27510316368638238</v>
      </c>
      <c r="U43" s="12">
        <v>2</v>
      </c>
    </row>
    <row r="44" spans="1:21" x14ac:dyDescent="0.25">
      <c r="A44" s="4" t="s">
        <v>419</v>
      </c>
      <c r="B44" s="5">
        <v>1</v>
      </c>
      <c r="C44" s="112">
        <v>4.9019607843137254E-3</v>
      </c>
      <c r="D44" s="5">
        <v>5</v>
      </c>
      <c r="E44" s="5"/>
      <c r="F44" s="5">
        <v>5</v>
      </c>
      <c r="G44" s="8" t="s">
        <v>1300</v>
      </c>
      <c r="H44" s="8" t="s">
        <v>1267</v>
      </c>
      <c r="I44" s="8" t="s">
        <v>1271</v>
      </c>
      <c r="J44" s="8" t="s">
        <v>1301</v>
      </c>
      <c r="K44" s="8" t="s">
        <v>1302</v>
      </c>
      <c r="S44" s="12" t="s">
        <v>1303</v>
      </c>
      <c r="T44" s="114">
        <f t="shared" si="1"/>
        <v>0.27510316368638238</v>
      </c>
      <c r="U44" s="12">
        <v>2</v>
      </c>
    </row>
    <row r="45" spans="1:21" x14ac:dyDescent="0.25">
      <c r="A45" s="4" t="s">
        <v>986</v>
      </c>
      <c r="B45" s="5">
        <v>1</v>
      </c>
      <c r="C45" s="112">
        <v>4.9019607843137254E-3</v>
      </c>
      <c r="D45" s="5">
        <v>5</v>
      </c>
      <c r="E45" s="5"/>
      <c r="F45" s="5">
        <v>1</v>
      </c>
      <c r="G45" s="8" t="s">
        <v>986</v>
      </c>
      <c r="H45" s="8"/>
      <c r="I45" s="8"/>
      <c r="J45" s="8"/>
      <c r="K45" s="8"/>
      <c r="L45" s="8"/>
      <c r="S45" s="12" t="s">
        <v>1304</v>
      </c>
      <c r="T45" s="114">
        <f t="shared" si="1"/>
        <v>0.27510316368638238</v>
      </c>
      <c r="U45" s="12">
        <v>2</v>
      </c>
    </row>
    <row r="46" spans="1:21" x14ac:dyDescent="0.25">
      <c r="A46" s="4" t="s">
        <v>936</v>
      </c>
      <c r="B46" s="5">
        <v>1</v>
      </c>
      <c r="C46" s="112">
        <v>4.9019607843137254E-3</v>
      </c>
      <c r="D46" s="5">
        <v>5</v>
      </c>
      <c r="E46" s="5"/>
      <c r="F46" s="5">
        <v>5</v>
      </c>
      <c r="G46" s="8" t="s">
        <v>1300</v>
      </c>
      <c r="H46" s="8" t="s">
        <v>1305</v>
      </c>
      <c r="I46" s="8" t="s">
        <v>1241</v>
      </c>
      <c r="J46" s="8" t="s">
        <v>1271</v>
      </c>
      <c r="K46" s="8" t="s">
        <v>1306</v>
      </c>
      <c r="L46" s="8"/>
      <c r="S46" s="12" t="s">
        <v>1307</v>
      </c>
      <c r="T46" s="114">
        <f t="shared" si="1"/>
        <v>0.27510316368638238</v>
      </c>
      <c r="U46" s="12">
        <v>2</v>
      </c>
    </row>
    <row r="47" spans="1:21" x14ac:dyDescent="0.25">
      <c r="A47" s="4" t="s">
        <v>603</v>
      </c>
      <c r="B47" s="5">
        <v>1</v>
      </c>
      <c r="C47" s="112">
        <v>4.9019607843137254E-3</v>
      </c>
      <c r="D47" s="5">
        <v>5</v>
      </c>
      <c r="E47" s="5"/>
      <c r="F47" s="5">
        <v>1</v>
      </c>
      <c r="G47" s="8" t="s">
        <v>1308</v>
      </c>
      <c r="S47" s="12" t="s">
        <v>1309</v>
      </c>
      <c r="T47" s="114">
        <f t="shared" si="1"/>
        <v>0.27510316368638238</v>
      </c>
      <c r="U47" s="12">
        <v>2</v>
      </c>
    </row>
    <row r="48" spans="1:21" x14ac:dyDescent="0.25">
      <c r="A48" s="4" t="s">
        <v>75</v>
      </c>
      <c r="B48" s="5">
        <v>1</v>
      </c>
      <c r="C48" s="112">
        <v>4.9019607843137254E-3</v>
      </c>
      <c r="D48" s="5">
        <v>5</v>
      </c>
      <c r="E48" s="5"/>
      <c r="F48" s="5">
        <v>9</v>
      </c>
      <c r="G48" s="8" t="s">
        <v>1300</v>
      </c>
      <c r="H48" s="8" t="s">
        <v>1310</v>
      </c>
      <c r="I48" s="8" t="s">
        <v>1311</v>
      </c>
      <c r="J48" s="8" t="s">
        <v>1312</v>
      </c>
      <c r="K48" s="8" t="s">
        <v>1313</v>
      </c>
      <c r="L48" s="8" t="s">
        <v>1314</v>
      </c>
      <c r="M48" s="8" t="s">
        <v>1315</v>
      </c>
      <c r="N48" s="8" t="s">
        <v>1316</v>
      </c>
      <c r="O48" s="8" t="s">
        <v>1317</v>
      </c>
      <c r="S48" s="12" t="s">
        <v>1292</v>
      </c>
      <c r="T48" s="114">
        <f t="shared" si="1"/>
        <v>0.13755158184319119</v>
      </c>
      <c r="U48" s="12">
        <v>1</v>
      </c>
    </row>
    <row r="49" spans="1:21" x14ac:dyDescent="0.25">
      <c r="A49" s="4" t="s">
        <v>558</v>
      </c>
      <c r="B49" s="5">
        <v>1</v>
      </c>
      <c r="C49" s="112">
        <v>4.9019607843137254E-3</v>
      </c>
      <c r="D49" s="5">
        <v>5</v>
      </c>
      <c r="E49" s="5"/>
      <c r="F49" s="5">
        <v>4</v>
      </c>
      <c r="G49" s="8" t="s">
        <v>161</v>
      </c>
      <c r="H49" s="8" t="s">
        <v>1318</v>
      </c>
      <c r="I49" s="8" t="s">
        <v>1319</v>
      </c>
      <c r="J49" s="8" t="s">
        <v>1320</v>
      </c>
      <c r="S49" s="12" t="s">
        <v>1282</v>
      </c>
      <c r="T49" s="114">
        <f t="shared" si="1"/>
        <v>0.13755158184319119</v>
      </c>
      <c r="U49" s="12">
        <v>1</v>
      </c>
    </row>
    <row r="50" spans="1:21" x14ac:dyDescent="0.25">
      <c r="A50" s="4" t="s">
        <v>287</v>
      </c>
      <c r="B50" s="5">
        <v>1</v>
      </c>
      <c r="C50" s="112">
        <v>4.9019607843137254E-3</v>
      </c>
      <c r="D50" s="5">
        <v>5</v>
      </c>
      <c r="E50" s="5"/>
      <c r="F50" s="5">
        <v>3</v>
      </c>
      <c r="G50" s="8" t="s">
        <v>1300</v>
      </c>
      <c r="H50" s="8" t="s">
        <v>1321</v>
      </c>
      <c r="I50" s="8" t="s">
        <v>1322</v>
      </c>
      <c r="S50" s="12" t="s">
        <v>1322</v>
      </c>
      <c r="T50" s="114">
        <f t="shared" si="1"/>
        <v>0.13755158184319119</v>
      </c>
      <c r="U50" s="12">
        <v>1</v>
      </c>
    </row>
    <row r="51" spans="1:21" x14ac:dyDescent="0.25">
      <c r="A51" s="4" t="s">
        <v>743</v>
      </c>
      <c r="B51" s="5">
        <v>1</v>
      </c>
      <c r="C51" s="112">
        <v>4.9019607843137254E-3</v>
      </c>
      <c r="D51" s="5">
        <v>5</v>
      </c>
      <c r="E51" s="5"/>
      <c r="F51" s="5">
        <v>5</v>
      </c>
      <c r="G51" s="8" t="s">
        <v>161</v>
      </c>
      <c r="H51" s="8" t="s">
        <v>1323</v>
      </c>
      <c r="I51" s="8" t="s">
        <v>1240</v>
      </c>
      <c r="J51" s="8" t="s">
        <v>1246</v>
      </c>
      <c r="K51" s="8" t="s">
        <v>1324</v>
      </c>
      <c r="S51" s="12" t="s">
        <v>1232</v>
      </c>
      <c r="T51" s="114">
        <f t="shared" si="1"/>
        <v>0.13755158184319119</v>
      </c>
      <c r="U51" s="12">
        <v>1</v>
      </c>
    </row>
    <row r="52" spans="1:21" x14ac:dyDescent="0.25">
      <c r="A52" s="4" t="s">
        <v>854</v>
      </c>
      <c r="B52" s="5">
        <v>1</v>
      </c>
      <c r="C52" s="112">
        <v>4.9019607843137254E-3</v>
      </c>
      <c r="D52" s="5">
        <v>5</v>
      </c>
      <c r="E52" s="5"/>
      <c r="F52" s="5">
        <v>4</v>
      </c>
      <c r="G52" s="8" t="s">
        <v>1325</v>
      </c>
      <c r="H52" s="8" t="s">
        <v>1281</v>
      </c>
      <c r="I52" s="8" t="s">
        <v>1326</v>
      </c>
      <c r="J52" s="8"/>
      <c r="K52" s="8"/>
      <c r="S52" s="12" t="s">
        <v>1313</v>
      </c>
      <c r="T52" s="114">
        <f t="shared" si="1"/>
        <v>0.13755158184319119</v>
      </c>
      <c r="U52" s="12">
        <v>1</v>
      </c>
    </row>
    <row r="53" spans="1:21" x14ac:dyDescent="0.25">
      <c r="A53" s="4" t="s">
        <v>665</v>
      </c>
      <c r="B53" s="5">
        <v>1</v>
      </c>
      <c r="C53" s="112">
        <v>4.9019607843137254E-3</v>
      </c>
      <c r="D53" s="5">
        <v>5</v>
      </c>
      <c r="E53" s="5"/>
      <c r="F53" s="5">
        <v>3</v>
      </c>
      <c r="G53" s="8" t="s">
        <v>161</v>
      </c>
      <c r="H53" s="8" t="s">
        <v>1327</v>
      </c>
      <c r="I53" s="8" t="s">
        <v>1211</v>
      </c>
      <c r="J53" s="8"/>
      <c r="K53" s="8"/>
      <c r="S53" s="12" t="s">
        <v>1233</v>
      </c>
      <c r="T53" s="114">
        <f t="shared" si="1"/>
        <v>0.13755158184319119</v>
      </c>
      <c r="U53" s="12">
        <v>1</v>
      </c>
    </row>
    <row r="54" spans="1:21" x14ac:dyDescent="0.25">
      <c r="A54" s="4" t="s">
        <v>133</v>
      </c>
      <c r="B54" s="5">
        <v>1</v>
      </c>
      <c r="C54" s="112">
        <v>4.9019607843137254E-3</v>
      </c>
      <c r="D54" s="5">
        <v>5</v>
      </c>
      <c r="E54" s="5"/>
      <c r="F54" s="5">
        <v>7</v>
      </c>
      <c r="G54" s="8" t="s">
        <v>1328</v>
      </c>
      <c r="H54" s="8" t="s">
        <v>1239</v>
      </c>
      <c r="I54" s="8" t="s">
        <v>1329</v>
      </c>
      <c r="J54" s="8" t="s">
        <v>1078</v>
      </c>
      <c r="K54" s="8" t="s">
        <v>1298</v>
      </c>
      <c r="L54" s="8" t="s">
        <v>1330</v>
      </c>
      <c r="M54" s="8" t="s">
        <v>1261</v>
      </c>
      <c r="S54" s="12" t="s">
        <v>1237</v>
      </c>
      <c r="T54" s="114">
        <f t="shared" si="1"/>
        <v>0.13755158184319119</v>
      </c>
      <c r="U54" s="12">
        <v>1</v>
      </c>
    </row>
    <row r="55" spans="1:21" x14ac:dyDescent="0.25">
      <c r="A55" s="4" t="s">
        <v>896</v>
      </c>
      <c r="B55" s="5">
        <v>1</v>
      </c>
      <c r="C55" s="112">
        <v>4.9019607843137254E-3</v>
      </c>
      <c r="D55" s="5">
        <v>5</v>
      </c>
      <c r="E55" s="5"/>
      <c r="F55" s="5">
        <v>3</v>
      </c>
      <c r="G55" s="8" t="s">
        <v>161</v>
      </c>
      <c r="H55" s="8" t="s">
        <v>1331</v>
      </c>
      <c r="I55" s="8" t="s">
        <v>1332</v>
      </c>
      <c r="S55" s="12" t="s">
        <v>1312</v>
      </c>
      <c r="T55" s="114">
        <f t="shared" si="1"/>
        <v>0.13755158184319119</v>
      </c>
      <c r="U55" s="12">
        <v>1</v>
      </c>
    </row>
    <row r="56" spans="1:21" x14ac:dyDescent="0.25">
      <c r="A56" s="4" t="s">
        <v>94</v>
      </c>
      <c r="B56" s="5">
        <v>1</v>
      </c>
      <c r="C56" s="112">
        <v>4.9019607843137254E-3</v>
      </c>
      <c r="D56" s="5">
        <v>5</v>
      </c>
      <c r="E56" s="5"/>
      <c r="F56" s="5">
        <v>3</v>
      </c>
      <c r="G56" s="8" t="s">
        <v>774</v>
      </c>
      <c r="H56" s="8" t="s">
        <v>1333</v>
      </c>
      <c r="I56" s="8" t="s">
        <v>1334</v>
      </c>
      <c r="S56" s="12" t="s">
        <v>1310</v>
      </c>
      <c r="T56" s="114">
        <f t="shared" si="1"/>
        <v>0.13755158184319119</v>
      </c>
      <c r="U56" s="12">
        <v>1</v>
      </c>
    </row>
    <row r="57" spans="1:21" x14ac:dyDescent="0.25">
      <c r="A57" s="4" t="s">
        <v>293</v>
      </c>
      <c r="B57" s="5">
        <v>1</v>
      </c>
      <c r="C57" s="112">
        <v>4.9019607843137254E-3</v>
      </c>
      <c r="D57" s="5">
        <v>5</v>
      </c>
      <c r="E57" s="5"/>
      <c r="F57" s="5">
        <v>3</v>
      </c>
      <c r="G57" s="8" t="s">
        <v>161</v>
      </c>
      <c r="H57" s="8" t="s">
        <v>1240</v>
      </c>
      <c r="I57" s="8" t="s">
        <v>1243</v>
      </c>
      <c r="S57" s="12" t="s">
        <v>1301</v>
      </c>
      <c r="T57" s="114">
        <f t="shared" si="1"/>
        <v>0.13755158184319119</v>
      </c>
      <c r="U57" s="12">
        <v>1</v>
      </c>
    </row>
    <row r="58" spans="1:21" x14ac:dyDescent="0.25">
      <c r="A58" s="4" t="s">
        <v>281</v>
      </c>
      <c r="B58" s="5">
        <v>1</v>
      </c>
      <c r="C58" s="112">
        <v>4.9019607843137254E-3</v>
      </c>
      <c r="D58" s="5">
        <v>5</v>
      </c>
      <c r="E58" s="5"/>
      <c r="F58" s="5">
        <v>10</v>
      </c>
      <c r="G58" s="8" t="s">
        <v>1335</v>
      </c>
      <c r="H58" s="8" t="s">
        <v>1274</v>
      </c>
      <c r="I58" s="8" t="s">
        <v>1336</v>
      </c>
      <c r="J58" s="8" t="s">
        <v>1337</v>
      </c>
      <c r="K58" s="8" t="s">
        <v>1338</v>
      </c>
      <c r="L58" s="8" t="s">
        <v>1339</v>
      </c>
      <c r="M58" s="8" t="s">
        <v>1268</v>
      </c>
      <c r="N58" s="8" t="s">
        <v>1272</v>
      </c>
      <c r="O58" s="8" t="s">
        <v>1340</v>
      </c>
      <c r="P58" s="8" t="s">
        <v>1341</v>
      </c>
      <c r="S58" s="12" t="s">
        <v>1314</v>
      </c>
      <c r="T58" s="114">
        <f t="shared" si="1"/>
        <v>0.13755158184319119</v>
      </c>
      <c r="U58" s="12">
        <v>1</v>
      </c>
    </row>
    <row r="59" spans="1:21" x14ac:dyDescent="0.25">
      <c r="A59" s="4" t="s">
        <v>340</v>
      </c>
      <c r="B59" s="5">
        <v>1</v>
      </c>
      <c r="C59" s="112">
        <v>4.9019607843137254E-3</v>
      </c>
      <c r="D59" s="5">
        <v>5</v>
      </c>
      <c r="E59" s="5"/>
      <c r="F59" s="5">
        <v>5</v>
      </c>
      <c r="G59" s="8" t="s">
        <v>161</v>
      </c>
      <c r="H59" s="8" t="s">
        <v>1266</v>
      </c>
      <c r="I59" s="8" t="s">
        <v>1243</v>
      </c>
      <c r="J59" s="8" t="s">
        <v>1246</v>
      </c>
      <c r="K59" s="8" t="s">
        <v>1207</v>
      </c>
      <c r="S59" s="12" t="s">
        <v>1315</v>
      </c>
      <c r="T59" s="114">
        <f t="shared" si="1"/>
        <v>0.13755158184319119</v>
      </c>
      <c r="U59" s="12">
        <v>1</v>
      </c>
    </row>
    <row r="60" spans="1:21" x14ac:dyDescent="0.25">
      <c r="A60" s="4" t="s">
        <v>985</v>
      </c>
      <c r="B60" s="5">
        <v>1</v>
      </c>
      <c r="C60" s="112">
        <v>4.9019607843137254E-3</v>
      </c>
      <c r="D60" s="5">
        <v>5</v>
      </c>
      <c r="E60" s="5"/>
      <c r="F60" s="5">
        <v>1</v>
      </c>
      <c r="G60" s="8" t="s">
        <v>985</v>
      </c>
      <c r="S60" s="12" t="s">
        <v>1316</v>
      </c>
      <c r="T60" s="114">
        <f t="shared" si="1"/>
        <v>0.13755158184319119</v>
      </c>
      <c r="U60" s="12">
        <v>1</v>
      </c>
    </row>
    <row r="61" spans="1:21" x14ac:dyDescent="0.25">
      <c r="A61" s="4" t="s">
        <v>808</v>
      </c>
      <c r="B61" s="5">
        <v>1</v>
      </c>
      <c r="C61" s="112">
        <v>4.9019607843137254E-3</v>
      </c>
      <c r="D61" s="5">
        <v>5</v>
      </c>
      <c r="E61" s="5"/>
      <c r="F61" s="5">
        <v>3</v>
      </c>
      <c r="G61" s="8" t="s">
        <v>161</v>
      </c>
      <c r="H61" s="8" t="s">
        <v>1224</v>
      </c>
      <c r="I61" s="8" t="s">
        <v>1262</v>
      </c>
      <c r="S61" s="12" t="s">
        <v>1236</v>
      </c>
      <c r="T61" s="114">
        <f t="shared" si="1"/>
        <v>0.13755158184319119</v>
      </c>
      <c r="U61" s="12">
        <v>1</v>
      </c>
    </row>
    <row r="62" spans="1:21" x14ac:dyDescent="0.25">
      <c r="A62" s="4" t="s">
        <v>706</v>
      </c>
      <c r="B62" s="5">
        <v>1</v>
      </c>
      <c r="C62" s="112">
        <v>4.9019607843137254E-3</v>
      </c>
      <c r="D62" s="5">
        <v>5</v>
      </c>
      <c r="E62" s="5"/>
      <c r="F62" s="5">
        <v>4</v>
      </c>
      <c r="G62" s="8" t="s">
        <v>1342</v>
      </c>
      <c r="H62" s="8" t="s">
        <v>1229</v>
      </c>
      <c r="I62" s="8" t="s">
        <v>1343</v>
      </c>
      <c r="J62" s="8" t="s">
        <v>1344</v>
      </c>
      <c r="S62" s="12" t="s">
        <v>1295</v>
      </c>
      <c r="T62" s="114">
        <f t="shared" si="1"/>
        <v>0.13755158184319119</v>
      </c>
      <c r="U62" s="12">
        <v>1</v>
      </c>
    </row>
    <row r="63" spans="1:21" x14ac:dyDescent="0.25">
      <c r="A63" s="4" t="s">
        <v>465</v>
      </c>
      <c r="B63" s="5">
        <v>1</v>
      </c>
      <c r="C63" s="112">
        <v>4.9019607843137254E-3</v>
      </c>
      <c r="D63" s="5">
        <v>5</v>
      </c>
      <c r="E63" s="5"/>
      <c r="F63" s="5">
        <v>5</v>
      </c>
      <c r="G63" s="8" t="s">
        <v>161</v>
      </c>
      <c r="H63" s="8" t="s">
        <v>1215</v>
      </c>
      <c r="I63" s="8" t="s">
        <v>1213</v>
      </c>
      <c r="J63" s="8" t="s">
        <v>1247</v>
      </c>
      <c r="K63" s="8" t="s">
        <v>1345</v>
      </c>
      <c r="L63" t="s">
        <v>1280</v>
      </c>
      <c r="S63" s="12" t="s">
        <v>1328</v>
      </c>
      <c r="T63" s="114">
        <f t="shared" si="1"/>
        <v>0.13755158184319119</v>
      </c>
      <c r="U63" s="12">
        <v>1</v>
      </c>
    </row>
    <row r="64" spans="1:21" x14ac:dyDescent="0.25">
      <c r="A64" s="4" t="s">
        <v>148</v>
      </c>
      <c r="B64" s="5">
        <v>1</v>
      </c>
      <c r="C64" s="112">
        <v>4.9019607843137254E-3</v>
      </c>
      <c r="D64" s="5">
        <v>5</v>
      </c>
      <c r="E64" s="5"/>
      <c r="F64" s="5">
        <v>4</v>
      </c>
      <c r="G64" s="8" t="s">
        <v>1346</v>
      </c>
      <c r="H64" s="8" t="s">
        <v>1347</v>
      </c>
      <c r="I64" s="8" t="s">
        <v>1348</v>
      </c>
      <c r="J64" s="8" t="s">
        <v>1349</v>
      </c>
      <c r="S64" s="12" t="s">
        <v>1350</v>
      </c>
      <c r="T64" s="114">
        <f t="shared" si="1"/>
        <v>0.13755158184319119</v>
      </c>
      <c r="U64" s="12">
        <v>1</v>
      </c>
    </row>
    <row r="65" spans="1:21" x14ac:dyDescent="0.25">
      <c r="A65" s="4" t="s">
        <v>173</v>
      </c>
      <c r="B65" s="5">
        <v>1</v>
      </c>
      <c r="C65" s="112">
        <v>4.9019607843137254E-3</v>
      </c>
      <c r="D65" s="5">
        <v>5</v>
      </c>
      <c r="E65" s="5"/>
      <c r="F65" s="5">
        <v>3</v>
      </c>
      <c r="G65" s="8" t="s">
        <v>161</v>
      </c>
      <c r="H65" s="8" t="s">
        <v>1271</v>
      </c>
      <c r="I65" s="8" t="s">
        <v>1243</v>
      </c>
      <c r="S65" s="12" t="s">
        <v>1296</v>
      </c>
      <c r="T65" s="114">
        <f t="shared" si="1"/>
        <v>0.13755158184319119</v>
      </c>
      <c r="U65" s="12">
        <v>1</v>
      </c>
    </row>
    <row r="66" spans="1:21" x14ac:dyDescent="0.25">
      <c r="A66" s="4" t="s">
        <v>1020</v>
      </c>
      <c r="B66" s="5">
        <v>1</v>
      </c>
      <c r="C66" s="112">
        <v>4.9019607843137254E-3</v>
      </c>
      <c r="D66" s="5">
        <v>5</v>
      </c>
      <c r="E66" s="5"/>
      <c r="F66" s="5">
        <v>1</v>
      </c>
      <c r="G66" s="8" t="s">
        <v>1020</v>
      </c>
      <c r="S66" s="12" t="s">
        <v>426</v>
      </c>
      <c r="T66" s="114">
        <f t="shared" si="1"/>
        <v>0.13755158184319119</v>
      </c>
      <c r="U66" s="12">
        <v>1</v>
      </c>
    </row>
    <row r="67" spans="1:21" x14ac:dyDescent="0.25">
      <c r="A67" s="4" t="s">
        <v>598</v>
      </c>
      <c r="B67" s="5">
        <v>1</v>
      </c>
      <c r="C67" s="112">
        <v>4.9019607843137254E-3</v>
      </c>
      <c r="D67" s="5">
        <v>5</v>
      </c>
      <c r="E67" s="5"/>
      <c r="F67" s="5">
        <v>5</v>
      </c>
      <c r="G67" s="8" t="s">
        <v>161</v>
      </c>
      <c r="H67" s="8" t="s">
        <v>1351</v>
      </c>
      <c r="I67" s="8" t="s">
        <v>1352</v>
      </c>
      <c r="J67" s="8" t="s">
        <v>595</v>
      </c>
      <c r="K67" s="8" t="s">
        <v>1353</v>
      </c>
      <c r="S67" s="12" t="s">
        <v>1340</v>
      </c>
      <c r="T67" s="114">
        <f t="shared" si="1"/>
        <v>0.13755158184319119</v>
      </c>
      <c r="U67" s="12">
        <v>1</v>
      </c>
    </row>
    <row r="68" spans="1:21" x14ac:dyDescent="0.25">
      <c r="A68" s="4" t="s">
        <v>1029</v>
      </c>
      <c r="B68" s="5">
        <v>1</v>
      </c>
      <c r="C68" s="112">
        <v>4.9019607843137254E-3</v>
      </c>
      <c r="D68" s="5">
        <v>5</v>
      </c>
      <c r="E68" s="5"/>
      <c r="F68" s="5">
        <v>3</v>
      </c>
      <c r="G68" s="8" t="s">
        <v>59</v>
      </c>
      <c r="H68" s="8" t="s">
        <v>1354</v>
      </c>
      <c r="I68" s="8" t="s">
        <v>1342</v>
      </c>
      <c r="S68" s="12" t="s">
        <v>1338</v>
      </c>
      <c r="T68" s="114">
        <f t="shared" si="1"/>
        <v>0.13755158184319119</v>
      </c>
      <c r="U68" s="12">
        <v>1</v>
      </c>
    </row>
    <row r="69" spans="1:21" x14ac:dyDescent="0.25">
      <c r="A69" s="4" t="s">
        <v>658</v>
      </c>
      <c r="B69" s="5">
        <v>1</v>
      </c>
      <c r="C69" s="112">
        <v>4.9019607843137254E-3</v>
      </c>
      <c r="D69" s="5">
        <v>5</v>
      </c>
      <c r="E69" s="5"/>
      <c r="F69" s="5">
        <v>3</v>
      </c>
      <c r="G69" s="8" t="s">
        <v>161</v>
      </c>
      <c r="H69" s="8" t="s">
        <v>1239</v>
      </c>
      <c r="I69" s="8" t="s">
        <v>1249</v>
      </c>
      <c r="S69" s="12" t="s">
        <v>1341</v>
      </c>
      <c r="T69" s="114">
        <f t="shared" si="1"/>
        <v>0.13755158184319119</v>
      </c>
      <c r="U69" s="12">
        <v>1</v>
      </c>
    </row>
    <row r="70" spans="1:21" x14ac:dyDescent="0.25">
      <c r="A70" s="4" t="s">
        <v>766</v>
      </c>
      <c r="B70" s="5">
        <v>1</v>
      </c>
      <c r="C70" s="112">
        <v>4.9019607843137254E-3</v>
      </c>
      <c r="D70" s="5">
        <v>5</v>
      </c>
      <c r="E70" s="5"/>
      <c r="F70" s="5">
        <v>2</v>
      </c>
      <c r="G70" s="8" t="s">
        <v>1219</v>
      </c>
      <c r="H70" s="8" t="s">
        <v>1355</v>
      </c>
      <c r="S70" s="12" t="s">
        <v>1326</v>
      </c>
      <c r="T70" s="114">
        <f t="shared" ref="T70:T133" si="2">(U70/727)*100</f>
        <v>0.13755158184319119</v>
      </c>
      <c r="U70" s="12">
        <v>1</v>
      </c>
    </row>
    <row r="71" spans="1:21" x14ac:dyDescent="0.25">
      <c r="A71" s="4" t="s">
        <v>913</v>
      </c>
      <c r="B71" s="5">
        <v>1</v>
      </c>
      <c r="C71" s="112">
        <v>4.9019607843137254E-3</v>
      </c>
      <c r="D71" s="5">
        <v>5</v>
      </c>
      <c r="E71" s="5"/>
      <c r="F71" s="5">
        <v>7</v>
      </c>
      <c r="G71" s="8" t="s">
        <v>1356</v>
      </c>
      <c r="H71" s="8" t="s">
        <v>1215</v>
      </c>
      <c r="I71" s="8" t="s">
        <v>1247</v>
      </c>
      <c r="J71" s="8" t="s">
        <v>1213</v>
      </c>
      <c r="K71" s="8" t="s">
        <v>1357</v>
      </c>
      <c r="L71" s="8" t="s">
        <v>1267</v>
      </c>
      <c r="M71" s="8" t="s">
        <v>1317</v>
      </c>
      <c r="S71" s="12" t="s">
        <v>1337</v>
      </c>
      <c r="T71" s="114">
        <f t="shared" si="2"/>
        <v>0.13755158184319119</v>
      </c>
      <c r="U71" s="12">
        <v>1</v>
      </c>
    </row>
    <row r="72" spans="1:21" x14ac:dyDescent="0.25">
      <c r="A72" s="4" t="s">
        <v>519</v>
      </c>
      <c r="B72" s="5">
        <v>1</v>
      </c>
      <c r="C72" s="112">
        <v>4.9019607843137254E-3</v>
      </c>
      <c r="D72" s="5">
        <v>5</v>
      </c>
      <c r="E72" s="5"/>
      <c r="F72" s="5">
        <v>3</v>
      </c>
      <c r="G72" s="8" t="s">
        <v>59</v>
      </c>
      <c r="H72" s="8" t="s">
        <v>1358</v>
      </c>
      <c r="I72" s="8" t="s">
        <v>1359</v>
      </c>
      <c r="S72" s="12" t="s">
        <v>1238</v>
      </c>
      <c r="T72" s="114">
        <f t="shared" si="2"/>
        <v>0.13755158184319119</v>
      </c>
      <c r="U72" s="12">
        <v>1</v>
      </c>
    </row>
    <row r="73" spans="1:21" x14ac:dyDescent="0.25">
      <c r="A73" s="4" t="s">
        <v>696</v>
      </c>
      <c r="B73" s="5">
        <v>1</v>
      </c>
      <c r="C73" s="112">
        <v>4.9019607843137254E-3</v>
      </c>
      <c r="D73" s="5">
        <v>5</v>
      </c>
      <c r="E73" s="5"/>
      <c r="F73" s="5">
        <v>1</v>
      </c>
      <c r="G73" s="8" t="s">
        <v>696</v>
      </c>
      <c r="S73" s="12" t="s">
        <v>1333</v>
      </c>
      <c r="T73" s="114">
        <f t="shared" si="2"/>
        <v>0.13755158184319119</v>
      </c>
      <c r="U73" s="12">
        <v>1</v>
      </c>
    </row>
    <row r="74" spans="1:21" x14ac:dyDescent="0.25">
      <c r="A74" s="4" t="s">
        <v>891</v>
      </c>
      <c r="B74" s="5">
        <v>1</v>
      </c>
      <c r="C74" s="112">
        <v>4.9019607843137254E-3</v>
      </c>
      <c r="D74" s="5">
        <v>5</v>
      </c>
      <c r="E74" s="5"/>
      <c r="F74" s="5">
        <v>3</v>
      </c>
      <c r="G74" s="8" t="s">
        <v>906</v>
      </c>
      <c r="H74" s="8" t="s">
        <v>1255</v>
      </c>
      <c r="I74" s="8" t="s">
        <v>1360</v>
      </c>
      <c r="S74" s="12" t="s">
        <v>1351</v>
      </c>
      <c r="T74" s="114">
        <f t="shared" si="2"/>
        <v>0.13755158184319119</v>
      </c>
      <c r="U74" s="12">
        <v>1</v>
      </c>
    </row>
    <row r="75" spans="1:21" x14ac:dyDescent="0.25">
      <c r="A75" s="4" t="s">
        <v>360</v>
      </c>
      <c r="B75" s="5">
        <v>1</v>
      </c>
      <c r="C75" s="112">
        <v>4.9019607843137254E-3</v>
      </c>
      <c r="D75" s="5">
        <v>5</v>
      </c>
      <c r="E75" s="5"/>
      <c r="F75" s="5">
        <v>3</v>
      </c>
      <c r="G75" s="8" t="s">
        <v>161</v>
      </c>
      <c r="H75" s="8" t="s">
        <v>1361</v>
      </c>
      <c r="I75" s="8" t="s">
        <v>1362</v>
      </c>
      <c r="S75" s="12" t="s">
        <v>1363</v>
      </c>
      <c r="T75" s="114">
        <f t="shared" si="2"/>
        <v>0.13755158184319119</v>
      </c>
      <c r="U75" s="12">
        <v>1</v>
      </c>
    </row>
    <row r="76" spans="1:21" x14ac:dyDescent="0.25">
      <c r="A76" s="4" t="s">
        <v>458</v>
      </c>
      <c r="B76" s="5">
        <v>1</v>
      </c>
      <c r="C76" s="112">
        <v>4.9019607843137254E-3</v>
      </c>
      <c r="D76" s="5">
        <v>5</v>
      </c>
      <c r="E76" s="5"/>
      <c r="F76" s="5">
        <v>4</v>
      </c>
      <c r="G76" s="8" t="s">
        <v>59</v>
      </c>
      <c r="H76" s="8" t="s">
        <v>1364</v>
      </c>
      <c r="I76" s="8" t="s">
        <v>1365</v>
      </c>
      <c r="J76" s="8"/>
      <c r="S76" s="12" t="s">
        <v>1352</v>
      </c>
      <c r="T76" s="114">
        <f t="shared" si="2"/>
        <v>0.13755158184319119</v>
      </c>
      <c r="U76" s="12">
        <v>1</v>
      </c>
    </row>
    <row r="77" spans="1:21" x14ac:dyDescent="0.25">
      <c r="A77" s="4" t="s">
        <v>234</v>
      </c>
      <c r="B77" s="5">
        <v>1</v>
      </c>
      <c r="C77" s="112">
        <v>4.9019607843137254E-3</v>
      </c>
      <c r="D77" s="5">
        <v>5</v>
      </c>
      <c r="E77" s="5"/>
      <c r="F77" s="5">
        <v>4</v>
      </c>
      <c r="G77" s="8" t="s">
        <v>1366</v>
      </c>
      <c r="H77" s="8" t="s">
        <v>1367</v>
      </c>
      <c r="I77" s="8" t="s">
        <v>1336</v>
      </c>
      <c r="J77" s="8" t="s">
        <v>1368</v>
      </c>
      <c r="K77" t="s">
        <v>1280</v>
      </c>
      <c r="S77" s="12" t="s">
        <v>1369</v>
      </c>
      <c r="T77" s="114">
        <f t="shared" si="2"/>
        <v>0.13755158184319119</v>
      </c>
      <c r="U77" s="12">
        <v>1</v>
      </c>
    </row>
    <row r="78" spans="1:21" x14ac:dyDescent="0.25">
      <c r="A78" s="4" t="s">
        <v>1036</v>
      </c>
      <c r="B78" s="5">
        <v>1</v>
      </c>
      <c r="C78" s="112">
        <v>4.9019607843137254E-3</v>
      </c>
      <c r="D78" s="5">
        <v>5</v>
      </c>
      <c r="E78" s="5"/>
      <c r="F78" s="5">
        <v>2</v>
      </c>
      <c r="G78" s="8" t="s">
        <v>906</v>
      </c>
      <c r="H78" s="8" t="s">
        <v>1370</v>
      </c>
      <c r="S78" s="12" t="s">
        <v>1371</v>
      </c>
      <c r="T78" s="114">
        <f t="shared" si="2"/>
        <v>0.13755158184319119</v>
      </c>
      <c r="U78" s="12">
        <v>1</v>
      </c>
    </row>
    <row r="79" spans="1:21" x14ac:dyDescent="0.25">
      <c r="A79" s="4" t="s">
        <v>793</v>
      </c>
      <c r="B79" s="5">
        <v>1</v>
      </c>
      <c r="C79" s="112">
        <v>4.9019607843137254E-3</v>
      </c>
      <c r="D79" s="5">
        <v>5</v>
      </c>
      <c r="E79" s="5"/>
      <c r="F79" s="5">
        <v>2</v>
      </c>
      <c r="G79" s="8" t="s">
        <v>1366</v>
      </c>
      <c r="H79" s="8" t="s">
        <v>1372</v>
      </c>
      <c r="S79" s="12" t="s">
        <v>1373</v>
      </c>
      <c r="T79" s="114">
        <f t="shared" si="2"/>
        <v>0.13755158184319119</v>
      </c>
      <c r="U79" s="12">
        <v>1</v>
      </c>
    </row>
    <row r="80" spans="1:21" x14ac:dyDescent="0.25">
      <c r="A80" s="4" t="s">
        <v>699</v>
      </c>
      <c r="B80" s="5">
        <v>1</v>
      </c>
      <c r="C80" s="112">
        <v>4.9019607843137254E-3</v>
      </c>
      <c r="D80" s="5">
        <v>5</v>
      </c>
      <c r="E80" s="5"/>
      <c r="F80" s="5">
        <v>9</v>
      </c>
      <c r="G80" s="8" t="s">
        <v>59</v>
      </c>
      <c r="H80" s="8" t="s">
        <v>1217</v>
      </c>
      <c r="I80" s="8" t="s">
        <v>1374</v>
      </c>
      <c r="J80" s="8" t="s">
        <v>1059</v>
      </c>
      <c r="K80" s="8" t="s">
        <v>1375</v>
      </c>
      <c r="L80" s="115" t="s">
        <v>1376</v>
      </c>
      <c r="M80" s="8" t="s">
        <v>1377</v>
      </c>
      <c r="N80" s="8" t="s">
        <v>1241</v>
      </c>
      <c r="O80" s="8" t="s">
        <v>1378</v>
      </c>
      <c r="P80" s="8"/>
      <c r="S80" s="12" t="s">
        <v>1357</v>
      </c>
      <c r="T80" s="114">
        <f t="shared" si="2"/>
        <v>0.13755158184319119</v>
      </c>
      <c r="U80" s="12">
        <v>1</v>
      </c>
    </row>
    <row r="81" spans="1:21" x14ac:dyDescent="0.25">
      <c r="A81" s="4" t="s">
        <v>630</v>
      </c>
      <c r="B81" s="5">
        <v>1</v>
      </c>
      <c r="C81" s="112">
        <v>4.9019607843137254E-3</v>
      </c>
      <c r="D81" s="5">
        <v>5</v>
      </c>
      <c r="E81" s="5"/>
      <c r="F81" s="5">
        <v>5</v>
      </c>
      <c r="G81" s="8" t="s">
        <v>1379</v>
      </c>
      <c r="H81" s="8" t="s">
        <v>1380</v>
      </c>
      <c r="I81" s="8" t="s">
        <v>1381</v>
      </c>
      <c r="S81" s="12" t="s">
        <v>1382</v>
      </c>
      <c r="T81" s="114">
        <f t="shared" si="2"/>
        <v>0.13755158184319119</v>
      </c>
      <c r="U81" s="12">
        <v>1</v>
      </c>
    </row>
    <row r="82" spans="1:21" x14ac:dyDescent="0.25">
      <c r="A82" s="4" t="s">
        <v>571</v>
      </c>
      <c r="B82" s="5">
        <v>1</v>
      </c>
      <c r="C82" s="112">
        <v>4.9019607843137254E-3</v>
      </c>
      <c r="D82" s="5">
        <v>5</v>
      </c>
      <c r="E82" s="5"/>
      <c r="F82" s="5">
        <v>10</v>
      </c>
      <c r="G82" s="8" t="s">
        <v>59</v>
      </c>
      <c r="H82" s="8" t="s">
        <v>1383</v>
      </c>
      <c r="I82" s="8" t="s">
        <v>1384</v>
      </c>
      <c r="J82" s="8" t="s">
        <v>1385</v>
      </c>
      <c r="K82" s="8" t="s">
        <v>1348</v>
      </c>
      <c r="L82" s="8" t="s">
        <v>1259</v>
      </c>
      <c r="M82" s="8" t="s">
        <v>1386</v>
      </c>
      <c r="N82" s="8" t="s">
        <v>1387</v>
      </c>
      <c r="O82" s="8" t="s">
        <v>1388</v>
      </c>
      <c r="S82" s="12" t="s">
        <v>1377</v>
      </c>
      <c r="T82" s="114">
        <f t="shared" si="2"/>
        <v>0.13755158184319119</v>
      </c>
      <c r="U82" s="12">
        <v>1</v>
      </c>
    </row>
    <row r="83" spans="1:21" x14ac:dyDescent="0.25">
      <c r="A83" s="4" t="s">
        <v>917</v>
      </c>
      <c r="B83" s="5">
        <v>1</v>
      </c>
      <c r="C83" s="112">
        <v>4.9019607843137254E-3</v>
      </c>
      <c r="D83" s="5">
        <v>5</v>
      </c>
      <c r="E83" s="5"/>
      <c r="F83" s="5">
        <v>1</v>
      </c>
      <c r="G83" s="8" t="s">
        <v>917</v>
      </c>
      <c r="H83" s="8"/>
      <c r="I83" s="8"/>
      <c r="J83" s="8"/>
      <c r="K83" s="8"/>
      <c r="L83" s="8"/>
      <c r="S83" s="12" t="s">
        <v>1387</v>
      </c>
      <c r="T83" s="114">
        <f t="shared" si="2"/>
        <v>0.13755158184319119</v>
      </c>
      <c r="U83" s="12">
        <v>1</v>
      </c>
    </row>
    <row r="84" spans="1:21" x14ac:dyDescent="0.25">
      <c r="A84" s="4" t="s">
        <v>186</v>
      </c>
      <c r="B84" s="5">
        <v>1</v>
      </c>
      <c r="C84" s="112">
        <v>4.9019607843137254E-3</v>
      </c>
      <c r="D84" s="5">
        <v>5</v>
      </c>
      <c r="E84" s="5"/>
      <c r="F84" s="5">
        <v>5</v>
      </c>
      <c r="G84" s="8" t="s">
        <v>59</v>
      </c>
      <c r="H84" s="8" t="s">
        <v>1274</v>
      </c>
      <c r="I84" s="8" t="s">
        <v>1389</v>
      </c>
      <c r="J84" s="8" t="s">
        <v>1358</v>
      </c>
      <c r="K84" s="8" t="s">
        <v>1390</v>
      </c>
      <c r="L84" s="8"/>
      <c r="S84" s="12" t="s">
        <v>1388</v>
      </c>
      <c r="T84" s="114">
        <f t="shared" si="2"/>
        <v>0.13755158184319119</v>
      </c>
      <c r="U84" s="12">
        <v>1</v>
      </c>
    </row>
    <row r="85" spans="1:21" x14ac:dyDescent="0.25">
      <c r="A85" s="4" t="s">
        <v>941</v>
      </c>
      <c r="B85" s="5">
        <v>1</v>
      </c>
      <c r="C85" s="112">
        <v>4.9019607843137254E-3</v>
      </c>
      <c r="D85" s="5">
        <v>5</v>
      </c>
      <c r="E85" s="5"/>
      <c r="F85" s="5">
        <v>3</v>
      </c>
      <c r="G85" s="8" t="s">
        <v>1391</v>
      </c>
      <c r="H85" s="8" t="s">
        <v>1274</v>
      </c>
      <c r="I85" s="8" t="s">
        <v>1363</v>
      </c>
      <c r="S85" s="12" t="s">
        <v>1392</v>
      </c>
      <c r="T85" s="114">
        <f t="shared" si="2"/>
        <v>0.13755158184319119</v>
      </c>
      <c r="U85" s="12">
        <v>1</v>
      </c>
    </row>
    <row r="86" spans="1:21" x14ac:dyDescent="0.25">
      <c r="A86" s="4" t="s">
        <v>240</v>
      </c>
      <c r="B86" s="5">
        <v>1</v>
      </c>
      <c r="C86" s="112">
        <v>4.9019607843137254E-3</v>
      </c>
      <c r="D86" s="5">
        <v>5</v>
      </c>
      <c r="E86" s="5"/>
      <c r="F86" s="5">
        <v>1</v>
      </c>
      <c r="G86" s="8" t="s">
        <v>240</v>
      </c>
      <c r="S86" s="12" t="s">
        <v>1349</v>
      </c>
      <c r="T86" s="114">
        <f t="shared" si="2"/>
        <v>0.13755158184319119</v>
      </c>
      <c r="U86" s="12">
        <v>1</v>
      </c>
    </row>
    <row r="87" spans="1:21" x14ac:dyDescent="0.25">
      <c r="A87" s="4" t="s">
        <v>274</v>
      </c>
      <c r="B87" s="5">
        <v>1</v>
      </c>
      <c r="C87" s="112">
        <v>4.9019607843137254E-3</v>
      </c>
      <c r="D87" s="5">
        <v>5</v>
      </c>
      <c r="E87" s="5"/>
      <c r="F87" s="5">
        <v>5</v>
      </c>
      <c r="G87" s="8" t="s">
        <v>1393</v>
      </c>
      <c r="H87" s="8" t="s">
        <v>1272</v>
      </c>
      <c r="I87" s="8" t="s">
        <v>1394</v>
      </c>
      <c r="J87" s="8" t="s">
        <v>1318</v>
      </c>
      <c r="K87" s="8" t="s">
        <v>1343</v>
      </c>
      <c r="L87" s="8"/>
      <c r="S87" s="12" t="s">
        <v>1395</v>
      </c>
      <c r="T87" s="114">
        <f t="shared" si="2"/>
        <v>0.13755158184319119</v>
      </c>
      <c r="U87" s="12">
        <v>1</v>
      </c>
    </row>
    <row r="88" spans="1:21" x14ac:dyDescent="0.25">
      <c r="A88" s="4" t="s">
        <v>1024</v>
      </c>
      <c r="B88" s="5">
        <v>1</v>
      </c>
      <c r="C88" s="112">
        <v>4.9019607843137254E-3</v>
      </c>
      <c r="D88" s="5">
        <v>5</v>
      </c>
      <c r="E88" s="5"/>
      <c r="F88" s="5">
        <v>4</v>
      </c>
      <c r="G88" s="8" t="s">
        <v>59</v>
      </c>
      <c r="H88" s="8" t="s">
        <v>1274</v>
      </c>
      <c r="I88" s="8" t="s">
        <v>1343</v>
      </c>
      <c r="J88" s="8" t="s">
        <v>1230</v>
      </c>
      <c r="S88" s="12" t="s">
        <v>240</v>
      </c>
      <c r="T88" s="114">
        <f t="shared" si="2"/>
        <v>0.13755158184319119</v>
      </c>
      <c r="U88" s="12">
        <v>1</v>
      </c>
    </row>
    <row r="89" spans="1:21" x14ac:dyDescent="0.25">
      <c r="A89" s="4" t="s">
        <v>760</v>
      </c>
      <c r="B89" s="5">
        <v>1</v>
      </c>
      <c r="C89" s="112">
        <v>4.9019607843137254E-3</v>
      </c>
      <c r="D89" s="5">
        <v>5</v>
      </c>
      <c r="E89" s="5"/>
      <c r="F89" s="5">
        <v>9</v>
      </c>
      <c r="G89" s="8" t="s">
        <v>1396</v>
      </c>
      <c r="H89" s="8" t="s">
        <v>1250</v>
      </c>
      <c r="I89" s="8" t="s">
        <v>1397</v>
      </c>
      <c r="J89" s="8" t="s">
        <v>1398</v>
      </c>
      <c r="K89" s="8" t="s">
        <v>1271</v>
      </c>
      <c r="L89" s="8" t="s">
        <v>1399</v>
      </c>
      <c r="M89" s="8" t="s">
        <v>1213</v>
      </c>
      <c r="N89" s="8" t="s">
        <v>1215</v>
      </c>
      <c r="O89" s="8" t="s">
        <v>1212</v>
      </c>
      <c r="P89" s="8" t="s">
        <v>1400</v>
      </c>
      <c r="S89" s="12" t="s">
        <v>595</v>
      </c>
      <c r="T89" s="114">
        <f t="shared" si="2"/>
        <v>0.13755158184319119</v>
      </c>
      <c r="U89" s="12">
        <v>1</v>
      </c>
    </row>
    <row r="90" spans="1:21" x14ac:dyDescent="0.25">
      <c r="A90" s="4" t="s">
        <v>83</v>
      </c>
      <c r="B90" s="5">
        <v>1</v>
      </c>
      <c r="C90" s="112">
        <v>4.9019607843137254E-3</v>
      </c>
      <c r="D90" s="5">
        <v>5</v>
      </c>
      <c r="E90" s="5"/>
      <c r="F90" s="5">
        <v>3</v>
      </c>
      <c r="G90" s="8" t="s">
        <v>59</v>
      </c>
      <c r="H90" s="8" t="s">
        <v>1274</v>
      </c>
      <c r="I90" s="8" t="s">
        <v>1243</v>
      </c>
      <c r="J90" s="8"/>
      <c r="K90" s="8"/>
      <c r="S90" s="12" t="s">
        <v>1391</v>
      </c>
      <c r="T90" s="114">
        <f t="shared" si="2"/>
        <v>0.13755158184319119</v>
      </c>
      <c r="U90" s="12">
        <v>1</v>
      </c>
    </row>
    <row r="91" spans="1:21" x14ac:dyDescent="0.25">
      <c r="A91" s="4" t="s">
        <v>245</v>
      </c>
      <c r="B91" s="5">
        <v>1</v>
      </c>
      <c r="C91" s="112">
        <v>4.9019607843137254E-3</v>
      </c>
      <c r="D91" s="5">
        <v>5</v>
      </c>
      <c r="E91" s="5"/>
      <c r="F91" s="5">
        <v>3</v>
      </c>
      <c r="G91" s="8" t="s">
        <v>161</v>
      </c>
      <c r="H91" s="8" t="s">
        <v>1243</v>
      </c>
      <c r="I91" s="8" t="s">
        <v>1255</v>
      </c>
      <c r="S91" s="12" t="s">
        <v>1401</v>
      </c>
      <c r="T91" s="114">
        <f t="shared" si="2"/>
        <v>0.13755158184319119</v>
      </c>
      <c r="U91" s="12">
        <v>1</v>
      </c>
    </row>
    <row r="92" spans="1:21" x14ac:dyDescent="0.25">
      <c r="A92" s="4" t="s">
        <v>781</v>
      </c>
      <c r="B92" s="5">
        <v>1</v>
      </c>
      <c r="C92" s="112">
        <v>4.9019607843137254E-3</v>
      </c>
      <c r="D92" s="5">
        <v>5</v>
      </c>
      <c r="E92" s="5"/>
      <c r="F92" s="5">
        <v>8</v>
      </c>
      <c r="G92" s="8" t="s">
        <v>59</v>
      </c>
      <c r="H92" s="8" t="s">
        <v>1059</v>
      </c>
      <c r="I92" s="8" t="s">
        <v>1305</v>
      </c>
      <c r="J92" s="8" t="s">
        <v>1215</v>
      </c>
      <c r="K92" s="8" t="s">
        <v>1241</v>
      </c>
      <c r="L92" s="8" t="s">
        <v>1213</v>
      </c>
      <c r="M92" s="8" t="s">
        <v>1263</v>
      </c>
      <c r="N92" s="8" t="s">
        <v>1369</v>
      </c>
      <c r="S92" s="12" t="s">
        <v>1402</v>
      </c>
      <c r="T92" s="114">
        <f t="shared" si="2"/>
        <v>0.13755158184319119</v>
      </c>
      <c r="U92" s="12">
        <v>1</v>
      </c>
    </row>
    <row r="93" spans="1:21" x14ac:dyDescent="0.25">
      <c r="A93" s="4" t="s">
        <v>444</v>
      </c>
      <c r="B93" s="5">
        <v>1</v>
      </c>
      <c r="C93" s="112">
        <v>4.9019607843137254E-3</v>
      </c>
      <c r="D93" s="5">
        <v>5</v>
      </c>
      <c r="E93" s="5"/>
      <c r="F93" s="5">
        <v>4</v>
      </c>
      <c r="G93" s="8" t="s">
        <v>161</v>
      </c>
      <c r="H93" s="8" t="s">
        <v>1243</v>
      </c>
      <c r="I93" s="8" t="s">
        <v>1403</v>
      </c>
      <c r="J93" s="8" t="s">
        <v>1392</v>
      </c>
      <c r="S93" s="12" t="s">
        <v>1404</v>
      </c>
      <c r="T93" s="114">
        <f t="shared" si="2"/>
        <v>0.13755158184319119</v>
      </c>
      <c r="U93" s="12">
        <v>1</v>
      </c>
    </row>
    <row r="94" spans="1:21" x14ac:dyDescent="0.25">
      <c r="A94" s="4" t="s">
        <v>989</v>
      </c>
      <c r="B94" s="5">
        <v>1</v>
      </c>
      <c r="C94" s="112">
        <v>4.9019607843137254E-3</v>
      </c>
      <c r="D94" s="5">
        <v>5</v>
      </c>
      <c r="E94" s="5"/>
      <c r="F94" s="5">
        <v>2</v>
      </c>
      <c r="G94" s="8" t="s">
        <v>59</v>
      </c>
      <c r="H94" s="8" t="s">
        <v>1059</v>
      </c>
      <c r="S94" s="12" t="s">
        <v>1405</v>
      </c>
      <c r="T94" s="114">
        <f t="shared" si="2"/>
        <v>0.13755158184319119</v>
      </c>
      <c r="U94" s="12">
        <v>1</v>
      </c>
    </row>
    <row r="95" spans="1:21" x14ac:dyDescent="0.25">
      <c r="A95" s="4" t="s">
        <v>387</v>
      </c>
      <c r="B95" s="5">
        <v>1</v>
      </c>
      <c r="C95" s="112">
        <v>4.9019607843137254E-3</v>
      </c>
      <c r="D95" s="5">
        <v>5</v>
      </c>
      <c r="E95" s="5"/>
      <c r="F95" s="5">
        <v>3</v>
      </c>
      <c r="G95" s="8" t="s">
        <v>161</v>
      </c>
      <c r="H95" s="8" t="s">
        <v>1241</v>
      </c>
      <c r="I95" s="8" t="s">
        <v>1343</v>
      </c>
      <c r="S95" s="12" t="s">
        <v>1406</v>
      </c>
      <c r="T95" s="114">
        <f t="shared" si="2"/>
        <v>0.13755158184319119</v>
      </c>
      <c r="U95" s="12">
        <v>1</v>
      </c>
    </row>
    <row r="96" spans="1:21" x14ac:dyDescent="0.25">
      <c r="A96" s="4" t="s">
        <v>227</v>
      </c>
      <c r="B96" s="5">
        <v>1</v>
      </c>
      <c r="C96" s="112">
        <v>4.9019607843137254E-3</v>
      </c>
      <c r="D96" s="5">
        <v>5</v>
      </c>
      <c r="E96" s="5"/>
      <c r="F96" s="5">
        <v>5</v>
      </c>
      <c r="G96" s="8" t="s">
        <v>59</v>
      </c>
      <c r="H96" s="8" t="s">
        <v>1407</v>
      </c>
      <c r="I96" s="8" t="s">
        <v>1255</v>
      </c>
      <c r="J96" s="8" t="s">
        <v>1215</v>
      </c>
      <c r="K96" s="8" t="s">
        <v>1267</v>
      </c>
      <c r="S96" s="12" t="s">
        <v>1408</v>
      </c>
      <c r="T96" s="114">
        <f t="shared" si="2"/>
        <v>0.13755158184319119</v>
      </c>
      <c r="U96" s="12">
        <v>1</v>
      </c>
    </row>
    <row r="97" spans="1:21" x14ac:dyDescent="0.25">
      <c r="A97" s="4" t="s">
        <v>946</v>
      </c>
      <c r="B97" s="5">
        <v>1</v>
      </c>
      <c r="C97" s="112">
        <v>4.9019607843137254E-3</v>
      </c>
      <c r="D97" s="5">
        <v>5</v>
      </c>
      <c r="E97" s="5"/>
      <c r="F97" s="5">
        <v>7</v>
      </c>
      <c r="G97" s="8" t="s">
        <v>161</v>
      </c>
      <c r="H97" s="8" t="s">
        <v>1241</v>
      </c>
      <c r="I97" s="8" t="s">
        <v>1382</v>
      </c>
      <c r="J97" s="8" t="s">
        <v>1213</v>
      </c>
      <c r="K97" s="8" t="s">
        <v>1212</v>
      </c>
      <c r="L97" s="8" t="s">
        <v>1215</v>
      </c>
      <c r="M97" s="8" t="s">
        <v>1409</v>
      </c>
      <c r="S97" s="12" t="s">
        <v>1410</v>
      </c>
      <c r="T97" s="114">
        <f t="shared" si="2"/>
        <v>0.13755158184319119</v>
      </c>
      <c r="U97" s="12">
        <v>1</v>
      </c>
    </row>
    <row r="98" spans="1:21" x14ac:dyDescent="0.25">
      <c r="A98" s="4" t="s">
        <v>308</v>
      </c>
      <c r="B98" s="5">
        <v>1</v>
      </c>
      <c r="C98" s="112">
        <v>4.9019607843137254E-3</v>
      </c>
      <c r="D98" s="5">
        <v>5</v>
      </c>
      <c r="E98" s="5"/>
      <c r="F98" s="5">
        <v>5</v>
      </c>
      <c r="G98" s="8" t="s">
        <v>59</v>
      </c>
      <c r="H98" s="8" t="s">
        <v>1373</v>
      </c>
      <c r="I98" s="8" t="s">
        <v>1241</v>
      </c>
      <c r="J98" s="8" t="s">
        <v>1215</v>
      </c>
      <c r="K98" s="8" t="s">
        <v>1381</v>
      </c>
      <c r="S98" s="12" t="s">
        <v>1411</v>
      </c>
      <c r="T98" s="114">
        <f t="shared" si="2"/>
        <v>0.13755158184319119</v>
      </c>
      <c r="U98" s="12">
        <v>1</v>
      </c>
    </row>
    <row r="99" spans="1:21" x14ac:dyDescent="0.25">
      <c r="A99" s="4" t="s">
        <v>71</v>
      </c>
      <c r="B99" s="5">
        <v>1</v>
      </c>
      <c r="C99" s="112">
        <v>4.9019607843137254E-3</v>
      </c>
      <c r="D99" s="5">
        <v>5</v>
      </c>
      <c r="E99" s="5"/>
      <c r="F99" s="5">
        <v>3</v>
      </c>
      <c r="G99" s="8" t="s">
        <v>161</v>
      </c>
      <c r="H99" s="8" t="s">
        <v>1412</v>
      </c>
      <c r="I99" s="8" t="s">
        <v>1271</v>
      </c>
      <c r="S99" s="12" t="s">
        <v>1413</v>
      </c>
      <c r="T99" s="114">
        <f t="shared" si="2"/>
        <v>0.13755158184319119</v>
      </c>
      <c r="U99" s="12">
        <v>1</v>
      </c>
    </row>
    <row r="100" spans="1:21" x14ac:dyDescent="0.25">
      <c r="A100" s="4" t="s">
        <v>926</v>
      </c>
      <c r="B100" s="5">
        <v>1</v>
      </c>
      <c r="C100" s="112">
        <v>4.9019607843137254E-3</v>
      </c>
      <c r="D100" s="5">
        <v>5</v>
      </c>
      <c r="E100" s="5"/>
      <c r="F100" s="5">
        <v>2</v>
      </c>
      <c r="G100" s="8" t="s">
        <v>906</v>
      </c>
      <c r="H100" s="8" t="s">
        <v>1414</v>
      </c>
      <c r="S100" s="12" t="s">
        <v>1415</v>
      </c>
      <c r="T100" s="114">
        <f t="shared" si="2"/>
        <v>0.13755158184319119</v>
      </c>
      <c r="U100" s="12">
        <v>1</v>
      </c>
    </row>
    <row r="101" spans="1:21" x14ac:dyDescent="0.25">
      <c r="A101" s="4" t="s">
        <v>355</v>
      </c>
      <c r="B101" s="5">
        <v>1</v>
      </c>
      <c r="C101" s="112">
        <v>4.9019607843137254E-3</v>
      </c>
      <c r="D101" s="5">
        <v>5</v>
      </c>
      <c r="E101" s="5"/>
      <c r="F101" s="5">
        <v>4</v>
      </c>
      <c r="G101" s="8" t="s">
        <v>161</v>
      </c>
      <c r="H101" s="8" t="s">
        <v>1416</v>
      </c>
      <c r="I101" t="s">
        <v>1417</v>
      </c>
      <c r="S101" s="12" t="s">
        <v>1418</v>
      </c>
      <c r="T101" s="114">
        <f t="shared" si="2"/>
        <v>0.13755158184319119</v>
      </c>
      <c r="U101" s="12">
        <v>1</v>
      </c>
    </row>
    <row r="102" spans="1:21" x14ac:dyDescent="0.25">
      <c r="A102" s="4" t="s">
        <v>775</v>
      </c>
      <c r="B102" s="5">
        <v>1</v>
      </c>
      <c r="C102" s="112">
        <v>4.9019607843137254E-3</v>
      </c>
      <c r="D102" s="5">
        <v>5</v>
      </c>
      <c r="E102" s="5"/>
      <c r="F102" s="5">
        <v>2</v>
      </c>
      <c r="G102" s="8" t="s">
        <v>906</v>
      </c>
      <c r="H102" s="8" t="s">
        <v>1419</v>
      </c>
      <c r="S102" s="12" t="s">
        <v>1420</v>
      </c>
      <c r="T102" s="114">
        <f t="shared" si="2"/>
        <v>0.13755158184319119</v>
      </c>
      <c r="U102" s="12">
        <v>1</v>
      </c>
    </row>
    <row r="103" spans="1:21" x14ac:dyDescent="0.25">
      <c r="A103" s="4" t="s">
        <v>886</v>
      </c>
      <c r="B103" s="5">
        <v>1</v>
      </c>
      <c r="C103" s="112">
        <v>4.9019607843137254E-3</v>
      </c>
      <c r="D103" s="5">
        <v>5</v>
      </c>
      <c r="E103" s="5"/>
      <c r="F103" s="5">
        <v>4</v>
      </c>
      <c r="G103" s="8" t="s">
        <v>161</v>
      </c>
      <c r="H103" s="8" t="s">
        <v>1217</v>
      </c>
      <c r="I103" s="8" t="s">
        <v>1421</v>
      </c>
      <c r="J103" s="8" t="s">
        <v>1281</v>
      </c>
      <c r="S103" s="12" t="s">
        <v>1422</v>
      </c>
      <c r="T103" s="114">
        <f t="shared" si="2"/>
        <v>0.13755158184319119</v>
      </c>
      <c r="U103" s="12">
        <v>1</v>
      </c>
    </row>
    <row r="104" spans="1:21" x14ac:dyDescent="0.25">
      <c r="A104" s="4" t="s">
        <v>1021</v>
      </c>
      <c r="B104" s="5">
        <v>1</v>
      </c>
      <c r="C104" s="112">
        <v>4.9019607843137254E-3</v>
      </c>
      <c r="D104" s="5">
        <v>5</v>
      </c>
      <c r="E104" s="5"/>
      <c r="F104" s="5">
        <v>1</v>
      </c>
      <c r="G104" s="8" t="s">
        <v>906</v>
      </c>
      <c r="H104" s="8"/>
      <c r="I104" s="8"/>
      <c r="S104" s="12" t="s">
        <v>1423</v>
      </c>
      <c r="T104" s="114">
        <f t="shared" si="2"/>
        <v>0.13755158184319119</v>
      </c>
      <c r="U104" s="12">
        <v>1</v>
      </c>
    </row>
    <row r="105" spans="1:21" x14ac:dyDescent="0.25">
      <c r="A105" s="4" t="s">
        <v>642</v>
      </c>
      <c r="B105" s="5">
        <v>1</v>
      </c>
      <c r="C105" s="112">
        <v>4.9019607843137254E-3</v>
      </c>
      <c r="D105" s="5">
        <v>5</v>
      </c>
      <c r="E105" s="5"/>
      <c r="F105" s="5">
        <v>2</v>
      </c>
      <c r="G105" s="8" t="s">
        <v>1424</v>
      </c>
      <c r="H105" s="8" t="s">
        <v>1331</v>
      </c>
      <c r="I105" s="8"/>
      <c r="S105" s="12" t="s">
        <v>1425</v>
      </c>
      <c r="T105" s="114">
        <f t="shared" si="2"/>
        <v>0.13755158184319119</v>
      </c>
      <c r="U105" s="12">
        <v>1</v>
      </c>
    </row>
    <row r="106" spans="1:21" x14ac:dyDescent="0.25">
      <c r="A106" s="4" t="s">
        <v>111</v>
      </c>
      <c r="B106" s="5">
        <v>1</v>
      </c>
      <c r="C106" s="112">
        <v>4.9019607843137254E-3</v>
      </c>
      <c r="D106" s="5">
        <v>5</v>
      </c>
      <c r="E106" s="5"/>
      <c r="F106" s="5">
        <v>7</v>
      </c>
      <c r="G106" s="8" t="s">
        <v>1426</v>
      </c>
      <c r="H106" s="8" t="s">
        <v>161</v>
      </c>
      <c r="I106" s="8" t="s">
        <v>1346</v>
      </c>
      <c r="J106" s="8" t="s">
        <v>1210</v>
      </c>
      <c r="K106" s="8" t="s">
        <v>1427</v>
      </c>
      <c r="L106" s="8" t="s">
        <v>1428</v>
      </c>
      <c r="M106" s="8" t="s">
        <v>1429</v>
      </c>
      <c r="S106" s="12" t="s">
        <v>1079</v>
      </c>
      <c r="T106" s="114">
        <f t="shared" si="2"/>
        <v>0.13755158184319119</v>
      </c>
      <c r="U106" s="12">
        <v>1</v>
      </c>
    </row>
    <row r="107" spans="1:21" x14ac:dyDescent="0.25">
      <c r="A107" s="4" t="s">
        <v>280</v>
      </c>
      <c r="B107" s="5">
        <v>1</v>
      </c>
      <c r="C107" s="112">
        <v>4.9019607843137254E-3</v>
      </c>
      <c r="D107" s="5">
        <v>5</v>
      </c>
      <c r="E107" s="5"/>
      <c r="F107" s="5">
        <v>3</v>
      </c>
      <c r="G107" s="8" t="s">
        <v>161</v>
      </c>
      <c r="H107" s="8" t="s">
        <v>1430</v>
      </c>
      <c r="I107" s="8" t="s">
        <v>1425</v>
      </c>
      <c r="S107" s="12" t="s">
        <v>1431</v>
      </c>
      <c r="T107" s="114">
        <f t="shared" si="2"/>
        <v>0.13755158184319119</v>
      </c>
      <c r="U107" s="12">
        <v>1</v>
      </c>
    </row>
    <row r="108" spans="1:21" x14ac:dyDescent="0.25">
      <c r="A108" s="4" t="s">
        <v>962</v>
      </c>
      <c r="B108" s="5">
        <v>1</v>
      </c>
      <c r="C108" s="112">
        <v>4.9019607843137254E-3</v>
      </c>
      <c r="D108" s="5">
        <v>5</v>
      </c>
      <c r="E108" s="5"/>
      <c r="F108" s="5">
        <v>2</v>
      </c>
      <c r="G108" s="8" t="s">
        <v>906</v>
      </c>
      <c r="H108" s="8" t="s">
        <v>1424</v>
      </c>
      <c r="S108" s="12" t="s">
        <v>931</v>
      </c>
      <c r="T108" s="114">
        <f t="shared" si="2"/>
        <v>0.13755158184319119</v>
      </c>
      <c r="U108" s="12">
        <v>1</v>
      </c>
    </row>
    <row r="109" spans="1:21" x14ac:dyDescent="0.25">
      <c r="A109" s="4" t="s">
        <v>438</v>
      </c>
      <c r="B109" s="5">
        <v>1</v>
      </c>
      <c r="C109" s="112">
        <v>4.9019607843137254E-3</v>
      </c>
      <c r="D109" s="5">
        <v>5</v>
      </c>
      <c r="E109" s="5"/>
      <c r="F109" s="5">
        <v>7</v>
      </c>
      <c r="G109" s="8" t="s">
        <v>161</v>
      </c>
      <c r="H109" s="8" t="s">
        <v>1224</v>
      </c>
      <c r="I109" s="8" t="s">
        <v>1375</v>
      </c>
      <c r="J109" s="8" t="s">
        <v>1432</v>
      </c>
      <c r="K109" s="8" t="s">
        <v>1433</v>
      </c>
      <c r="L109" s="8" t="s">
        <v>1246</v>
      </c>
      <c r="M109" s="8" t="s">
        <v>1434</v>
      </c>
      <c r="S109" s="17" t="s">
        <v>1435</v>
      </c>
      <c r="T109" s="114">
        <f t="shared" si="2"/>
        <v>0.13755158184319119</v>
      </c>
      <c r="U109" s="12">
        <v>1</v>
      </c>
    </row>
    <row r="110" spans="1:21" x14ac:dyDescent="0.25">
      <c r="A110" s="4" t="s">
        <v>826</v>
      </c>
      <c r="B110" s="5">
        <v>1</v>
      </c>
      <c r="C110" s="112">
        <v>4.9019607843137254E-3</v>
      </c>
      <c r="D110" s="5">
        <v>5</v>
      </c>
      <c r="E110" s="5"/>
      <c r="F110" s="5">
        <v>1</v>
      </c>
      <c r="G110" s="8" t="s">
        <v>826</v>
      </c>
      <c r="S110" s="12" t="s">
        <v>1436</v>
      </c>
      <c r="T110" s="114">
        <f t="shared" si="2"/>
        <v>0.13755158184319119</v>
      </c>
      <c r="U110" s="12">
        <v>1</v>
      </c>
    </row>
    <row r="111" spans="1:21" x14ac:dyDescent="0.25">
      <c r="A111" s="4" t="s">
        <v>579</v>
      </c>
      <c r="B111" s="5">
        <v>1</v>
      </c>
      <c r="C111" s="112">
        <v>4.9019607843137254E-3</v>
      </c>
      <c r="D111" s="5">
        <v>5</v>
      </c>
      <c r="E111" s="5"/>
      <c r="F111" s="5">
        <v>8</v>
      </c>
      <c r="G111" s="8" t="s">
        <v>161</v>
      </c>
      <c r="H111" s="8" t="s">
        <v>1250</v>
      </c>
      <c r="I111" s="8" t="s">
        <v>1243</v>
      </c>
      <c r="J111" s="8" t="s">
        <v>1437</v>
      </c>
      <c r="K111" s="8" t="s">
        <v>1360</v>
      </c>
      <c r="L111" s="8" t="s">
        <v>1406</v>
      </c>
      <c r="M111" s="8" t="s">
        <v>1420</v>
      </c>
      <c r="N111" s="8" t="s">
        <v>1438</v>
      </c>
      <c r="S111" s="12" t="s">
        <v>1439</v>
      </c>
      <c r="T111" s="114">
        <f t="shared" si="2"/>
        <v>0.13755158184319119</v>
      </c>
      <c r="U111" s="12">
        <v>1</v>
      </c>
    </row>
    <row r="112" spans="1:21" x14ac:dyDescent="0.25">
      <c r="A112" s="4" t="s">
        <v>322</v>
      </c>
      <c r="B112" s="5">
        <v>1</v>
      </c>
      <c r="C112" s="112">
        <v>4.9019607843137254E-3</v>
      </c>
      <c r="D112" s="5">
        <v>5</v>
      </c>
      <c r="E112" s="5"/>
      <c r="F112" s="5">
        <v>8</v>
      </c>
      <c r="G112" s="8" t="s">
        <v>1440</v>
      </c>
      <c r="H112" s="8" t="s">
        <v>1441</v>
      </c>
      <c r="I112" s="8" t="s">
        <v>1442</v>
      </c>
      <c r="J112" s="8" t="s">
        <v>1249</v>
      </c>
      <c r="K112" s="8" t="s">
        <v>1217</v>
      </c>
      <c r="L112" s="8" t="s">
        <v>1243</v>
      </c>
      <c r="M112" s="8" t="s">
        <v>1267</v>
      </c>
      <c r="N112" s="8" t="s">
        <v>1360</v>
      </c>
      <c r="O112" s="8" t="s">
        <v>1443</v>
      </c>
      <c r="S112" s="12" t="s">
        <v>1444</v>
      </c>
      <c r="T112" s="114">
        <f t="shared" si="2"/>
        <v>0.13755158184319119</v>
      </c>
      <c r="U112" s="12">
        <v>1</v>
      </c>
    </row>
    <row r="113" spans="1:21" x14ac:dyDescent="0.25">
      <c r="A113" s="4" t="s">
        <v>636</v>
      </c>
      <c r="B113" s="5">
        <v>1</v>
      </c>
      <c r="C113" s="112">
        <v>4.9019607843137254E-3</v>
      </c>
      <c r="D113" s="5">
        <v>5</v>
      </c>
      <c r="E113" s="5"/>
      <c r="F113" s="5">
        <v>5</v>
      </c>
      <c r="G113" s="8" t="s">
        <v>161</v>
      </c>
      <c r="H113" s="8" t="s">
        <v>1224</v>
      </c>
      <c r="I113" s="8" t="s">
        <v>1243</v>
      </c>
      <c r="J113" s="8" t="s">
        <v>1255</v>
      </c>
      <c r="K113" s="8" t="s">
        <v>1211</v>
      </c>
      <c r="S113" s="12" t="s">
        <v>1445</v>
      </c>
      <c r="T113" s="114">
        <f t="shared" si="2"/>
        <v>0.13755158184319119</v>
      </c>
      <c r="U113" s="12">
        <v>1</v>
      </c>
    </row>
    <row r="114" spans="1:21" x14ac:dyDescent="0.25">
      <c r="A114" s="4" t="s">
        <v>267</v>
      </c>
      <c r="B114" s="5">
        <v>1</v>
      </c>
      <c r="C114" s="112">
        <v>4.9019607843137254E-3</v>
      </c>
      <c r="D114" s="5">
        <v>5</v>
      </c>
      <c r="E114" s="5"/>
      <c r="F114" s="5">
        <v>5</v>
      </c>
      <c r="G114" s="8" t="s">
        <v>1446</v>
      </c>
      <c r="H114" s="8" t="s">
        <v>1447</v>
      </c>
      <c r="I114" s="8" t="s">
        <v>1303</v>
      </c>
      <c r="J114" s="8" t="s">
        <v>1344</v>
      </c>
      <c r="K114" s="8" t="s">
        <v>1211</v>
      </c>
      <c r="S114" s="12" t="s">
        <v>1448</v>
      </c>
      <c r="T114" s="114">
        <f t="shared" si="2"/>
        <v>0.13755158184319119</v>
      </c>
      <c r="U114" s="12">
        <v>1</v>
      </c>
    </row>
    <row r="115" spans="1:21" x14ac:dyDescent="0.25">
      <c r="A115" s="4" t="s">
        <v>797</v>
      </c>
      <c r="B115" s="5">
        <v>1</v>
      </c>
      <c r="C115" s="112">
        <v>4.9019607843137254E-3</v>
      </c>
      <c r="D115" s="5">
        <v>5</v>
      </c>
      <c r="E115" s="5"/>
      <c r="F115" s="5">
        <v>3</v>
      </c>
      <c r="G115" s="8" t="s">
        <v>161</v>
      </c>
      <c r="H115" s="8" t="s">
        <v>1224</v>
      </c>
      <c r="I115" s="8" t="s">
        <v>1241</v>
      </c>
      <c r="S115" s="12" t="s">
        <v>1449</v>
      </c>
      <c r="T115" s="114">
        <f t="shared" si="2"/>
        <v>0.13755158184319119</v>
      </c>
      <c r="U115" s="12">
        <v>1</v>
      </c>
    </row>
    <row r="116" spans="1:21" x14ac:dyDescent="0.25">
      <c r="A116" s="4" t="s">
        <v>719</v>
      </c>
      <c r="B116" s="5">
        <v>1</v>
      </c>
      <c r="C116" s="112">
        <v>4.9019607843137254E-3</v>
      </c>
      <c r="D116" s="5">
        <v>5</v>
      </c>
      <c r="E116" s="5"/>
      <c r="F116" s="5">
        <v>1</v>
      </c>
      <c r="G116" s="8" t="s">
        <v>719</v>
      </c>
      <c r="S116" s="12" t="s">
        <v>1450</v>
      </c>
      <c r="T116" s="114">
        <f t="shared" si="2"/>
        <v>0.13755158184319119</v>
      </c>
      <c r="U116" s="12">
        <v>1</v>
      </c>
    </row>
    <row r="117" spans="1:21" x14ac:dyDescent="0.25">
      <c r="A117" s="4" t="s">
        <v>203</v>
      </c>
      <c r="B117" s="5">
        <v>1</v>
      </c>
      <c r="C117" s="112">
        <v>4.9019607843137254E-3</v>
      </c>
      <c r="D117" s="5">
        <v>5</v>
      </c>
      <c r="E117" s="5"/>
      <c r="F117" s="5">
        <v>2</v>
      </c>
      <c r="G117" s="8" t="s">
        <v>161</v>
      </c>
      <c r="H117" s="8" t="s">
        <v>1451</v>
      </c>
      <c r="S117" s="12" t="s">
        <v>1452</v>
      </c>
      <c r="T117" s="114">
        <f t="shared" si="2"/>
        <v>0.13755158184319119</v>
      </c>
      <c r="U117" s="12">
        <v>1</v>
      </c>
    </row>
    <row r="118" spans="1:21" x14ac:dyDescent="0.25">
      <c r="A118" s="4" t="s">
        <v>688</v>
      </c>
      <c r="B118" s="5">
        <v>1</v>
      </c>
      <c r="C118" s="112">
        <v>4.9019607843137254E-3</v>
      </c>
      <c r="D118" s="5">
        <v>5</v>
      </c>
      <c r="E118" s="5"/>
      <c r="F118" s="5">
        <v>1</v>
      </c>
      <c r="G118" s="8" t="s">
        <v>688</v>
      </c>
      <c r="S118" s="17" t="s">
        <v>1453</v>
      </c>
      <c r="T118" s="114">
        <f t="shared" si="2"/>
        <v>0.13755158184319119</v>
      </c>
      <c r="U118" s="12">
        <v>1</v>
      </c>
    </row>
    <row r="119" spans="1:21" x14ac:dyDescent="0.25">
      <c r="A119" s="4" t="s">
        <v>873</v>
      </c>
      <c r="B119" s="5">
        <v>1</v>
      </c>
      <c r="C119" s="112">
        <v>4.9019607843137254E-3</v>
      </c>
      <c r="D119" s="5">
        <v>5</v>
      </c>
      <c r="E119" s="5"/>
      <c r="F119" s="5">
        <v>7</v>
      </c>
      <c r="G119" s="8" t="s">
        <v>161</v>
      </c>
      <c r="H119" s="8" t="s">
        <v>1229</v>
      </c>
      <c r="I119" s="8" t="s">
        <v>1261</v>
      </c>
      <c r="J119" s="8" t="s">
        <v>1454</v>
      </c>
      <c r="K119" s="8" t="s">
        <v>1455</v>
      </c>
      <c r="L119" s="8" t="s">
        <v>1456</v>
      </c>
      <c r="M119" s="8" t="s">
        <v>1299</v>
      </c>
      <c r="S119" s="12" t="s">
        <v>1457</v>
      </c>
      <c r="T119" s="114">
        <f t="shared" si="2"/>
        <v>0.13755158184319119</v>
      </c>
      <c r="U119" s="12">
        <v>1</v>
      </c>
    </row>
    <row r="120" spans="1:21" x14ac:dyDescent="0.25">
      <c r="A120" s="4" t="s">
        <v>1044</v>
      </c>
      <c r="B120" s="5">
        <v>1</v>
      </c>
      <c r="C120" s="112">
        <v>4.9019607843137254E-3</v>
      </c>
      <c r="D120" s="5">
        <v>5</v>
      </c>
      <c r="E120" s="5"/>
      <c r="F120" s="5">
        <v>1</v>
      </c>
      <c r="G120" s="8" t="s">
        <v>1044</v>
      </c>
      <c r="S120" s="12" t="s">
        <v>1458</v>
      </c>
      <c r="T120" s="114">
        <f t="shared" si="2"/>
        <v>0.13755158184319119</v>
      </c>
      <c r="U120" s="12">
        <v>1</v>
      </c>
    </row>
    <row r="121" spans="1:21" x14ac:dyDescent="0.25">
      <c r="A121" s="4" t="s">
        <v>167</v>
      </c>
      <c r="B121" s="5">
        <v>1</v>
      </c>
      <c r="C121" s="112">
        <v>4.9019607843137254E-3</v>
      </c>
      <c r="D121" s="5">
        <v>5</v>
      </c>
      <c r="E121" s="5"/>
      <c r="F121" s="5">
        <v>3</v>
      </c>
      <c r="G121" s="8" t="s">
        <v>161</v>
      </c>
      <c r="H121" s="8" t="s">
        <v>1215</v>
      </c>
      <c r="I121" s="8" t="s">
        <v>1213</v>
      </c>
      <c r="J121" t="s">
        <v>1280</v>
      </c>
      <c r="S121" s="12" t="s">
        <v>1459</v>
      </c>
      <c r="T121" s="114">
        <f t="shared" si="2"/>
        <v>0.13755158184319119</v>
      </c>
      <c r="U121" s="12">
        <v>1</v>
      </c>
    </row>
    <row r="122" spans="1:21" x14ac:dyDescent="0.25">
      <c r="A122" s="4" t="s">
        <v>952</v>
      </c>
      <c r="B122" s="5">
        <v>1</v>
      </c>
      <c r="C122" s="112">
        <v>4.9019607843137254E-3</v>
      </c>
      <c r="D122" s="5">
        <v>5</v>
      </c>
      <c r="E122" s="5"/>
      <c r="F122" s="5">
        <v>1</v>
      </c>
      <c r="G122" s="8" t="s">
        <v>952</v>
      </c>
      <c r="S122" s="12" t="s">
        <v>1460</v>
      </c>
      <c r="T122" s="114">
        <f t="shared" si="2"/>
        <v>0.13755158184319119</v>
      </c>
      <c r="U122" s="12">
        <v>1</v>
      </c>
    </row>
    <row r="123" spans="1:21" x14ac:dyDescent="0.25">
      <c r="A123" s="4" t="s">
        <v>679</v>
      </c>
      <c r="B123" s="5">
        <v>1</v>
      </c>
      <c r="C123" s="112">
        <v>4.9019607843137254E-3</v>
      </c>
      <c r="D123" s="5">
        <v>5</v>
      </c>
      <c r="E123" s="5"/>
      <c r="F123" s="5">
        <v>4</v>
      </c>
      <c r="G123" s="8" t="s">
        <v>161</v>
      </c>
      <c r="H123" s="8" t="s">
        <v>1211</v>
      </c>
      <c r="I123" s="8" t="s">
        <v>1343</v>
      </c>
      <c r="J123" s="8" t="s">
        <v>1241</v>
      </c>
      <c r="S123" s="12" t="s">
        <v>1461</v>
      </c>
      <c r="T123" s="114">
        <f t="shared" si="2"/>
        <v>0.13755158184319119</v>
      </c>
      <c r="U123" s="12">
        <v>1</v>
      </c>
    </row>
    <row r="124" spans="1:21" x14ac:dyDescent="0.25">
      <c r="A124" s="4" t="s">
        <v>550</v>
      </c>
      <c r="B124" s="5">
        <v>1</v>
      </c>
      <c r="C124" s="112">
        <v>4.9019607843137254E-3</v>
      </c>
      <c r="D124" s="5">
        <v>5</v>
      </c>
      <c r="E124" s="5"/>
      <c r="F124" s="5">
        <v>3</v>
      </c>
      <c r="G124" s="8" t="s">
        <v>1462</v>
      </c>
      <c r="H124" s="8" t="s">
        <v>1243</v>
      </c>
      <c r="I124" s="8" t="s">
        <v>1215</v>
      </c>
      <c r="J124" t="s">
        <v>1280</v>
      </c>
      <c r="S124" s="12" t="s">
        <v>1463</v>
      </c>
      <c r="T124" s="114">
        <f t="shared" si="2"/>
        <v>0.13755158184319119</v>
      </c>
      <c r="U124" s="12">
        <v>1</v>
      </c>
    </row>
    <row r="125" spans="1:21" x14ac:dyDescent="0.25">
      <c r="A125" s="4" t="s">
        <v>903</v>
      </c>
      <c r="B125" s="5">
        <v>1</v>
      </c>
      <c r="C125" s="112">
        <v>4.9019607843137254E-3</v>
      </c>
      <c r="D125" s="5">
        <v>5</v>
      </c>
      <c r="E125" s="5"/>
      <c r="F125" s="5">
        <v>3</v>
      </c>
      <c r="G125" s="8" t="s">
        <v>161</v>
      </c>
      <c r="H125" s="8" t="s">
        <v>1411</v>
      </c>
      <c r="I125" s="8" t="s">
        <v>1079</v>
      </c>
      <c r="S125" s="12" t="s">
        <v>1464</v>
      </c>
      <c r="T125" s="114">
        <f t="shared" si="2"/>
        <v>0.13755158184319119</v>
      </c>
      <c r="U125" s="12">
        <v>1</v>
      </c>
    </row>
    <row r="126" spans="1:21" x14ac:dyDescent="0.25">
      <c r="A126" s="4" t="s">
        <v>103</v>
      </c>
      <c r="B126" s="5">
        <v>1</v>
      </c>
      <c r="C126" s="112">
        <v>4.9019607843137254E-3</v>
      </c>
      <c r="D126" s="5">
        <v>5</v>
      </c>
      <c r="E126" s="5"/>
      <c r="F126" s="5">
        <v>3</v>
      </c>
      <c r="G126" s="8" t="s">
        <v>1222</v>
      </c>
      <c r="H126" s="8" t="s">
        <v>1207</v>
      </c>
      <c r="I126" s="8" t="s">
        <v>1210</v>
      </c>
      <c r="S126" s="12" t="s">
        <v>1465</v>
      </c>
      <c r="T126" s="114">
        <f t="shared" si="2"/>
        <v>0.13755158184319119</v>
      </c>
      <c r="U126" s="12">
        <v>1</v>
      </c>
    </row>
    <row r="127" spans="1:21" x14ac:dyDescent="0.25">
      <c r="A127" s="4" t="s">
        <v>591</v>
      </c>
      <c r="B127" s="5">
        <v>1</v>
      </c>
      <c r="C127" s="112">
        <v>4.9019607843137254E-3</v>
      </c>
      <c r="D127" s="5">
        <v>5</v>
      </c>
      <c r="E127" s="5"/>
      <c r="F127" s="5">
        <v>3</v>
      </c>
      <c r="G127" s="8" t="s">
        <v>1424</v>
      </c>
      <c r="H127" s="8" t="s">
        <v>1405</v>
      </c>
      <c r="I127" s="8" t="s">
        <v>1408</v>
      </c>
      <c r="J127" s="8"/>
      <c r="S127" s="12" t="s">
        <v>1466</v>
      </c>
      <c r="T127" s="114">
        <f t="shared" si="2"/>
        <v>0.13755158184319119</v>
      </c>
      <c r="U127" s="12">
        <v>1</v>
      </c>
    </row>
    <row r="128" spans="1:21" x14ac:dyDescent="0.25">
      <c r="A128" s="4" t="s">
        <v>585</v>
      </c>
      <c r="B128" s="5">
        <v>1</v>
      </c>
      <c r="C128" s="112">
        <v>4.9019607843137254E-3</v>
      </c>
      <c r="D128" s="5">
        <v>5</v>
      </c>
      <c r="E128" s="5"/>
      <c r="F128" s="5">
        <v>3</v>
      </c>
      <c r="G128" s="8" t="s">
        <v>1467</v>
      </c>
      <c r="H128" s="8" t="s">
        <v>1331</v>
      </c>
      <c r="I128" s="8" t="s">
        <v>1418</v>
      </c>
      <c r="S128" s="12" t="s">
        <v>1468</v>
      </c>
      <c r="T128" s="114">
        <f t="shared" si="2"/>
        <v>0.13755158184319119</v>
      </c>
      <c r="U128" s="12">
        <v>1</v>
      </c>
    </row>
    <row r="129" spans="1:21" x14ac:dyDescent="0.25">
      <c r="A129" s="4" t="s">
        <v>540</v>
      </c>
      <c r="B129" s="5">
        <v>1</v>
      </c>
      <c r="C129" s="112">
        <v>4.9019607843137254E-3</v>
      </c>
      <c r="D129" s="5">
        <v>5</v>
      </c>
      <c r="E129" s="5"/>
      <c r="F129" s="5">
        <v>2</v>
      </c>
      <c r="G129" s="8" t="s">
        <v>161</v>
      </c>
      <c r="H129" s="8" t="s">
        <v>1404</v>
      </c>
      <c r="I129" s="8"/>
      <c r="S129" s="12" t="s">
        <v>1469</v>
      </c>
      <c r="T129" s="114">
        <f t="shared" si="2"/>
        <v>0.13755158184319119</v>
      </c>
      <c r="U129" s="12">
        <v>1</v>
      </c>
    </row>
    <row r="130" spans="1:21" x14ac:dyDescent="0.25">
      <c r="A130" s="4" t="s">
        <v>432</v>
      </c>
      <c r="B130" s="5">
        <v>1</v>
      </c>
      <c r="C130" s="112">
        <v>4.9019607843137254E-3</v>
      </c>
      <c r="D130" s="5">
        <v>5</v>
      </c>
      <c r="E130" s="5"/>
      <c r="F130" s="5">
        <v>3</v>
      </c>
      <c r="G130" s="8" t="s">
        <v>1470</v>
      </c>
      <c r="H130" s="8" t="s">
        <v>1250</v>
      </c>
      <c r="I130" s="8" t="s">
        <v>1375</v>
      </c>
      <c r="S130" s="12" t="s">
        <v>786</v>
      </c>
      <c r="T130" s="114">
        <f t="shared" si="2"/>
        <v>0.13755158184319119</v>
      </c>
      <c r="U130" s="12">
        <v>1</v>
      </c>
    </row>
    <row r="131" spans="1:21" x14ac:dyDescent="0.25">
      <c r="A131" s="4" t="s">
        <v>820</v>
      </c>
      <c r="B131" s="5">
        <v>1</v>
      </c>
      <c r="C131" s="112">
        <v>4.9019607843137254E-3</v>
      </c>
      <c r="D131" s="5">
        <v>5</v>
      </c>
      <c r="E131" s="5"/>
      <c r="F131" s="5">
        <v>3</v>
      </c>
      <c r="G131" s="8" t="s">
        <v>161</v>
      </c>
      <c r="H131" s="8" t="s">
        <v>1239</v>
      </c>
      <c r="I131" s="8" t="s">
        <v>1471</v>
      </c>
      <c r="S131" s="12" t="s">
        <v>1472</v>
      </c>
      <c r="T131" s="114">
        <f t="shared" si="2"/>
        <v>0.13755158184319119</v>
      </c>
      <c r="U131" s="12">
        <v>1</v>
      </c>
    </row>
    <row r="132" spans="1:21" x14ac:dyDescent="0.25">
      <c r="A132" s="4" t="s">
        <v>401</v>
      </c>
      <c r="B132" s="5">
        <v>1</v>
      </c>
      <c r="C132" s="112">
        <v>4.9019607843137254E-3</v>
      </c>
      <c r="D132" s="5">
        <v>5</v>
      </c>
      <c r="E132" s="5"/>
      <c r="F132" s="5">
        <v>7</v>
      </c>
      <c r="G132" s="8" t="s">
        <v>1470</v>
      </c>
      <c r="H132" s="8" t="s">
        <v>1413</v>
      </c>
      <c r="I132" s="8" t="s">
        <v>1473</v>
      </c>
      <c r="J132" s="8"/>
      <c r="K132" s="8"/>
      <c r="L132" s="8"/>
      <c r="S132" s="12" t="s">
        <v>1474</v>
      </c>
      <c r="T132" s="114">
        <f t="shared" si="2"/>
        <v>0.13755158184319119</v>
      </c>
      <c r="U132" s="12">
        <v>1</v>
      </c>
    </row>
    <row r="133" spans="1:21" x14ac:dyDescent="0.25">
      <c r="A133" s="4" t="s">
        <v>1014</v>
      </c>
      <c r="B133" s="5">
        <v>1</v>
      </c>
      <c r="C133" s="112">
        <v>4.9019607843137254E-3</v>
      </c>
      <c r="D133" s="5">
        <v>5</v>
      </c>
      <c r="E133" s="5"/>
      <c r="F133" s="5">
        <v>2</v>
      </c>
      <c r="G133" s="8" t="s">
        <v>1014</v>
      </c>
      <c r="H133" s="8"/>
      <c r="I133" s="8"/>
      <c r="J133" s="8"/>
      <c r="S133" s="12" t="s">
        <v>1475</v>
      </c>
      <c r="T133" s="114">
        <f t="shared" si="2"/>
        <v>0.13755158184319119</v>
      </c>
      <c r="U133" s="12">
        <v>1</v>
      </c>
    </row>
    <row r="134" spans="1:21" x14ac:dyDescent="0.25">
      <c r="A134" s="4" t="s">
        <v>723</v>
      </c>
      <c r="B134" s="5">
        <v>1</v>
      </c>
      <c r="C134" s="112">
        <v>4.9019607843137254E-3</v>
      </c>
      <c r="D134" s="5">
        <v>5</v>
      </c>
      <c r="E134" s="5"/>
      <c r="F134" s="5">
        <v>2</v>
      </c>
      <c r="G134" s="8" t="s">
        <v>723</v>
      </c>
      <c r="S134" s="12" t="s">
        <v>1476</v>
      </c>
      <c r="T134" s="114">
        <f t="shared" ref="T134:T138" si="3">(U134/727)*100</f>
        <v>0.13755158184319119</v>
      </c>
      <c r="U134" s="12">
        <v>1</v>
      </c>
    </row>
    <row r="135" spans="1:21" x14ac:dyDescent="0.25">
      <c r="A135" s="4" t="s">
        <v>544</v>
      </c>
      <c r="B135" s="5">
        <v>1</v>
      </c>
      <c r="C135" s="112">
        <v>4.9019607843137254E-3</v>
      </c>
      <c r="D135" s="5">
        <v>5</v>
      </c>
      <c r="E135" s="5"/>
      <c r="F135" s="5">
        <v>1</v>
      </c>
      <c r="G135" s="8" t="s">
        <v>544</v>
      </c>
      <c r="S135" s="12" t="s">
        <v>1477</v>
      </c>
      <c r="T135" s="114">
        <f t="shared" si="3"/>
        <v>0.13755158184319119</v>
      </c>
      <c r="U135" s="12">
        <v>1</v>
      </c>
    </row>
    <row r="136" spans="1:21" x14ac:dyDescent="0.25">
      <c r="A136" s="4" t="s">
        <v>525</v>
      </c>
      <c r="B136" s="5">
        <v>1</v>
      </c>
      <c r="C136" s="112">
        <v>4.9019607843137254E-3</v>
      </c>
      <c r="D136" s="5">
        <v>5</v>
      </c>
      <c r="E136" s="5"/>
      <c r="F136" s="5">
        <v>2</v>
      </c>
      <c r="G136" s="8" t="s">
        <v>525</v>
      </c>
      <c r="S136" s="12" t="s">
        <v>1478</v>
      </c>
      <c r="T136" s="114">
        <f t="shared" si="3"/>
        <v>0.13755158184319119</v>
      </c>
      <c r="U136" s="12">
        <v>1</v>
      </c>
    </row>
    <row r="137" spans="1:21" x14ac:dyDescent="0.25">
      <c r="A137" s="4" t="s">
        <v>651</v>
      </c>
      <c r="B137" s="5">
        <v>1</v>
      </c>
      <c r="C137" s="112">
        <v>4.9019607843137254E-3</v>
      </c>
      <c r="D137" s="5">
        <v>5</v>
      </c>
      <c r="E137" s="5"/>
      <c r="F137" s="5">
        <v>8</v>
      </c>
      <c r="G137" s="8" t="s">
        <v>805</v>
      </c>
      <c r="H137" s="8" t="s">
        <v>1479</v>
      </c>
      <c r="I137" s="8" t="s">
        <v>1480</v>
      </c>
      <c r="J137" s="8" t="s">
        <v>1266</v>
      </c>
      <c r="K137" s="8" t="s">
        <v>1211</v>
      </c>
      <c r="L137" s="8" t="s">
        <v>1289</v>
      </c>
      <c r="M137" s="8" t="s">
        <v>1381</v>
      </c>
      <c r="N137" s="8" t="s">
        <v>1344</v>
      </c>
      <c r="S137" s="12" t="s">
        <v>1481</v>
      </c>
      <c r="T137" s="114">
        <f t="shared" si="3"/>
        <v>0.13755158184319119</v>
      </c>
      <c r="U137" s="12">
        <v>1</v>
      </c>
    </row>
    <row r="138" spans="1:21" x14ac:dyDescent="0.25">
      <c r="A138" s="4" t="s">
        <v>494</v>
      </c>
      <c r="B138" s="5">
        <v>1</v>
      </c>
      <c r="C138" s="112">
        <v>4.9019607843137254E-3</v>
      </c>
      <c r="D138" s="5">
        <v>5</v>
      </c>
      <c r="E138" s="5"/>
      <c r="F138" s="5">
        <v>3</v>
      </c>
      <c r="G138" s="8" t="s">
        <v>1424</v>
      </c>
      <c r="H138" s="8" t="s">
        <v>1482</v>
      </c>
      <c r="I138" s="8" t="s">
        <v>1243</v>
      </c>
      <c r="S138" s="116" t="s">
        <v>1483</v>
      </c>
      <c r="T138" s="114">
        <f t="shared" si="3"/>
        <v>0.13755158184319119</v>
      </c>
      <c r="U138" s="117">
        <v>1</v>
      </c>
    </row>
    <row r="139" spans="1:21" x14ac:dyDescent="0.25">
      <c r="A139" s="4" t="s">
        <v>47</v>
      </c>
      <c r="B139" s="5">
        <v>1</v>
      </c>
      <c r="C139" s="112">
        <v>4.9019607843137254E-3</v>
      </c>
      <c r="D139" s="5">
        <v>5</v>
      </c>
      <c r="E139" s="5"/>
      <c r="F139" s="5">
        <v>1</v>
      </c>
      <c r="G139" s="8" t="s">
        <v>47</v>
      </c>
      <c r="H139" s="8"/>
      <c r="I139" s="8"/>
      <c r="T139" s="33">
        <f>SUM(T3:T138)</f>
        <v>100.00000000000063</v>
      </c>
      <c r="U139">
        <f>SUM(U3:U138)</f>
        <v>727</v>
      </c>
    </row>
    <row r="140" spans="1:21" x14ac:dyDescent="0.25">
      <c r="A140" s="4" t="s">
        <v>261</v>
      </c>
      <c r="B140" s="5">
        <v>1</v>
      </c>
      <c r="C140" s="112">
        <v>4.9019607843137254E-3</v>
      </c>
      <c r="D140" s="5">
        <v>5</v>
      </c>
      <c r="E140" s="5"/>
      <c r="F140" s="5">
        <v>3</v>
      </c>
      <c r="G140" s="8" t="s">
        <v>161</v>
      </c>
      <c r="H140" s="8" t="s">
        <v>1305</v>
      </c>
      <c r="I140" s="8" t="s">
        <v>1217</v>
      </c>
    </row>
    <row r="141" spans="1:21" x14ac:dyDescent="0.25">
      <c r="A141" s="4" t="s">
        <v>30</v>
      </c>
      <c r="B141" s="5">
        <v>1</v>
      </c>
      <c r="C141" s="112">
        <v>4.9019607843137254E-3</v>
      </c>
      <c r="D141" s="5">
        <v>5</v>
      </c>
      <c r="E141" s="5"/>
      <c r="F141" s="5">
        <v>3</v>
      </c>
      <c r="G141" s="8" t="s">
        <v>1484</v>
      </c>
      <c r="H141" s="8" t="s">
        <v>1485</v>
      </c>
      <c r="I141" s="8" t="s">
        <v>1285</v>
      </c>
    </row>
    <row r="142" spans="1:21" x14ac:dyDescent="0.25">
      <c r="A142" s="4" t="s">
        <v>374</v>
      </c>
      <c r="B142" s="5">
        <v>1</v>
      </c>
      <c r="C142" s="112">
        <v>4.9019607843137254E-3</v>
      </c>
      <c r="D142" s="5">
        <v>5</v>
      </c>
      <c r="E142" s="5"/>
      <c r="F142" s="5">
        <v>3</v>
      </c>
      <c r="G142" s="8" t="s">
        <v>161</v>
      </c>
      <c r="H142" s="8" t="s">
        <v>1482</v>
      </c>
      <c r="I142" s="8" t="s">
        <v>1360</v>
      </c>
    </row>
    <row r="143" spans="1:21" x14ac:dyDescent="0.25">
      <c r="A143" s="4" t="s">
        <v>471</v>
      </c>
      <c r="B143" s="5">
        <v>1</v>
      </c>
      <c r="C143" s="112">
        <v>4.9019607843137254E-3</v>
      </c>
      <c r="D143" s="5">
        <v>5</v>
      </c>
      <c r="E143" s="5"/>
      <c r="F143" s="5">
        <v>3</v>
      </c>
      <c r="G143" s="8" t="s">
        <v>471</v>
      </c>
      <c r="H143" s="8"/>
      <c r="I143" s="8"/>
      <c r="J143" s="8"/>
      <c r="K143" s="8"/>
      <c r="L143" s="8"/>
      <c r="M143" s="8"/>
    </row>
    <row r="144" spans="1:21" x14ac:dyDescent="0.25">
      <c r="A144" s="4" t="s">
        <v>25</v>
      </c>
      <c r="B144" s="5">
        <v>1</v>
      </c>
      <c r="C144" s="112">
        <v>4.9019607843137254E-3</v>
      </c>
      <c r="D144" s="5">
        <v>5</v>
      </c>
      <c r="E144" s="5"/>
      <c r="F144" s="5"/>
      <c r="G144" t="s">
        <v>25</v>
      </c>
    </row>
    <row r="145" spans="1:17" x14ac:dyDescent="0.25">
      <c r="A145" s="4" t="s">
        <v>412</v>
      </c>
      <c r="B145" s="5">
        <v>1</v>
      </c>
      <c r="C145" s="112">
        <v>4.9019607843137254E-3</v>
      </c>
      <c r="D145" s="5">
        <v>5</v>
      </c>
      <c r="E145" s="5"/>
      <c r="F145" s="5">
        <v>5</v>
      </c>
      <c r="G145" s="8" t="s">
        <v>412</v>
      </c>
      <c r="H145" s="8"/>
      <c r="I145" s="8"/>
      <c r="J145" s="8"/>
      <c r="K145" s="8"/>
    </row>
    <row r="146" spans="1:17" x14ac:dyDescent="0.25">
      <c r="A146" s="4" t="s">
        <v>286</v>
      </c>
      <c r="B146" s="5">
        <v>1</v>
      </c>
      <c r="C146" s="112">
        <v>4.9019607843137254E-3</v>
      </c>
      <c r="D146" s="5">
        <v>5</v>
      </c>
      <c r="E146" s="5"/>
      <c r="F146" s="5">
        <v>3</v>
      </c>
      <c r="G146" s="8" t="s">
        <v>286</v>
      </c>
      <c r="H146" s="8"/>
      <c r="I146" s="8"/>
      <c r="J146" s="8"/>
      <c r="K146" s="8"/>
    </row>
    <row r="147" spans="1:17" x14ac:dyDescent="0.25">
      <c r="A147" s="4" t="s">
        <v>408</v>
      </c>
      <c r="B147" s="5">
        <v>1</v>
      </c>
      <c r="C147" s="112">
        <v>4.9019607843137254E-3</v>
      </c>
      <c r="D147" s="5">
        <v>5</v>
      </c>
      <c r="E147" s="5"/>
      <c r="F147" s="5">
        <v>3</v>
      </c>
      <c r="G147" s="8" t="s">
        <v>1486</v>
      </c>
      <c r="H147" s="8" t="s">
        <v>1476</v>
      </c>
      <c r="I147" s="8" t="s">
        <v>1487</v>
      </c>
    </row>
    <row r="148" spans="1:17" x14ac:dyDescent="0.25">
      <c r="A148" s="4" t="s">
        <v>180</v>
      </c>
      <c r="B148" s="5">
        <v>1</v>
      </c>
      <c r="C148" s="112">
        <v>4.9019607843137254E-3</v>
      </c>
      <c r="D148" s="5">
        <v>5</v>
      </c>
      <c r="E148" s="5"/>
      <c r="F148" s="5">
        <v>3</v>
      </c>
      <c r="G148" s="8" t="s">
        <v>180</v>
      </c>
      <c r="H148" s="8"/>
      <c r="I148" s="8"/>
      <c r="J148" s="8"/>
      <c r="K148" s="8"/>
    </row>
    <row r="149" spans="1:17" x14ac:dyDescent="0.25">
      <c r="A149" s="4" t="s">
        <v>849</v>
      </c>
      <c r="B149" s="5">
        <v>1</v>
      </c>
      <c r="C149" s="112">
        <v>4.9019607843137254E-3</v>
      </c>
      <c r="D149" s="5">
        <v>5</v>
      </c>
      <c r="E149" s="5"/>
      <c r="F149" s="5">
        <v>7</v>
      </c>
      <c r="G149" s="8" t="s">
        <v>161</v>
      </c>
      <c r="H149" s="8" t="s">
        <v>1375</v>
      </c>
      <c r="I149" s="8" t="s">
        <v>1423</v>
      </c>
      <c r="J149" s="8" t="s">
        <v>1415</v>
      </c>
      <c r="K149" s="8" t="s">
        <v>1241</v>
      </c>
      <c r="L149" s="8" t="s">
        <v>1422</v>
      </c>
      <c r="M149" s="8" t="s">
        <v>1410</v>
      </c>
    </row>
    <row r="150" spans="1:17" x14ac:dyDescent="0.25">
      <c r="A150" s="4" t="s">
        <v>693</v>
      </c>
      <c r="B150" s="5">
        <v>1</v>
      </c>
      <c r="C150" s="112">
        <v>4.9019607843137254E-3</v>
      </c>
      <c r="D150" s="5">
        <v>5</v>
      </c>
      <c r="E150" s="5"/>
      <c r="F150" s="5">
        <v>1</v>
      </c>
      <c r="G150" s="8" t="s">
        <v>693</v>
      </c>
    </row>
    <row r="151" spans="1:17" x14ac:dyDescent="0.25">
      <c r="A151" s="4" t="s">
        <v>411</v>
      </c>
      <c r="B151" s="5">
        <v>1</v>
      </c>
      <c r="C151" s="112">
        <v>4.9019607843137254E-3</v>
      </c>
      <c r="D151" s="5">
        <v>5</v>
      </c>
      <c r="E151" s="5"/>
      <c r="F151" s="5">
        <v>4</v>
      </c>
      <c r="G151" s="8" t="s">
        <v>161</v>
      </c>
      <c r="H151" s="8" t="s">
        <v>1375</v>
      </c>
      <c r="I151" s="8" t="s">
        <v>1241</v>
      </c>
      <c r="J151" s="8" t="s">
        <v>1213</v>
      </c>
      <c r="K151" t="s">
        <v>1280</v>
      </c>
    </row>
    <row r="152" spans="1:17" x14ac:dyDescent="0.25">
      <c r="A152" s="4" t="s">
        <v>534</v>
      </c>
      <c r="B152" s="5">
        <v>1</v>
      </c>
      <c r="C152" s="112">
        <v>4.9019607843137254E-3</v>
      </c>
      <c r="D152" s="5">
        <v>5</v>
      </c>
      <c r="E152" s="5"/>
      <c r="F152" s="5">
        <v>5</v>
      </c>
      <c r="G152" s="8" t="s">
        <v>1366</v>
      </c>
      <c r="H152" s="8" t="s">
        <v>1364</v>
      </c>
      <c r="I152" s="8" t="s">
        <v>1360</v>
      </c>
      <c r="J152" s="8" t="s">
        <v>1488</v>
      </c>
      <c r="K152" s="8" t="s">
        <v>1215</v>
      </c>
    </row>
    <row r="153" spans="1:17" x14ac:dyDescent="0.25">
      <c r="A153" s="4" t="s">
        <v>751</v>
      </c>
      <c r="B153" s="5">
        <v>1</v>
      </c>
      <c r="C153" s="112">
        <v>4.9019607843137254E-3</v>
      </c>
      <c r="D153" s="5">
        <v>5</v>
      </c>
      <c r="E153" s="5"/>
      <c r="F153" s="5">
        <v>2</v>
      </c>
      <c r="G153" s="8" t="s">
        <v>161</v>
      </c>
      <c r="H153" s="8" t="s">
        <v>1375</v>
      </c>
    </row>
    <row r="154" spans="1:17" x14ac:dyDescent="0.25">
      <c r="A154" s="4" t="s">
        <v>451</v>
      </c>
      <c r="B154" s="5">
        <v>1</v>
      </c>
      <c r="C154" s="112">
        <v>4.9019607843137254E-3</v>
      </c>
      <c r="D154" s="5">
        <v>5</v>
      </c>
      <c r="E154" s="5"/>
      <c r="F154" s="5">
        <v>11</v>
      </c>
      <c r="G154" s="8" t="s">
        <v>1366</v>
      </c>
      <c r="H154" s="8" t="s">
        <v>1444</v>
      </c>
      <c r="I154" s="8" t="s">
        <v>1213</v>
      </c>
      <c r="J154" t="s">
        <v>1489</v>
      </c>
      <c r="K154" s="8" t="s">
        <v>1215</v>
      </c>
      <c r="L154" s="8" t="s">
        <v>1490</v>
      </c>
      <c r="M154" s="8" t="s">
        <v>1491</v>
      </c>
      <c r="N154" s="8" t="s">
        <v>1436</v>
      </c>
      <c r="O154" s="8" t="s">
        <v>1263</v>
      </c>
      <c r="P154" s="8" t="s">
        <v>1267</v>
      </c>
      <c r="Q154" s="8" t="s">
        <v>1477</v>
      </c>
    </row>
    <row r="155" spans="1:17" x14ac:dyDescent="0.25">
      <c r="A155" s="4" t="s">
        <v>738</v>
      </c>
      <c r="B155" s="5">
        <v>1</v>
      </c>
      <c r="C155" s="112">
        <v>4.9019607843137254E-3</v>
      </c>
      <c r="D155" s="5">
        <v>5</v>
      </c>
      <c r="E155" s="5"/>
      <c r="F155" s="5">
        <v>2</v>
      </c>
      <c r="G155" s="8" t="s">
        <v>161</v>
      </c>
      <c r="H155" s="8" t="s">
        <v>1492</v>
      </c>
    </row>
    <row r="156" spans="1:17" x14ac:dyDescent="0.25">
      <c r="A156" s="4" t="s">
        <v>730</v>
      </c>
      <c r="B156" s="5">
        <v>1</v>
      </c>
      <c r="C156" s="112">
        <v>4.9019607843137254E-3</v>
      </c>
      <c r="D156" s="5">
        <v>5</v>
      </c>
      <c r="E156" s="5"/>
      <c r="F156" s="5">
        <v>2</v>
      </c>
      <c r="G156" s="8" t="s">
        <v>730</v>
      </c>
      <c r="H156" s="8"/>
    </row>
    <row r="157" spans="1:17" x14ac:dyDescent="0.25">
      <c r="A157" s="4" t="s">
        <v>824</v>
      </c>
      <c r="B157" s="5">
        <v>1</v>
      </c>
      <c r="C157" s="112">
        <v>4.9019607843137254E-3</v>
      </c>
      <c r="D157" s="5">
        <v>5</v>
      </c>
      <c r="E157" s="5"/>
      <c r="F157" s="5">
        <v>2</v>
      </c>
      <c r="G157" s="8" t="s">
        <v>161</v>
      </c>
      <c r="H157" s="8" t="s">
        <v>1478</v>
      </c>
    </row>
    <row r="158" spans="1:17" x14ac:dyDescent="0.25">
      <c r="A158" s="4" t="s">
        <v>198</v>
      </c>
      <c r="B158" s="5">
        <v>1</v>
      </c>
      <c r="C158" s="112">
        <v>4.9019607843137254E-3</v>
      </c>
      <c r="D158" s="5">
        <v>5</v>
      </c>
      <c r="E158" s="5"/>
      <c r="F158" s="5">
        <v>1</v>
      </c>
      <c r="G158" s="8" t="s">
        <v>198</v>
      </c>
    </row>
    <row r="159" spans="1:17" x14ac:dyDescent="0.25">
      <c r="A159" s="4" t="s">
        <v>922</v>
      </c>
      <c r="B159" s="5">
        <v>1</v>
      </c>
      <c r="C159" s="112">
        <v>4.9019607843137254E-3</v>
      </c>
      <c r="D159" s="5">
        <v>5</v>
      </c>
      <c r="E159" s="5"/>
      <c r="F159" s="5">
        <v>7</v>
      </c>
      <c r="G159" s="8" t="s">
        <v>161</v>
      </c>
      <c r="H159" s="8" t="s">
        <v>1450</v>
      </c>
      <c r="I159" s="8" t="s">
        <v>1364</v>
      </c>
      <c r="J159" s="8" t="s">
        <v>1217</v>
      </c>
      <c r="K159" s="8" t="s">
        <v>1493</v>
      </c>
      <c r="L159" s="8" t="s">
        <v>1494</v>
      </c>
      <c r="M159" s="8" t="s">
        <v>1255</v>
      </c>
    </row>
    <row r="160" spans="1:17" x14ac:dyDescent="0.25">
      <c r="A160" s="4" t="s">
        <v>313</v>
      </c>
      <c r="B160" s="5">
        <v>1</v>
      </c>
      <c r="C160" s="112">
        <v>4.9019607843137254E-3</v>
      </c>
      <c r="D160" s="5">
        <v>5</v>
      </c>
      <c r="E160" s="5"/>
      <c r="F160" s="5">
        <v>9</v>
      </c>
      <c r="G160" s="8" t="s">
        <v>1495</v>
      </c>
      <c r="H160" s="8" t="s">
        <v>1207</v>
      </c>
      <c r="I160" s="8" t="s">
        <v>1449</v>
      </c>
      <c r="J160" s="8" t="s">
        <v>1496</v>
      </c>
      <c r="K160" s="8"/>
    </row>
    <row r="161" spans="1:18" x14ac:dyDescent="0.25">
      <c r="A161" s="4" t="s">
        <v>624</v>
      </c>
      <c r="B161" s="5">
        <v>1</v>
      </c>
      <c r="C161" s="112">
        <v>4.9019607843137254E-3</v>
      </c>
      <c r="D161" s="5">
        <v>5</v>
      </c>
      <c r="E161" s="5"/>
      <c r="F161" s="5">
        <v>10</v>
      </c>
      <c r="G161" s="8" t="s">
        <v>161</v>
      </c>
      <c r="H161" s="8" t="s">
        <v>1497</v>
      </c>
      <c r="I161" s="8" t="s">
        <v>1498</v>
      </c>
      <c r="J161" s="8" t="s">
        <v>1499</v>
      </c>
      <c r="K161" s="8" t="s">
        <v>1246</v>
      </c>
      <c r="L161" s="8" t="s">
        <v>1445</v>
      </c>
      <c r="M161" s="8" t="s">
        <v>1439</v>
      </c>
      <c r="N161" s="8" t="s">
        <v>1433</v>
      </c>
      <c r="O161" s="8" t="s">
        <v>1261</v>
      </c>
      <c r="P161" s="8" t="s">
        <v>1228</v>
      </c>
      <c r="Q161" s="8" t="s">
        <v>1248</v>
      </c>
    </row>
    <row r="162" spans="1:18" x14ac:dyDescent="0.25">
      <c r="A162" s="4" t="s">
        <v>617</v>
      </c>
      <c r="B162" s="5">
        <v>1</v>
      </c>
      <c r="C162" s="112">
        <v>4.9019607843137254E-3</v>
      </c>
      <c r="D162" s="5">
        <v>5</v>
      </c>
      <c r="E162" s="5"/>
      <c r="F162" s="5">
        <v>3</v>
      </c>
      <c r="G162" s="8" t="s">
        <v>1500</v>
      </c>
      <c r="H162" s="8" t="s">
        <v>1501</v>
      </c>
      <c r="I162" s="8" t="s">
        <v>1255</v>
      </c>
      <c r="J162" s="8" t="s">
        <v>1502</v>
      </c>
    </row>
    <row r="163" spans="1:18" x14ac:dyDescent="0.25">
      <c r="A163" s="4" t="s">
        <v>214</v>
      </c>
      <c r="B163" s="5">
        <v>1</v>
      </c>
      <c r="C163" s="112">
        <v>4.9019607843137254E-3</v>
      </c>
      <c r="D163" s="5">
        <v>5</v>
      </c>
      <c r="E163" s="5"/>
      <c r="F163" s="5">
        <v>6</v>
      </c>
      <c r="G163" s="8" t="s">
        <v>161</v>
      </c>
      <c r="H163" s="8" t="s">
        <v>1255</v>
      </c>
      <c r="I163" s="8" t="s">
        <v>1360</v>
      </c>
      <c r="J163" s="8" t="s">
        <v>1263</v>
      </c>
      <c r="K163" s="8" t="s">
        <v>1243</v>
      </c>
      <c r="L163" s="8" t="s">
        <v>1461</v>
      </c>
    </row>
    <row r="164" spans="1:18" x14ac:dyDescent="0.25">
      <c r="A164" s="4" t="s">
        <v>994</v>
      </c>
      <c r="B164" s="5">
        <v>1</v>
      </c>
      <c r="C164" s="112">
        <v>4.9019607843137254E-3</v>
      </c>
      <c r="D164" s="5">
        <v>5</v>
      </c>
      <c r="E164" s="5"/>
      <c r="F164" s="5">
        <v>6</v>
      </c>
      <c r="G164" s="8" t="s">
        <v>1503</v>
      </c>
      <c r="H164" s="8" t="s">
        <v>1504</v>
      </c>
      <c r="I164" s="8" t="s">
        <v>1213</v>
      </c>
      <c r="J164" s="8" t="s">
        <v>1505</v>
      </c>
      <c r="K164" s="8" t="s">
        <v>1464</v>
      </c>
    </row>
    <row r="165" spans="1:18" x14ac:dyDescent="0.25">
      <c r="A165" s="4" t="s">
        <v>88</v>
      </c>
      <c r="B165" s="5">
        <v>1</v>
      </c>
      <c r="C165" s="112">
        <v>4.9019607843137254E-3</v>
      </c>
      <c r="D165" s="5">
        <v>5</v>
      </c>
      <c r="E165" s="5"/>
      <c r="F165" s="5">
        <v>6</v>
      </c>
      <c r="G165" s="8" t="s">
        <v>161</v>
      </c>
      <c r="H165" s="8" t="s">
        <v>1343</v>
      </c>
      <c r="I165" s="8" t="s">
        <v>1261</v>
      </c>
      <c r="J165" s="8" t="s">
        <v>1506</v>
      </c>
      <c r="K165" s="8" t="s">
        <v>1297</v>
      </c>
      <c r="L165" s="8" t="s">
        <v>1211</v>
      </c>
    </row>
    <row r="166" spans="1:18" x14ac:dyDescent="0.25">
      <c r="A166" s="4" t="s">
        <v>843</v>
      </c>
      <c r="B166" s="5">
        <v>1</v>
      </c>
      <c r="C166" s="112">
        <v>4.9019607843137254E-3</v>
      </c>
      <c r="D166" s="5">
        <v>5</v>
      </c>
      <c r="E166" s="5"/>
      <c r="F166" s="5">
        <v>5</v>
      </c>
      <c r="G166" s="8" t="s">
        <v>1472</v>
      </c>
      <c r="H166" s="8" t="s">
        <v>1224</v>
      </c>
      <c r="I166" s="8" t="s">
        <v>1217</v>
      </c>
      <c r="J166" s="8" t="s">
        <v>1507</v>
      </c>
      <c r="K166" s="8"/>
    </row>
    <row r="167" spans="1:18" x14ac:dyDescent="0.25">
      <c r="A167" s="4" t="s">
        <v>118</v>
      </c>
      <c r="B167" s="5">
        <v>1</v>
      </c>
      <c r="C167" s="112">
        <v>4.9019607843137254E-3</v>
      </c>
      <c r="D167" s="5">
        <v>5</v>
      </c>
      <c r="E167" s="5"/>
      <c r="F167" s="5">
        <v>2</v>
      </c>
      <c r="G167" s="8" t="s">
        <v>161</v>
      </c>
      <c r="H167" s="8" t="s">
        <v>1246</v>
      </c>
    </row>
    <row r="168" spans="1:18" x14ac:dyDescent="0.25">
      <c r="A168" s="4" t="s">
        <v>1001</v>
      </c>
      <c r="B168" s="5">
        <v>1</v>
      </c>
      <c r="C168" s="112">
        <v>4.9019607843137254E-3</v>
      </c>
      <c r="D168" s="5">
        <v>5</v>
      </c>
      <c r="E168" s="5"/>
      <c r="F168" s="5">
        <v>3</v>
      </c>
      <c r="G168" s="8" t="s">
        <v>1001</v>
      </c>
      <c r="H168" s="8"/>
    </row>
    <row r="169" spans="1:18" x14ac:dyDescent="0.25">
      <c r="A169" s="4" t="s">
        <v>332</v>
      </c>
      <c r="B169" s="5">
        <v>1</v>
      </c>
      <c r="C169" s="112">
        <v>4.9019607843137254E-3</v>
      </c>
      <c r="D169" s="5">
        <v>5</v>
      </c>
      <c r="E169" s="5"/>
      <c r="F169" s="5">
        <v>5</v>
      </c>
      <c r="G169" s="8" t="s">
        <v>161</v>
      </c>
      <c r="H169" s="8" t="s">
        <v>1466</v>
      </c>
      <c r="I169" s="8" t="s">
        <v>1508</v>
      </c>
      <c r="J169" s="8" t="s">
        <v>1509</v>
      </c>
      <c r="K169" s="8"/>
      <c r="L169" s="8"/>
      <c r="M169" s="8"/>
      <c r="N169" s="8"/>
      <c r="O169" s="8"/>
      <c r="P169" s="8"/>
      <c r="Q169" s="8"/>
      <c r="R169" s="8"/>
    </row>
    <row r="170" spans="1:18" x14ac:dyDescent="0.25">
      <c r="A170" s="4" t="s">
        <v>302</v>
      </c>
      <c r="B170" s="5">
        <v>1</v>
      </c>
      <c r="C170" s="112">
        <v>4.9019607843137254E-3</v>
      </c>
      <c r="D170" s="5">
        <v>5</v>
      </c>
      <c r="E170" s="5"/>
      <c r="F170" s="5">
        <v>1</v>
      </c>
      <c r="G170" s="8" t="s">
        <v>302</v>
      </c>
      <c r="H170" s="8"/>
      <c r="I170" s="8"/>
    </row>
    <row r="171" spans="1:18" x14ac:dyDescent="0.25">
      <c r="A171" s="4" t="s">
        <v>644</v>
      </c>
      <c r="B171" s="5">
        <v>1</v>
      </c>
      <c r="C171" s="112">
        <v>4.9019607843137254E-3</v>
      </c>
      <c r="D171" s="5">
        <v>5</v>
      </c>
      <c r="E171" s="5"/>
      <c r="F171" s="5">
        <v>3</v>
      </c>
      <c r="G171" s="8" t="s">
        <v>161</v>
      </c>
      <c r="H171" s="8" t="s">
        <v>1364</v>
      </c>
      <c r="I171" s="8" t="s">
        <v>1510</v>
      </c>
      <c r="J171" s="8"/>
      <c r="K171" s="8"/>
      <c r="L171" s="8"/>
    </row>
    <row r="172" spans="1:18" x14ac:dyDescent="0.25">
      <c r="A172" s="4" t="s">
        <v>564</v>
      </c>
      <c r="B172" s="5">
        <v>1</v>
      </c>
      <c r="C172" s="112">
        <v>4.9019607843137254E-3</v>
      </c>
      <c r="D172" s="5">
        <v>5</v>
      </c>
      <c r="E172" s="5"/>
      <c r="F172" s="5">
        <v>4</v>
      </c>
      <c r="G172" s="8" t="s">
        <v>80</v>
      </c>
      <c r="H172" s="8" t="s">
        <v>1266</v>
      </c>
      <c r="I172" s="8" t="s">
        <v>1511</v>
      </c>
      <c r="J172" s="8" t="s">
        <v>1304</v>
      </c>
      <c r="K172" s="8"/>
    </row>
    <row r="173" spans="1:18" x14ac:dyDescent="0.25">
      <c r="A173" s="4" t="s">
        <v>512</v>
      </c>
      <c r="B173" s="5">
        <v>1</v>
      </c>
      <c r="C173" s="112">
        <v>4.9019607843137254E-3</v>
      </c>
      <c r="D173" s="5">
        <v>5</v>
      </c>
      <c r="E173" s="5"/>
      <c r="F173" s="5">
        <v>8</v>
      </c>
      <c r="G173" s="8" t="s">
        <v>161</v>
      </c>
      <c r="H173" s="8" t="s">
        <v>1364</v>
      </c>
      <c r="I173" s="8" t="s">
        <v>1241</v>
      </c>
      <c r="J173" s="8" t="s">
        <v>1403</v>
      </c>
      <c r="K173" s="8" t="s">
        <v>1343</v>
      </c>
      <c r="L173" s="8" t="s">
        <v>1303</v>
      </c>
      <c r="M173" s="8" t="s">
        <v>1459</v>
      </c>
      <c r="N173" s="8" t="s">
        <v>1463</v>
      </c>
      <c r="O173" s="8"/>
    </row>
    <row r="174" spans="1:18" x14ac:dyDescent="0.25">
      <c r="A174" s="4" t="s">
        <v>790</v>
      </c>
      <c r="B174" s="5">
        <v>1</v>
      </c>
      <c r="C174" s="112">
        <v>4.9019607843137254E-3</v>
      </c>
      <c r="D174" s="5">
        <v>5</v>
      </c>
      <c r="E174" s="5"/>
      <c r="F174" s="5">
        <v>2</v>
      </c>
      <c r="G174" s="8" t="s">
        <v>1393</v>
      </c>
      <c r="H174" s="8" t="s">
        <v>1217</v>
      </c>
      <c r="I174" t="s">
        <v>1280</v>
      </c>
    </row>
    <row r="175" spans="1:18" x14ac:dyDescent="0.25">
      <c r="A175" s="4" t="s">
        <v>189</v>
      </c>
      <c r="B175" s="5">
        <v>1</v>
      </c>
      <c r="C175" s="112">
        <v>4.9019607843137254E-3</v>
      </c>
      <c r="D175" s="5">
        <v>5</v>
      </c>
      <c r="E175" s="5"/>
      <c r="F175" s="5">
        <v>7</v>
      </c>
      <c r="G175" s="8" t="s">
        <v>1424</v>
      </c>
      <c r="H175" s="8" t="s">
        <v>1364</v>
      </c>
      <c r="I175" s="8" t="s">
        <v>1229</v>
      </c>
      <c r="J175" s="8" t="s">
        <v>1261</v>
      </c>
      <c r="K175" s="8" t="s">
        <v>1468</v>
      </c>
      <c r="L175" s="8" t="s">
        <v>1458</v>
      </c>
      <c r="M175" s="8" t="s">
        <v>1474</v>
      </c>
    </row>
    <row r="176" spans="1:18" x14ac:dyDescent="0.25">
      <c r="A176" s="4" t="s">
        <v>786</v>
      </c>
      <c r="B176" s="5">
        <v>1</v>
      </c>
      <c r="C176" s="112">
        <v>4.9019607843137254E-3</v>
      </c>
      <c r="D176" s="5">
        <v>5</v>
      </c>
      <c r="E176" s="5"/>
      <c r="F176" s="5">
        <v>1</v>
      </c>
      <c r="G176" s="8" t="s">
        <v>786</v>
      </c>
    </row>
    <row r="177" spans="1:13" x14ac:dyDescent="0.25">
      <c r="A177" s="4" t="s">
        <v>486</v>
      </c>
      <c r="B177" s="5">
        <v>1</v>
      </c>
      <c r="C177" s="112">
        <v>4.9019607843137254E-3</v>
      </c>
      <c r="D177" s="5">
        <v>5</v>
      </c>
      <c r="E177" s="5"/>
      <c r="F177" s="5">
        <v>4</v>
      </c>
      <c r="G177" s="8" t="s">
        <v>161</v>
      </c>
      <c r="H177" s="8" t="s">
        <v>1364</v>
      </c>
      <c r="I177" s="8" t="s">
        <v>1432</v>
      </c>
      <c r="J177" s="8" t="s">
        <v>1457</v>
      </c>
    </row>
    <row r="178" spans="1:13" x14ac:dyDescent="0.25">
      <c r="A178" s="4" t="s">
        <v>860</v>
      </c>
      <c r="B178" s="5">
        <v>1</v>
      </c>
      <c r="C178" s="112">
        <v>4.9019607843137254E-3</v>
      </c>
      <c r="D178" s="5">
        <v>5</v>
      </c>
      <c r="E178" s="5"/>
      <c r="F178" s="5">
        <v>5</v>
      </c>
      <c r="G178" s="8" t="s">
        <v>1396</v>
      </c>
      <c r="H178" s="8" t="s">
        <v>1274</v>
      </c>
      <c r="I178" s="8" t="s">
        <v>1364</v>
      </c>
      <c r="J178" s="8" t="s">
        <v>1241</v>
      </c>
      <c r="K178" s="8" t="s">
        <v>1255</v>
      </c>
    </row>
    <row r="179" spans="1:13" x14ac:dyDescent="0.25">
      <c r="A179" s="4" t="s">
        <v>980</v>
      </c>
      <c r="B179" s="5">
        <v>1</v>
      </c>
      <c r="C179" s="112">
        <v>4.9019607843137254E-3</v>
      </c>
      <c r="D179" s="5">
        <v>5</v>
      </c>
      <c r="E179" s="5"/>
      <c r="F179" s="5">
        <v>2</v>
      </c>
      <c r="G179" s="8" t="s">
        <v>161</v>
      </c>
      <c r="H179" s="8" t="s">
        <v>1364</v>
      </c>
    </row>
    <row r="180" spans="1:13" x14ac:dyDescent="0.25">
      <c r="A180" s="4" t="s">
        <v>255</v>
      </c>
      <c r="B180" s="5">
        <v>1</v>
      </c>
      <c r="C180" s="112">
        <v>4.9019607843137254E-3</v>
      </c>
      <c r="D180" s="5">
        <v>5</v>
      </c>
      <c r="E180" s="5"/>
      <c r="F180" s="5">
        <v>4</v>
      </c>
      <c r="G180" s="8" t="s">
        <v>1469</v>
      </c>
      <c r="H180" s="8" t="s">
        <v>1271</v>
      </c>
      <c r="I180" s="8" t="s">
        <v>1460</v>
      </c>
      <c r="J180" s="8" t="s">
        <v>1488</v>
      </c>
    </row>
    <row r="181" spans="1:13" x14ac:dyDescent="0.25">
      <c r="A181" s="4" t="s">
        <v>219</v>
      </c>
      <c r="B181" s="5">
        <v>1</v>
      </c>
      <c r="C181" s="112">
        <v>4.9019607843137254E-3</v>
      </c>
      <c r="D181" s="5">
        <v>5</v>
      </c>
      <c r="E181" s="5"/>
      <c r="F181" s="5">
        <v>3</v>
      </c>
      <c r="G181" s="8" t="s">
        <v>161</v>
      </c>
      <c r="H181" s="8" t="s">
        <v>1309</v>
      </c>
      <c r="I181" s="8" t="s">
        <v>1243</v>
      </c>
      <c r="J181" s="8"/>
    </row>
    <row r="182" spans="1:13" x14ac:dyDescent="0.25">
      <c r="A182" s="4" t="s">
        <v>609</v>
      </c>
      <c r="B182" s="5">
        <v>1</v>
      </c>
      <c r="C182" s="112">
        <v>4.9019607843137254E-3</v>
      </c>
      <c r="D182" s="5">
        <v>5</v>
      </c>
      <c r="E182" s="5"/>
      <c r="F182" s="5">
        <v>7</v>
      </c>
      <c r="G182" s="8" t="s">
        <v>161</v>
      </c>
      <c r="H182" s="8" t="s">
        <v>1243</v>
      </c>
      <c r="I182" s="8" t="s">
        <v>1255</v>
      </c>
      <c r="J182" s="8" t="s">
        <v>1360</v>
      </c>
      <c r="K182" s="8" t="s">
        <v>1259</v>
      </c>
      <c r="L182" s="8" t="s">
        <v>1212</v>
      </c>
      <c r="M182" s="8" t="s">
        <v>1213</v>
      </c>
    </row>
    <row r="183" spans="1:13" x14ac:dyDescent="0.25">
      <c r="A183" s="4" t="s">
        <v>1049</v>
      </c>
      <c r="B183" s="5"/>
      <c r="C183" s="112">
        <v>0</v>
      </c>
      <c r="D183" s="5"/>
      <c r="E183" s="5"/>
      <c r="F183" s="5">
        <f>SUM(F4:F182)</f>
        <v>706</v>
      </c>
    </row>
    <row r="184" spans="1:13" x14ac:dyDescent="0.25">
      <c r="A184" s="4" t="s">
        <v>1050</v>
      </c>
      <c r="B184" s="5">
        <v>204</v>
      </c>
      <c r="C184" s="112">
        <v>1</v>
      </c>
      <c r="D184" s="5"/>
      <c r="E184" s="5"/>
      <c r="F184" s="5"/>
    </row>
  </sheetData>
  <conditionalFormatting sqref="T3:T12">
    <cfRule type="colorScale" priority="1">
      <colorScale>
        <cfvo type="min"/>
        <cfvo type="percentile" val="50"/>
        <cfvo type="max"/>
        <color rgb="FFF8696B"/>
        <color rgb="FFFCFCFF"/>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4"/>
  <sheetViews>
    <sheetView workbookViewId="0">
      <selection activeCell="B31" sqref="B31:C34"/>
    </sheetView>
  </sheetViews>
  <sheetFormatPr defaultRowHeight="15" x14ac:dyDescent="0.25"/>
  <cols>
    <col min="1" max="1" width="16.5703125" bestFit="1" customWidth="1"/>
    <col min="2" max="2" width="24.7109375" customWidth="1"/>
    <col min="3" max="3" width="17.7109375" customWidth="1"/>
    <col min="4" max="4" width="89" customWidth="1"/>
  </cols>
  <sheetData>
    <row r="3" spans="1:4" x14ac:dyDescent="0.25">
      <c r="A3" s="3" t="s">
        <v>1048</v>
      </c>
      <c r="B3" t="s">
        <v>1052</v>
      </c>
      <c r="C3" t="s">
        <v>1053</v>
      </c>
      <c r="D3" t="s">
        <v>1051</v>
      </c>
    </row>
    <row r="4" spans="1:4" x14ac:dyDescent="0.25">
      <c r="A4" s="4" t="s">
        <v>76</v>
      </c>
      <c r="B4" s="5">
        <v>66</v>
      </c>
      <c r="C4" s="6">
        <v>0.30555555555555558</v>
      </c>
      <c r="D4" s="5">
        <v>66</v>
      </c>
    </row>
    <row r="5" spans="1:4" x14ac:dyDescent="0.25">
      <c r="A5" s="4" t="s">
        <v>31</v>
      </c>
      <c r="B5" s="5">
        <v>54</v>
      </c>
      <c r="C5" s="6">
        <v>0.25</v>
      </c>
      <c r="D5" s="5">
        <v>54</v>
      </c>
    </row>
    <row r="6" spans="1:4" x14ac:dyDescent="0.25">
      <c r="A6" s="4" t="s">
        <v>68</v>
      </c>
      <c r="B6" s="5">
        <v>75</v>
      </c>
      <c r="C6" s="6">
        <v>0.34722222222222221</v>
      </c>
      <c r="D6" s="5">
        <v>75</v>
      </c>
    </row>
    <row r="7" spans="1:4" x14ac:dyDescent="0.25">
      <c r="A7" s="4" t="s">
        <v>26</v>
      </c>
      <c r="B7" s="5">
        <v>20</v>
      </c>
      <c r="C7" s="6">
        <v>9.2592592592592587E-2</v>
      </c>
      <c r="D7" s="5">
        <v>20</v>
      </c>
    </row>
    <row r="8" spans="1:4" x14ac:dyDescent="0.25">
      <c r="A8" s="4" t="s">
        <v>84</v>
      </c>
      <c r="B8" s="5">
        <v>1</v>
      </c>
      <c r="C8" s="6">
        <v>4.6296296296296294E-3</v>
      </c>
      <c r="D8" s="5">
        <v>1</v>
      </c>
    </row>
    <row r="9" spans="1:4" x14ac:dyDescent="0.25">
      <c r="A9" s="4" t="s">
        <v>1049</v>
      </c>
      <c r="B9" s="5"/>
      <c r="C9" s="6">
        <v>0</v>
      </c>
      <c r="D9" s="5"/>
    </row>
    <row r="10" spans="1:4" x14ac:dyDescent="0.25">
      <c r="A10" s="4" t="s">
        <v>1050</v>
      </c>
      <c r="B10" s="5">
        <v>216</v>
      </c>
      <c r="C10" s="6">
        <v>1</v>
      </c>
      <c r="D10" s="5">
        <v>216</v>
      </c>
    </row>
    <row r="13" spans="1:4" x14ac:dyDescent="0.25">
      <c r="B13" t="s">
        <v>1054</v>
      </c>
    </row>
    <row r="15" spans="1:4" x14ac:dyDescent="0.25">
      <c r="B15" t="s">
        <v>119</v>
      </c>
      <c r="C15">
        <v>9</v>
      </c>
    </row>
    <row r="16" spans="1:4" x14ac:dyDescent="0.25">
      <c r="B16" s="4" t="s">
        <v>76</v>
      </c>
      <c r="C16">
        <v>31</v>
      </c>
    </row>
    <row r="17" spans="2:3" x14ac:dyDescent="0.25">
      <c r="B17" s="4" t="s">
        <v>68</v>
      </c>
      <c r="C17">
        <v>35</v>
      </c>
    </row>
    <row r="18" spans="2:3" x14ac:dyDescent="0.25">
      <c r="B18" s="4" t="s">
        <v>31</v>
      </c>
      <c r="C18">
        <v>25</v>
      </c>
    </row>
    <row r="19" spans="2:3" x14ac:dyDescent="0.25">
      <c r="B19" s="4" t="s">
        <v>84</v>
      </c>
      <c r="C19">
        <v>0</v>
      </c>
    </row>
    <row r="20" spans="2:3" x14ac:dyDescent="0.25">
      <c r="B20" s="4"/>
    </row>
    <row r="26" spans="2:3" x14ac:dyDescent="0.25">
      <c r="B26" s="4" t="s">
        <v>1056</v>
      </c>
      <c r="C26">
        <v>25</v>
      </c>
    </row>
    <row r="27" spans="2:3" x14ac:dyDescent="0.25">
      <c r="B27" s="4" t="s">
        <v>68</v>
      </c>
      <c r="C27">
        <v>35</v>
      </c>
    </row>
    <row r="28" spans="2:3" x14ac:dyDescent="0.25">
      <c r="B28" s="4" t="s">
        <v>1055</v>
      </c>
      <c r="C28">
        <v>40</v>
      </c>
    </row>
    <row r="30" spans="2:3" ht="15.75" thickBot="1" x14ac:dyDescent="0.3"/>
    <row r="31" spans="2:3" ht="15.75" thickBot="1" x14ac:dyDescent="0.3">
      <c r="B31" s="49"/>
      <c r="C31" s="50" t="s">
        <v>1175</v>
      </c>
    </row>
    <row r="32" spans="2:3" x14ac:dyDescent="0.25">
      <c r="B32" s="43" t="s">
        <v>1056</v>
      </c>
      <c r="C32" s="44">
        <v>25</v>
      </c>
    </row>
    <row r="33" spans="2:3" x14ac:dyDescent="0.25">
      <c r="B33" s="45" t="s">
        <v>1055</v>
      </c>
      <c r="C33" s="46">
        <v>40</v>
      </c>
    </row>
    <row r="34" spans="2:3" ht="15.75" thickBot="1" x14ac:dyDescent="0.3">
      <c r="B34" s="47" t="s">
        <v>68</v>
      </c>
      <c r="C34" s="48">
        <v>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8"/>
  <sheetViews>
    <sheetView topLeftCell="E1" workbookViewId="0">
      <selection activeCell="R11" sqref="R11:S15"/>
    </sheetView>
  </sheetViews>
  <sheetFormatPr defaultRowHeight="15" x14ac:dyDescent="0.25"/>
  <cols>
    <col min="1" max="1" width="152.7109375" bestFit="1" customWidth="1"/>
    <col min="2" max="2" width="129.7109375" bestFit="1" customWidth="1"/>
    <col min="3" max="3" width="8.28515625" style="10" customWidth="1"/>
    <col min="4" max="5" width="8.28515625" customWidth="1"/>
    <col min="6" max="6" width="51.140625" bestFit="1" customWidth="1"/>
    <col min="15" max="15" width="49.42578125" style="7" bestFit="1" customWidth="1"/>
    <col min="18" max="18" width="11.28515625" style="16" bestFit="1" customWidth="1"/>
    <col min="19" max="19" width="17.85546875" customWidth="1"/>
  </cols>
  <sheetData>
    <row r="1" spans="1:20" x14ac:dyDescent="0.25">
      <c r="A1" t="s">
        <v>6</v>
      </c>
    </row>
    <row r="3" spans="1:20" x14ac:dyDescent="0.25">
      <c r="A3" t="s">
        <v>33</v>
      </c>
      <c r="B3" s="3" t="s">
        <v>1048</v>
      </c>
      <c r="C3" s="10" t="s">
        <v>1057</v>
      </c>
    </row>
    <row r="4" spans="1:20" x14ac:dyDescent="0.25">
      <c r="A4" t="s">
        <v>49</v>
      </c>
      <c r="B4" s="4" t="s">
        <v>32</v>
      </c>
      <c r="C4" s="11">
        <v>25</v>
      </c>
      <c r="D4" s="5">
        <v>1</v>
      </c>
      <c r="E4" s="5">
        <f>C4*D4</f>
        <v>25</v>
      </c>
      <c r="F4" s="9" t="s">
        <v>32</v>
      </c>
      <c r="G4" s="9"/>
      <c r="H4" s="9"/>
      <c r="I4" s="9"/>
      <c r="J4" s="9"/>
      <c r="R4" s="17"/>
      <c r="S4" s="14" t="s">
        <v>1103</v>
      </c>
      <c r="T4" s="14" t="s">
        <v>1102</v>
      </c>
    </row>
    <row r="5" spans="1:20" x14ac:dyDescent="0.25">
      <c r="A5" t="s">
        <v>61</v>
      </c>
      <c r="B5" s="4" t="s">
        <v>801</v>
      </c>
      <c r="C5" s="11">
        <v>1</v>
      </c>
      <c r="D5" s="5">
        <v>2</v>
      </c>
      <c r="E5" s="5">
        <f t="shared" ref="E5:E36" si="0">C5*D5</f>
        <v>2</v>
      </c>
      <c r="F5" s="9" t="s">
        <v>32</v>
      </c>
      <c r="G5" s="9" t="s">
        <v>1058</v>
      </c>
      <c r="H5" s="9"/>
      <c r="I5" s="9"/>
      <c r="J5" s="9"/>
      <c r="R5" s="17" t="s">
        <v>69</v>
      </c>
      <c r="S5" s="12">
        <v>134</v>
      </c>
      <c r="T5" s="13">
        <f>(134/371)*100</f>
        <v>36.118598382749326</v>
      </c>
    </row>
    <row r="6" spans="1:20" x14ac:dyDescent="0.25">
      <c r="B6" s="4" t="s">
        <v>389</v>
      </c>
      <c r="C6" s="11">
        <v>1</v>
      </c>
      <c r="D6" s="5">
        <v>2</v>
      </c>
      <c r="E6" s="5">
        <f t="shared" si="0"/>
        <v>2</v>
      </c>
      <c r="F6" s="9" t="s">
        <v>32</v>
      </c>
      <c r="G6" s="9" t="s">
        <v>1059</v>
      </c>
      <c r="H6" s="9"/>
      <c r="I6" s="9"/>
      <c r="J6" s="9"/>
      <c r="O6" s="7" t="s">
        <v>69</v>
      </c>
      <c r="P6">
        <v>134</v>
      </c>
      <c r="R6" s="17" t="s">
        <v>1086</v>
      </c>
      <c r="S6" s="12">
        <v>107</v>
      </c>
      <c r="T6" s="13">
        <f>(107/371)*100</f>
        <v>28.840970350404309</v>
      </c>
    </row>
    <row r="7" spans="1:20" x14ac:dyDescent="0.25">
      <c r="A7" t="s">
        <v>33</v>
      </c>
      <c r="B7" s="4" t="s">
        <v>446</v>
      </c>
      <c r="C7" s="11">
        <v>1</v>
      </c>
      <c r="D7" s="5">
        <v>2</v>
      </c>
      <c r="E7" s="5">
        <f t="shared" si="0"/>
        <v>2</v>
      </c>
      <c r="F7" s="9" t="s">
        <v>32</v>
      </c>
      <c r="G7" s="9" t="s">
        <v>1060</v>
      </c>
      <c r="H7" s="9"/>
      <c r="I7" s="9"/>
      <c r="J7" s="9"/>
      <c r="O7" s="7" t="s">
        <v>1086</v>
      </c>
      <c r="P7">
        <v>107</v>
      </c>
      <c r="R7" s="17" t="s">
        <v>60</v>
      </c>
      <c r="S7" s="12">
        <v>101</v>
      </c>
      <c r="T7" s="13">
        <f>(101/371)*100</f>
        <v>27.223719676549869</v>
      </c>
    </row>
    <row r="8" spans="1:20" x14ac:dyDescent="0.25">
      <c r="A8" t="s">
        <v>77</v>
      </c>
      <c r="B8" s="4" t="s">
        <v>69</v>
      </c>
      <c r="C8" s="11">
        <v>43</v>
      </c>
      <c r="D8" s="5">
        <v>1</v>
      </c>
      <c r="E8" s="5">
        <f t="shared" si="0"/>
        <v>43</v>
      </c>
      <c r="F8" s="9" t="s">
        <v>69</v>
      </c>
      <c r="O8" s="7" t="s">
        <v>60</v>
      </c>
      <c r="P8">
        <v>101</v>
      </c>
      <c r="R8" s="17" t="s">
        <v>66</v>
      </c>
      <c r="S8" s="12">
        <v>29</v>
      </c>
      <c r="T8" s="13">
        <f>(29/371)*100</f>
        <v>7.8167115902964959</v>
      </c>
    </row>
    <row r="9" spans="1:20" x14ac:dyDescent="0.25">
      <c r="A9" t="s">
        <v>33</v>
      </c>
      <c r="B9" s="4" t="s">
        <v>48</v>
      </c>
      <c r="C9" s="11">
        <v>22</v>
      </c>
      <c r="D9" s="5">
        <v>2</v>
      </c>
      <c r="E9" s="5">
        <f t="shared" si="0"/>
        <v>44</v>
      </c>
      <c r="F9" s="9" t="s">
        <v>69</v>
      </c>
      <c r="G9" s="9" t="s">
        <v>1061</v>
      </c>
      <c r="O9" t="s">
        <v>1100</v>
      </c>
      <c r="P9">
        <v>4</v>
      </c>
      <c r="R9" s="17"/>
      <c r="S9" s="15">
        <v>371</v>
      </c>
      <c r="T9" s="15">
        <f>SUM(T5:T8)</f>
        <v>99.999999999999986</v>
      </c>
    </row>
    <row r="10" spans="1:20" ht="15.75" thickBot="1" x14ac:dyDescent="0.3">
      <c r="A10" t="s">
        <v>33</v>
      </c>
      <c r="B10" s="4" t="s">
        <v>495</v>
      </c>
      <c r="C10" s="11">
        <v>1</v>
      </c>
      <c r="D10" s="5">
        <v>5</v>
      </c>
      <c r="E10" s="5">
        <f t="shared" si="0"/>
        <v>5</v>
      </c>
      <c r="F10" s="9" t="s">
        <v>69</v>
      </c>
      <c r="G10" s="9" t="s">
        <v>1061</v>
      </c>
      <c r="H10" s="9" t="s">
        <v>1062</v>
      </c>
      <c r="I10" s="9" t="s">
        <v>1063</v>
      </c>
      <c r="J10" s="9" t="s">
        <v>1064</v>
      </c>
      <c r="O10" s="7" t="s">
        <v>1088</v>
      </c>
      <c r="P10">
        <v>2</v>
      </c>
    </row>
    <row r="11" spans="1:20" ht="15.75" thickBot="1" x14ac:dyDescent="0.3">
      <c r="A11" t="s">
        <v>96</v>
      </c>
      <c r="B11" s="4" t="s">
        <v>646</v>
      </c>
      <c r="C11" s="11">
        <v>1</v>
      </c>
      <c r="D11" s="5">
        <v>3</v>
      </c>
      <c r="E11" s="5">
        <f t="shared" si="0"/>
        <v>3</v>
      </c>
      <c r="F11" s="9" t="s">
        <v>69</v>
      </c>
      <c r="G11" s="9" t="s">
        <v>1061</v>
      </c>
      <c r="H11" s="9" t="s">
        <v>1065</v>
      </c>
      <c r="O11" s="7" t="s">
        <v>1090</v>
      </c>
      <c r="P11">
        <v>2</v>
      </c>
      <c r="R11" s="49"/>
      <c r="S11" s="50" t="s">
        <v>1175</v>
      </c>
    </row>
    <row r="12" spans="1:20" x14ac:dyDescent="0.25">
      <c r="A12" t="s">
        <v>105</v>
      </c>
      <c r="B12" s="4" t="s">
        <v>815</v>
      </c>
      <c r="C12" s="11">
        <v>1</v>
      </c>
      <c r="D12" s="5">
        <v>3</v>
      </c>
      <c r="E12" s="5">
        <f t="shared" si="0"/>
        <v>3</v>
      </c>
      <c r="F12" s="9" t="s">
        <v>69</v>
      </c>
      <c r="G12" s="9" t="s">
        <v>1061</v>
      </c>
      <c r="H12" s="9" t="s">
        <v>1066</v>
      </c>
      <c r="O12" s="7" t="s">
        <v>1092</v>
      </c>
      <c r="P12">
        <v>2</v>
      </c>
      <c r="R12" s="51" t="s">
        <v>69</v>
      </c>
      <c r="S12" s="52">
        <f>(134/371)*100</f>
        <v>36.118598382749326</v>
      </c>
    </row>
    <row r="13" spans="1:20" x14ac:dyDescent="0.25">
      <c r="A13" t="s">
        <v>61</v>
      </c>
      <c r="B13" s="4" t="s">
        <v>966</v>
      </c>
      <c r="C13" s="11">
        <v>1</v>
      </c>
      <c r="D13" s="5">
        <v>2</v>
      </c>
      <c r="E13" s="5">
        <f t="shared" si="0"/>
        <v>2</v>
      </c>
      <c r="F13" s="9" t="s">
        <v>69</v>
      </c>
      <c r="G13" s="9" t="s">
        <v>1067</v>
      </c>
      <c r="H13" s="9" t="s">
        <v>1068</v>
      </c>
      <c r="I13" s="9" t="s">
        <v>1069</v>
      </c>
      <c r="O13" t="s">
        <v>1099</v>
      </c>
      <c r="P13">
        <v>2</v>
      </c>
      <c r="R13" s="53" t="s">
        <v>1086</v>
      </c>
      <c r="S13" s="54">
        <f>(107/371)*100</f>
        <v>28.840970350404309</v>
      </c>
    </row>
    <row r="14" spans="1:20" x14ac:dyDescent="0.25">
      <c r="A14" t="s">
        <v>61</v>
      </c>
      <c r="B14" s="4" t="s">
        <v>667</v>
      </c>
      <c r="C14" s="11">
        <v>1</v>
      </c>
      <c r="D14" s="5">
        <v>2</v>
      </c>
      <c r="E14" s="5">
        <f t="shared" si="0"/>
        <v>2</v>
      </c>
      <c r="F14" s="9" t="s">
        <v>69</v>
      </c>
      <c r="G14" s="9" t="s">
        <v>1070</v>
      </c>
      <c r="O14" s="7" t="s">
        <v>1087</v>
      </c>
      <c r="P14">
        <v>1</v>
      </c>
      <c r="R14" s="53" t="s">
        <v>60</v>
      </c>
      <c r="S14" s="54">
        <f>(101/371)*100</f>
        <v>27.223719676549869</v>
      </c>
    </row>
    <row r="15" spans="1:20" ht="15.75" thickBot="1" x14ac:dyDescent="0.3">
      <c r="A15" t="s">
        <v>127</v>
      </c>
      <c r="B15" s="4" t="s">
        <v>566</v>
      </c>
      <c r="C15" s="11">
        <v>1</v>
      </c>
      <c r="D15" s="5">
        <v>2</v>
      </c>
      <c r="E15" s="5">
        <f t="shared" si="0"/>
        <v>2</v>
      </c>
      <c r="F15" s="9" t="s">
        <v>69</v>
      </c>
      <c r="G15" s="9" t="s">
        <v>1071</v>
      </c>
      <c r="O15" s="7" t="s">
        <v>1089</v>
      </c>
      <c r="P15">
        <v>1</v>
      </c>
      <c r="R15" s="55" t="s">
        <v>66</v>
      </c>
      <c r="S15" s="56">
        <f>(29/371)*100</f>
        <v>7.8167115902964959</v>
      </c>
    </row>
    <row r="16" spans="1:20" x14ac:dyDescent="0.25">
      <c r="A16" t="s">
        <v>134</v>
      </c>
      <c r="B16" s="4" t="s">
        <v>973</v>
      </c>
      <c r="C16" s="11">
        <v>1</v>
      </c>
      <c r="D16" s="5">
        <v>2</v>
      </c>
      <c r="E16" s="5">
        <f t="shared" si="0"/>
        <v>2</v>
      </c>
      <c r="F16" s="9" t="s">
        <v>69</v>
      </c>
      <c r="G16" s="9" t="s">
        <v>1072</v>
      </c>
      <c r="O16" s="7" t="s">
        <v>1091</v>
      </c>
      <c r="P16">
        <v>1</v>
      </c>
    </row>
    <row r="17" spans="1:16" x14ac:dyDescent="0.25">
      <c r="A17" t="s">
        <v>137</v>
      </c>
      <c r="B17" s="4" t="s">
        <v>771</v>
      </c>
      <c r="C17" s="11">
        <v>1</v>
      </c>
      <c r="D17" s="5">
        <v>2</v>
      </c>
      <c r="E17" s="5">
        <f t="shared" si="0"/>
        <v>2</v>
      </c>
      <c r="F17" s="9" t="s">
        <v>69</v>
      </c>
      <c r="G17" s="9" t="s">
        <v>1073</v>
      </c>
      <c r="O17" s="7" t="s">
        <v>1101</v>
      </c>
      <c r="P17">
        <v>1</v>
      </c>
    </row>
    <row r="18" spans="1:16" x14ac:dyDescent="0.25">
      <c r="A18" t="s">
        <v>61</v>
      </c>
      <c r="B18" s="4" t="s">
        <v>174</v>
      </c>
      <c r="C18" s="11">
        <v>25</v>
      </c>
      <c r="D18" s="5">
        <v>2</v>
      </c>
      <c r="E18" s="5">
        <f t="shared" si="0"/>
        <v>50</v>
      </c>
      <c r="F18" s="9" t="s">
        <v>69</v>
      </c>
      <c r="G18" s="9" t="s">
        <v>1074</v>
      </c>
      <c r="O18" s="7" t="s">
        <v>1093</v>
      </c>
      <c r="P18">
        <v>1</v>
      </c>
    </row>
    <row r="19" spans="1:16" x14ac:dyDescent="0.25">
      <c r="A19" t="s">
        <v>150</v>
      </c>
      <c r="B19" s="4" t="s">
        <v>113</v>
      </c>
      <c r="C19" s="11">
        <v>32</v>
      </c>
      <c r="D19" s="5">
        <v>3</v>
      </c>
      <c r="E19" s="5">
        <f t="shared" si="0"/>
        <v>96</v>
      </c>
      <c r="F19" s="9" t="s">
        <v>69</v>
      </c>
      <c r="G19" s="9" t="s">
        <v>1074</v>
      </c>
      <c r="H19" s="9" t="s">
        <v>1061</v>
      </c>
      <c r="O19" s="7" t="s">
        <v>1094</v>
      </c>
      <c r="P19">
        <v>1</v>
      </c>
    </row>
    <row r="20" spans="1:16" x14ac:dyDescent="0.25">
      <c r="A20" t="s">
        <v>155</v>
      </c>
      <c r="B20" s="4" t="s">
        <v>861</v>
      </c>
      <c r="C20" s="11">
        <v>1</v>
      </c>
      <c r="D20" s="5">
        <v>4</v>
      </c>
      <c r="E20" s="5">
        <f t="shared" si="0"/>
        <v>4</v>
      </c>
      <c r="F20" s="9" t="s">
        <v>69</v>
      </c>
      <c r="G20" s="9" t="s">
        <v>1074</v>
      </c>
      <c r="H20" s="9" t="s">
        <v>1061</v>
      </c>
      <c r="I20" t="s">
        <v>1075</v>
      </c>
      <c r="O20" s="7" t="s">
        <v>1095</v>
      </c>
      <c r="P20">
        <v>1</v>
      </c>
    </row>
    <row r="21" spans="1:16" x14ac:dyDescent="0.25">
      <c r="A21" t="s">
        <v>77</v>
      </c>
      <c r="B21" s="4" t="s">
        <v>618</v>
      </c>
      <c r="C21" s="11">
        <v>1</v>
      </c>
      <c r="D21" s="5">
        <v>4</v>
      </c>
      <c r="E21" s="5">
        <f t="shared" si="0"/>
        <v>4</v>
      </c>
      <c r="F21" s="9" t="s">
        <v>69</v>
      </c>
      <c r="G21" s="9" t="s">
        <v>1074</v>
      </c>
      <c r="H21" s="9" t="s">
        <v>1061</v>
      </c>
      <c r="I21" s="9" t="s">
        <v>1076</v>
      </c>
      <c r="O21" s="7" t="s">
        <v>1096</v>
      </c>
      <c r="P21">
        <v>1</v>
      </c>
    </row>
    <row r="22" spans="1:16" x14ac:dyDescent="0.25">
      <c r="A22" t="s">
        <v>169</v>
      </c>
      <c r="B22" s="4" t="s">
        <v>694</v>
      </c>
      <c r="C22" s="11">
        <v>1</v>
      </c>
      <c r="D22" s="5">
        <v>4</v>
      </c>
      <c r="E22" s="5">
        <f t="shared" si="0"/>
        <v>4</v>
      </c>
      <c r="F22" s="9" t="s">
        <v>69</v>
      </c>
      <c r="G22" s="9" t="s">
        <v>1074</v>
      </c>
      <c r="H22" s="9" t="s">
        <v>1061</v>
      </c>
      <c r="I22" s="9" t="s">
        <v>1077</v>
      </c>
      <c r="O22" s="7" t="s">
        <v>1075</v>
      </c>
      <c r="P22">
        <v>1</v>
      </c>
    </row>
    <row r="23" spans="1:16" x14ac:dyDescent="0.25">
      <c r="A23" t="s">
        <v>175</v>
      </c>
      <c r="B23" s="4" t="s">
        <v>838</v>
      </c>
      <c r="C23" s="11">
        <v>1</v>
      </c>
      <c r="D23" s="5">
        <v>5</v>
      </c>
      <c r="E23" s="5">
        <f t="shared" si="0"/>
        <v>5</v>
      </c>
      <c r="F23" s="9" t="s">
        <v>69</v>
      </c>
      <c r="G23" s="9" t="s">
        <v>1074</v>
      </c>
      <c r="H23" s="9" t="s">
        <v>1078</v>
      </c>
      <c r="I23" s="9" t="s">
        <v>1079</v>
      </c>
      <c r="J23" s="9" t="s">
        <v>1080</v>
      </c>
      <c r="O23" t="s">
        <v>1076</v>
      </c>
      <c r="P23">
        <v>1</v>
      </c>
    </row>
    <row r="24" spans="1:16" x14ac:dyDescent="0.25">
      <c r="A24" t="s">
        <v>77</v>
      </c>
      <c r="B24" s="4" t="s">
        <v>342</v>
      </c>
      <c r="C24" s="11">
        <v>1</v>
      </c>
      <c r="D24" s="5">
        <v>1</v>
      </c>
      <c r="E24" s="5">
        <f t="shared" si="0"/>
        <v>1</v>
      </c>
      <c r="F24" s="9" t="s">
        <v>342</v>
      </c>
      <c r="O24" t="s">
        <v>1077</v>
      </c>
      <c r="P24">
        <v>1</v>
      </c>
    </row>
    <row r="25" spans="1:16" x14ac:dyDescent="0.25">
      <c r="A25" t="s">
        <v>187</v>
      </c>
      <c r="B25" s="4" t="s">
        <v>27</v>
      </c>
      <c r="C25" s="11">
        <v>1</v>
      </c>
      <c r="D25" s="5"/>
      <c r="E25" s="5">
        <f t="shared" si="0"/>
        <v>0</v>
      </c>
      <c r="F25" s="9" t="s">
        <v>1081</v>
      </c>
      <c r="O25" t="s">
        <v>1079</v>
      </c>
      <c r="P25">
        <v>1</v>
      </c>
    </row>
    <row r="26" spans="1:16" x14ac:dyDescent="0.25">
      <c r="A26" t="s">
        <v>191</v>
      </c>
      <c r="B26" s="4" t="s">
        <v>315</v>
      </c>
      <c r="C26" s="11">
        <v>1</v>
      </c>
      <c r="D26" s="5">
        <v>1</v>
      </c>
      <c r="E26" s="5">
        <f t="shared" si="0"/>
        <v>1</v>
      </c>
      <c r="F26" s="9" t="s">
        <v>315</v>
      </c>
      <c r="O26" t="s">
        <v>1080</v>
      </c>
      <c r="P26">
        <v>1</v>
      </c>
    </row>
    <row r="27" spans="1:16" x14ac:dyDescent="0.25">
      <c r="A27" t="s">
        <v>33</v>
      </c>
      <c r="B27" s="4" t="s">
        <v>827</v>
      </c>
      <c r="C27" s="11">
        <v>1</v>
      </c>
      <c r="D27" s="5">
        <v>1</v>
      </c>
      <c r="E27" s="5">
        <f t="shared" si="0"/>
        <v>1</v>
      </c>
      <c r="F27" s="9" t="s">
        <v>827</v>
      </c>
      <c r="O27" s="7" t="s">
        <v>1097</v>
      </c>
      <c r="P27">
        <v>1</v>
      </c>
    </row>
    <row r="28" spans="1:16" x14ac:dyDescent="0.25">
      <c r="A28" t="s">
        <v>134</v>
      </c>
      <c r="B28" s="4" t="s">
        <v>932</v>
      </c>
      <c r="C28" s="11">
        <v>1</v>
      </c>
      <c r="D28" s="5">
        <v>1</v>
      </c>
      <c r="E28" s="5">
        <f t="shared" si="0"/>
        <v>1</v>
      </c>
      <c r="F28" s="9" t="s">
        <v>932</v>
      </c>
      <c r="O28" t="s">
        <v>827</v>
      </c>
      <c r="P28">
        <v>1</v>
      </c>
    </row>
    <row r="29" spans="1:16" x14ac:dyDescent="0.25">
      <c r="A29" t="s">
        <v>205</v>
      </c>
      <c r="B29" s="4" t="s">
        <v>269</v>
      </c>
      <c r="C29" s="11">
        <v>1</v>
      </c>
      <c r="D29" s="5">
        <v>1</v>
      </c>
      <c r="E29" s="5">
        <f t="shared" si="0"/>
        <v>1</v>
      </c>
      <c r="F29" s="9" t="s">
        <v>1099</v>
      </c>
      <c r="O29" t="s">
        <v>932</v>
      </c>
      <c r="P29">
        <v>1</v>
      </c>
    </row>
    <row r="30" spans="1:16" x14ac:dyDescent="0.25">
      <c r="A30" t="s">
        <v>77</v>
      </c>
      <c r="B30" s="4" t="s">
        <v>60</v>
      </c>
      <c r="C30" s="11">
        <v>20</v>
      </c>
      <c r="D30" s="5">
        <v>1</v>
      </c>
      <c r="E30" s="5">
        <f t="shared" si="0"/>
        <v>20</v>
      </c>
      <c r="F30" s="9" t="s">
        <v>60</v>
      </c>
      <c r="O30" s="7" t="s">
        <v>1098</v>
      </c>
      <c r="P30">
        <v>1</v>
      </c>
    </row>
    <row r="31" spans="1:16" x14ac:dyDescent="0.25">
      <c r="A31" t="s">
        <v>187</v>
      </c>
      <c r="B31" s="4" t="s">
        <v>154</v>
      </c>
      <c r="C31" s="11">
        <v>18</v>
      </c>
      <c r="D31" s="5">
        <v>2</v>
      </c>
      <c r="E31" s="5">
        <f t="shared" si="0"/>
        <v>36</v>
      </c>
      <c r="F31" s="9" t="s">
        <v>60</v>
      </c>
      <c r="G31" s="9" t="s">
        <v>1061</v>
      </c>
      <c r="P31">
        <f>SUM(P6:P30)</f>
        <v>371</v>
      </c>
    </row>
    <row r="32" spans="1:16" x14ac:dyDescent="0.25">
      <c r="A32" t="s">
        <v>221</v>
      </c>
      <c r="B32" s="4" t="s">
        <v>473</v>
      </c>
      <c r="C32" s="11">
        <v>1</v>
      </c>
      <c r="D32" s="5">
        <v>3</v>
      </c>
      <c r="E32" s="5">
        <f t="shared" si="0"/>
        <v>3</v>
      </c>
      <c r="F32" s="9" t="s">
        <v>60</v>
      </c>
      <c r="G32" s="9" t="s">
        <v>1061</v>
      </c>
      <c r="H32" t="s">
        <v>1082</v>
      </c>
    </row>
    <row r="33" spans="1:7" x14ac:dyDescent="0.25">
      <c r="A33" t="s">
        <v>77</v>
      </c>
      <c r="B33" s="4" t="s">
        <v>514</v>
      </c>
      <c r="C33" s="11">
        <v>1</v>
      </c>
      <c r="D33" s="5">
        <v>2</v>
      </c>
      <c r="E33" s="5">
        <f t="shared" si="0"/>
        <v>2</v>
      </c>
      <c r="F33" s="9" t="s">
        <v>60</v>
      </c>
      <c r="G33" s="9" t="s">
        <v>1083</v>
      </c>
    </row>
    <row r="34" spans="1:7" x14ac:dyDescent="0.25">
      <c r="A34" t="s">
        <v>187</v>
      </c>
      <c r="B34" s="4" t="s">
        <v>536</v>
      </c>
      <c r="C34" s="11">
        <v>1</v>
      </c>
      <c r="D34" s="5">
        <v>1</v>
      </c>
      <c r="E34" s="5">
        <f t="shared" si="0"/>
        <v>1</v>
      </c>
      <c r="F34" s="9" t="s">
        <v>536</v>
      </c>
      <c r="G34" s="9"/>
    </row>
    <row r="35" spans="1:7" x14ac:dyDescent="0.25">
      <c r="A35" t="s">
        <v>134</v>
      </c>
      <c r="B35" s="4" t="s">
        <v>732</v>
      </c>
      <c r="C35" s="11">
        <v>1</v>
      </c>
      <c r="D35" s="5">
        <v>1</v>
      </c>
      <c r="E35" s="5">
        <f t="shared" si="0"/>
        <v>1</v>
      </c>
      <c r="F35" s="9" t="s">
        <v>732</v>
      </c>
      <c r="G35" s="9"/>
    </row>
    <row r="36" spans="1:7" x14ac:dyDescent="0.25">
      <c r="A36" t="s">
        <v>247</v>
      </c>
      <c r="B36" s="4" t="s">
        <v>121</v>
      </c>
      <c r="C36" s="11">
        <v>1</v>
      </c>
      <c r="D36" s="5">
        <v>1</v>
      </c>
      <c r="E36" s="5">
        <f t="shared" si="0"/>
        <v>1</v>
      </c>
      <c r="F36" s="9" t="s">
        <v>1084</v>
      </c>
      <c r="G36" s="9" t="s">
        <v>1085</v>
      </c>
    </row>
    <row r="37" spans="1:7" x14ac:dyDescent="0.25">
      <c r="A37" t="s">
        <v>250</v>
      </c>
      <c r="B37" s="4" t="s">
        <v>1049</v>
      </c>
      <c r="C37" s="11"/>
      <c r="D37" s="5"/>
      <c r="E37" s="5"/>
    </row>
    <row r="38" spans="1:7" x14ac:dyDescent="0.25">
      <c r="A38" t="s">
        <v>169</v>
      </c>
      <c r="B38" s="4" t="s">
        <v>1050</v>
      </c>
      <c r="C38" s="11">
        <v>211</v>
      </c>
      <c r="D38" s="5"/>
      <c r="E38" s="5">
        <f>SUM(E4:E37)</f>
        <v>371</v>
      </c>
    </row>
    <row r="39" spans="1:7" x14ac:dyDescent="0.25">
      <c r="A39" t="s">
        <v>250</v>
      </c>
    </row>
    <row r="40" spans="1:7" x14ac:dyDescent="0.25">
      <c r="A40" t="s">
        <v>169</v>
      </c>
    </row>
    <row r="41" spans="1:7" x14ac:dyDescent="0.25">
      <c r="A41" t="s">
        <v>270</v>
      </c>
    </row>
    <row r="42" spans="1:7" x14ac:dyDescent="0.25">
      <c r="A42" t="s">
        <v>155</v>
      </c>
    </row>
    <row r="43" spans="1:7" x14ac:dyDescent="0.25">
      <c r="A43" t="s">
        <v>77</v>
      </c>
    </row>
    <row r="44" spans="1:7" x14ac:dyDescent="0.25">
      <c r="A44" t="s">
        <v>282</v>
      </c>
    </row>
    <row r="45" spans="1:7" x14ac:dyDescent="0.25">
      <c r="A45" t="s">
        <v>155</v>
      </c>
    </row>
    <row r="46" spans="1:7" x14ac:dyDescent="0.25">
      <c r="A46" t="s">
        <v>49</v>
      </c>
    </row>
    <row r="47" spans="1:7" x14ac:dyDescent="0.25">
      <c r="A47" t="s">
        <v>134</v>
      </c>
    </row>
    <row r="48" spans="1:7" x14ac:dyDescent="0.25">
      <c r="A48" t="s">
        <v>187</v>
      </c>
    </row>
    <row r="49" spans="1:1" x14ac:dyDescent="0.25">
      <c r="A49" t="s">
        <v>297</v>
      </c>
    </row>
    <row r="50" spans="1:1" x14ac:dyDescent="0.25">
      <c r="A50" t="s">
        <v>297</v>
      </c>
    </row>
    <row r="51" spans="1:1" x14ac:dyDescent="0.25">
      <c r="A51" t="s">
        <v>250</v>
      </c>
    </row>
    <row r="52" spans="1:1" x14ac:dyDescent="0.25">
      <c r="A52" t="s">
        <v>33</v>
      </c>
    </row>
    <row r="53" spans="1:1" x14ac:dyDescent="0.25">
      <c r="A53" t="s">
        <v>324</v>
      </c>
    </row>
    <row r="54" spans="1:1" x14ac:dyDescent="0.25">
      <c r="A54" t="s">
        <v>324</v>
      </c>
    </row>
    <row r="55" spans="1:1" x14ac:dyDescent="0.25">
      <c r="A55" t="s">
        <v>77</v>
      </c>
    </row>
    <row r="56" spans="1:1" x14ac:dyDescent="0.25">
      <c r="A56" t="s">
        <v>350</v>
      </c>
    </row>
    <row r="57" spans="1:1" x14ac:dyDescent="0.25">
      <c r="A57" t="s">
        <v>187</v>
      </c>
    </row>
    <row r="58" spans="1:1" x14ac:dyDescent="0.25">
      <c r="A58" t="s">
        <v>362</v>
      </c>
    </row>
    <row r="59" spans="1:1" x14ac:dyDescent="0.25">
      <c r="A59" t="s">
        <v>371</v>
      </c>
    </row>
    <row r="60" spans="1:1" x14ac:dyDescent="0.25">
      <c r="A60" t="s">
        <v>376</v>
      </c>
    </row>
    <row r="61" spans="1:1" x14ac:dyDescent="0.25">
      <c r="A61" t="s">
        <v>350</v>
      </c>
    </row>
    <row r="62" spans="1:1" x14ac:dyDescent="0.25">
      <c r="A62" t="s">
        <v>350</v>
      </c>
    </row>
    <row r="63" spans="1:1" x14ac:dyDescent="0.25">
      <c r="A63" t="s">
        <v>350</v>
      </c>
    </row>
    <row r="64" spans="1:1" x14ac:dyDescent="0.25">
      <c r="A64" t="s">
        <v>33</v>
      </c>
    </row>
    <row r="65" spans="1:1" x14ac:dyDescent="0.25">
      <c r="A65" t="s">
        <v>77</v>
      </c>
    </row>
    <row r="66" spans="1:1" x14ac:dyDescent="0.25">
      <c r="A66" t="s">
        <v>33</v>
      </c>
    </row>
    <row r="67" spans="1:1" x14ac:dyDescent="0.25">
      <c r="A67" t="s">
        <v>187</v>
      </c>
    </row>
    <row r="68" spans="1:1" x14ac:dyDescent="0.25">
      <c r="A68" t="s">
        <v>33</v>
      </c>
    </row>
    <row r="69" spans="1:1" x14ac:dyDescent="0.25">
      <c r="A69" t="s">
        <v>61</v>
      </c>
    </row>
    <row r="70" spans="1:1" x14ac:dyDescent="0.25">
      <c r="A70" t="s">
        <v>105</v>
      </c>
    </row>
    <row r="71" spans="1:1" x14ac:dyDescent="0.25">
      <c r="A71" t="s">
        <v>175</v>
      </c>
    </row>
    <row r="72" spans="1:1" x14ac:dyDescent="0.25">
      <c r="A72" t="s">
        <v>324</v>
      </c>
    </row>
    <row r="73" spans="1:1" x14ac:dyDescent="0.25">
      <c r="A73" t="s">
        <v>250</v>
      </c>
    </row>
    <row r="74" spans="1:1" x14ac:dyDescent="0.25">
      <c r="A74" t="s">
        <v>376</v>
      </c>
    </row>
    <row r="75" spans="1:1" x14ac:dyDescent="0.25">
      <c r="A75" t="s">
        <v>350</v>
      </c>
    </row>
    <row r="76" spans="1:1" x14ac:dyDescent="0.25">
      <c r="A76" t="s">
        <v>187</v>
      </c>
    </row>
    <row r="77" spans="1:1" x14ac:dyDescent="0.25">
      <c r="A77" t="s">
        <v>371</v>
      </c>
    </row>
    <row r="78" spans="1:1" x14ac:dyDescent="0.25">
      <c r="A78" t="s">
        <v>350</v>
      </c>
    </row>
    <row r="79" spans="1:1" x14ac:dyDescent="0.25">
      <c r="A79" t="s">
        <v>77</v>
      </c>
    </row>
    <row r="80" spans="1:1" x14ac:dyDescent="0.25">
      <c r="A80" t="s">
        <v>493</v>
      </c>
    </row>
    <row r="81" spans="1:1" x14ac:dyDescent="0.25">
      <c r="A81" t="s">
        <v>33</v>
      </c>
    </row>
    <row r="82" spans="1:1" x14ac:dyDescent="0.25">
      <c r="A82" t="s">
        <v>501</v>
      </c>
    </row>
    <row r="83" spans="1:1" x14ac:dyDescent="0.25">
      <c r="A83" t="s">
        <v>297</v>
      </c>
    </row>
    <row r="84" spans="1:1" x14ac:dyDescent="0.25">
      <c r="A84" t="s">
        <v>49</v>
      </c>
    </row>
    <row r="85" spans="1:1" x14ac:dyDescent="0.25">
      <c r="A85" t="s">
        <v>493</v>
      </c>
    </row>
    <row r="86" spans="1:1" x14ac:dyDescent="0.25">
      <c r="A86" t="s">
        <v>77</v>
      </c>
    </row>
    <row r="87" spans="1:1" x14ac:dyDescent="0.25">
      <c r="A87" t="s">
        <v>247</v>
      </c>
    </row>
    <row r="88" spans="1:1" x14ac:dyDescent="0.25">
      <c r="A88" t="s">
        <v>376</v>
      </c>
    </row>
    <row r="89" spans="1:1" x14ac:dyDescent="0.25">
      <c r="A89" t="s">
        <v>155</v>
      </c>
    </row>
    <row r="90" spans="1:1" x14ac:dyDescent="0.25">
      <c r="A90" t="s">
        <v>33</v>
      </c>
    </row>
    <row r="91" spans="1:1" x14ac:dyDescent="0.25">
      <c r="A91" t="s">
        <v>33</v>
      </c>
    </row>
    <row r="92" spans="1:1" x14ac:dyDescent="0.25">
      <c r="A92" t="s">
        <v>49</v>
      </c>
    </row>
    <row r="93" spans="1:1" x14ac:dyDescent="0.25">
      <c r="A93" t="s">
        <v>205</v>
      </c>
    </row>
    <row r="94" spans="1:1" x14ac:dyDescent="0.25">
      <c r="A94" t="s">
        <v>350</v>
      </c>
    </row>
    <row r="95" spans="1:1" x14ac:dyDescent="0.25">
      <c r="A95" t="s">
        <v>155</v>
      </c>
    </row>
    <row r="96" spans="1:1" x14ac:dyDescent="0.25">
      <c r="A96" t="s">
        <v>49</v>
      </c>
    </row>
    <row r="97" spans="1:1" x14ac:dyDescent="0.25">
      <c r="A97" t="s">
        <v>350</v>
      </c>
    </row>
    <row r="98" spans="1:1" x14ac:dyDescent="0.25">
      <c r="A98" t="s">
        <v>61</v>
      </c>
    </row>
    <row r="99" spans="1:1" x14ac:dyDescent="0.25">
      <c r="A99" t="s">
        <v>573</v>
      </c>
    </row>
    <row r="100" spans="1:1" x14ac:dyDescent="0.25">
      <c r="A100" t="s">
        <v>77</v>
      </c>
    </row>
    <row r="101" spans="1:1" x14ac:dyDescent="0.25">
      <c r="A101" t="s">
        <v>350</v>
      </c>
    </row>
    <row r="102" spans="1:1" x14ac:dyDescent="0.25">
      <c r="A102" t="s">
        <v>134</v>
      </c>
    </row>
    <row r="103" spans="1:1" x14ac:dyDescent="0.25">
      <c r="A103" t="s">
        <v>155</v>
      </c>
    </row>
    <row r="104" spans="1:1" x14ac:dyDescent="0.25">
      <c r="A104" t="s">
        <v>297</v>
      </c>
    </row>
    <row r="105" spans="1:1" x14ac:dyDescent="0.25">
      <c r="A105" t="s">
        <v>205</v>
      </c>
    </row>
    <row r="106" spans="1:1" x14ac:dyDescent="0.25">
      <c r="A106" t="s">
        <v>191</v>
      </c>
    </row>
    <row r="107" spans="1:1" x14ac:dyDescent="0.25">
      <c r="A107" t="s">
        <v>155</v>
      </c>
    </row>
    <row r="108" spans="1:1" x14ac:dyDescent="0.25">
      <c r="A108" t="s">
        <v>49</v>
      </c>
    </row>
    <row r="109" spans="1:1" x14ac:dyDescent="0.25">
      <c r="A109" t="s">
        <v>134</v>
      </c>
    </row>
    <row r="110" spans="1:1" x14ac:dyDescent="0.25">
      <c r="A110" t="s">
        <v>134</v>
      </c>
    </row>
    <row r="111" spans="1:1" x14ac:dyDescent="0.25">
      <c r="A111" t="s">
        <v>49</v>
      </c>
    </row>
    <row r="112" spans="1:1" x14ac:dyDescent="0.25">
      <c r="A112" t="s">
        <v>324</v>
      </c>
    </row>
    <row r="113" spans="1:1" x14ac:dyDescent="0.25">
      <c r="A113" t="s">
        <v>653</v>
      </c>
    </row>
    <row r="114" spans="1:1" x14ac:dyDescent="0.25">
      <c r="A114" t="s">
        <v>134</v>
      </c>
    </row>
    <row r="115" spans="1:1" x14ac:dyDescent="0.25">
      <c r="A115" t="s">
        <v>169</v>
      </c>
    </row>
    <row r="116" spans="1:1" x14ac:dyDescent="0.25">
      <c r="A116" t="s">
        <v>49</v>
      </c>
    </row>
    <row r="117" spans="1:1" x14ac:dyDescent="0.25">
      <c r="A117" t="s">
        <v>49</v>
      </c>
    </row>
    <row r="118" spans="1:1" x14ac:dyDescent="0.25">
      <c r="A118" t="s">
        <v>96</v>
      </c>
    </row>
    <row r="119" spans="1:1" x14ac:dyDescent="0.25">
      <c r="A119" t="s">
        <v>501</v>
      </c>
    </row>
    <row r="120" spans="1:1" x14ac:dyDescent="0.25">
      <c r="A120" t="s">
        <v>134</v>
      </c>
    </row>
    <row r="121" spans="1:1" x14ac:dyDescent="0.25">
      <c r="A121" t="s">
        <v>493</v>
      </c>
    </row>
    <row r="122" spans="1:1" x14ac:dyDescent="0.25">
      <c r="A122" t="s">
        <v>61</v>
      </c>
    </row>
    <row r="123" spans="1:1" x14ac:dyDescent="0.25">
      <c r="A123" t="s">
        <v>33</v>
      </c>
    </row>
    <row r="124" spans="1:1" x14ac:dyDescent="0.25">
      <c r="A124" t="s">
        <v>376</v>
      </c>
    </row>
    <row r="125" spans="1:1" x14ac:dyDescent="0.25">
      <c r="A125" t="s">
        <v>49</v>
      </c>
    </row>
    <row r="126" spans="1:1" x14ac:dyDescent="0.25">
      <c r="A126" t="s">
        <v>376</v>
      </c>
    </row>
    <row r="127" spans="1:1" x14ac:dyDescent="0.25">
      <c r="A127" t="s">
        <v>33</v>
      </c>
    </row>
    <row r="128" spans="1:1" x14ac:dyDescent="0.25">
      <c r="A128" t="s">
        <v>501</v>
      </c>
    </row>
    <row r="129" spans="1:1" x14ac:dyDescent="0.25">
      <c r="A129" t="s">
        <v>33</v>
      </c>
    </row>
    <row r="130" spans="1:1" x14ac:dyDescent="0.25">
      <c r="A130" t="s">
        <v>134</v>
      </c>
    </row>
    <row r="131" spans="1:1" x14ac:dyDescent="0.25">
      <c r="A131" t="s">
        <v>134</v>
      </c>
    </row>
    <row r="132" spans="1:1" x14ac:dyDescent="0.25">
      <c r="A132" t="s">
        <v>134</v>
      </c>
    </row>
    <row r="133" spans="1:1" x14ac:dyDescent="0.25">
      <c r="A133" t="s">
        <v>187</v>
      </c>
    </row>
    <row r="134" spans="1:1" x14ac:dyDescent="0.25">
      <c r="A134" t="s">
        <v>33</v>
      </c>
    </row>
    <row r="135" spans="1:1" x14ac:dyDescent="0.25">
      <c r="A135" t="s">
        <v>49</v>
      </c>
    </row>
    <row r="136" spans="1:1" x14ac:dyDescent="0.25">
      <c r="A136" t="s">
        <v>77</v>
      </c>
    </row>
    <row r="137" spans="1:1" x14ac:dyDescent="0.25">
      <c r="A137" t="s">
        <v>573</v>
      </c>
    </row>
    <row r="138" spans="1:1" x14ac:dyDescent="0.25">
      <c r="A138" t="s">
        <v>745</v>
      </c>
    </row>
    <row r="139" spans="1:1" x14ac:dyDescent="0.25">
      <c r="A139" t="s">
        <v>376</v>
      </c>
    </row>
    <row r="140" spans="1:1" x14ac:dyDescent="0.25">
      <c r="A140" t="s">
        <v>134</v>
      </c>
    </row>
    <row r="141" spans="1:1" x14ac:dyDescent="0.25">
      <c r="A141" t="s">
        <v>134</v>
      </c>
    </row>
    <row r="142" spans="1:1" x14ac:dyDescent="0.25">
      <c r="A142" t="s">
        <v>501</v>
      </c>
    </row>
    <row r="143" spans="1:1" x14ac:dyDescent="0.25">
      <c r="A143" t="s">
        <v>501</v>
      </c>
    </row>
    <row r="144" spans="1:1" x14ac:dyDescent="0.25">
      <c r="A144" t="s">
        <v>134</v>
      </c>
    </row>
    <row r="145" spans="1:1" x14ac:dyDescent="0.25">
      <c r="A145" t="s">
        <v>501</v>
      </c>
    </row>
    <row r="146" spans="1:1" x14ac:dyDescent="0.25">
      <c r="A146" t="s">
        <v>33</v>
      </c>
    </row>
    <row r="147" spans="1:1" x14ac:dyDescent="0.25">
      <c r="A147" t="s">
        <v>362</v>
      </c>
    </row>
    <row r="148" spans="1:1" x14ac:dyDescent="0.25">
      <c r="A148" t="s">
        <v>134</v>
      </c>
    </row>
    <row r="149" spans="1:1" x14ac:dyDescent="0.25">
      <c r="A149" t="s">
        <v>376</v>
      </c>
    </row>
    <row r="150" spans="1:1" x14ac:dyDescent="0.25">
      <c r="A150" t="s">
        <v>187</v>
      </c>
    </row>
    <row r="151" spans="1:1" x14ac:dyDescent="0.25">
      <c r="A151" t="s">
        <v>787</v>
      </c>
    </row>
    <row r="152" spans="1:1" x14ac:dyDescent="0.25">
      <c r="A152" t="s">
        <v>134</v>
      </c>
    </row>
    <row r="153" spans="1:1" x14ac:dyDescent="0.25">
      <c r="A153" t="s">
        <v>297</v>
      </c>
    </row>
    <row r="154" spans="1:1" x14ac:dyDescent="0.25">
      <c r="A154" t="s">
        <v>49</v>
      </c>
    </row>
    <row r="155" spans="1:1" x14ac:dyDescent="0.25">
      <c r="A155" t="s">
        <v>134</v>
      </c>
    </row>
    <row r="156" spans="1:1" x14ac:dyDescent="0.25">
      <c r="A156" t="s">
        <v>33</v>
      </c>
    </row>
    <row r="157" spans="1:1" x14ac:dyDescent="0.25">
      <c r="A157" t="s">
        <v>33</v>
      </c>
    </row>
    <row r="158" spans="1:1" x14ac:dyDescent="0.25">
      <c r="A158" t="s">
        <v>501</v>
      </c>
    </row>
    <row r="159" spans="1:1" x14ac:dyDescent="0.25">
      <c r="A159" t="s">
        <v>33</v>
      </c>
    </row>
    <row r="160" spans="1:1" x14ac:dyDescent="0.25">
      <c r="A160" t="s">
        <v>205</v>
      </c>
    </row>
    <row r="161" spans="1:1" x14ac:dyDescent="0.25">
      <c r="A161" t="s">
        <v>134</v>
      </c>
    </row>
    <row r="162" spans="1:1" x14ac:dyDescent="0.25">
      <c r="A162" t="s">
        <v>96</v>
      </c>
    </row>
    <row r="163" spans="1:1" x14ac:dyDescent="0.25">
      <c r="A163" t="s">
        <v>350</v>
      </c>
    </row>
    <row r="164" spans="1:1" x14ac:dyDescent="0.25">
      <c r="A164" t="s">
        <v>205</v>
      </c>
    </row>
    <row r="165" spans="1:1" x14ac:dyDescent="0.25">
      <c r="A165" t="s">
        <v>187</v>
      </c>
    </row>
    <row r="166" spans="1:1" x14ac:dyDescent="0.25">
      <c r="A166" t="s">
        <v>187</v>
      </c>
    </row>
    <row r="167" spans="1:1" x14ac:dyDescent="0.25">
      <c r="A167" t="s">
        <v>371</v>
      </c>
    </row>
    <row r="168" spans="1:1" x14ac:dyDescent="0.25">
      <c r="A168" t="s">
        <v>371</v>
      </c>
    </row>
    <row r="169" spans="1:1" x14ac:dyDescent="0.25">
      <c r="A169" t="s">
        <v>371</v>
      </c>
    </row>
    <row r="170" spans="1:1" x14ac:dyDescent="0.25">
      <c r="A170" t="s">
        <v>350</v>
      </c>
    </row>
    <row r="171" spans="1:1" x14ac:dyDescent="0.25">
      <c r="A171" t="s">
        <v>501</v>
      </c>
    </row>
    <row r="172" spans="1:1" x14ac:dyDescent="0.25">
      <c r="A172" t="s">
        <v>134</v>
      </c>
    </row>
    <row r="173" spans="1:1" x14ac:dyDescent="0.25">
      <c r="A173" t="s">
        <v>501</v>
      </c>
    </row>
    <row r="174" spans="1:1" x14ac:dyDescent="0.25">
      <c r="A174" t="s">
        <v>134</v>
      </c>
    </row>
    <row r="175" spans="1:1" x14ac:dyDescent="0.25">
      <c r="A175" t="s">
        <v>61</v>
      </c>
    </row>
    <row r="176" spans="1:1" x14ac:dyDescent="0.25">
      <c r="A176" t="s">
        <v>888</v>
      </c>
    </row>
    <row r="177" spans="1:1" x14ac:dyDescent="0.25">
      <c r="A177" t="s">
        <v>501</v>
      </c>
    </row>
    <row r="178" spans="1:1" x14ac:dyDescent="0.25">
      <c r="A178" t="s">
        <v>77</v>
      </c>
    </row>
    <row r="179" spans="1:1" x14ac:dyDescent="0.25">
      <c r="A179" t="s">
        <v>61</v>
      </c>
    </row>
    <row r="180" spans="1:1" x14ac:dyDescent="0.25">
      <c r="A180" t="s">
        <v>376</v>
      </c>
    </row>
    <row r="181" spans="1:1" x14ac:dyDescent="0.25">
      <c r="A181" t="s">
        <v>134</v>
      </c>
    </row>
    <row r="182" spans="1:1" x14ac:dyDescent="0.25">
      <c r="A182" t="s">
        <v>915</v>
      </c>
    </row>
    <row r="183" spans="1:1" x14ac:dyDescent="0.25">
      <c r="A183" t="s">
        <v>77</v>
      </c>
    </row>
    <row r="184" spans="1:1" x14ac:dyDescent="0.25">
      <c r="A184" t="s">
        <v>77</v>
      </c>
    </row>
    <row r="185" spans="1:1" x14ac:dyDescent="0.25">
      <c r="A185" t="s">
        <v>297</v>
      </c>
    </row>
    <row r="186" spans="1:1" x14ac:dyDescent="0.25">
      <c r="A186" t="s">
        <v>205</v>
      </c>
    </row>
    <row r="187" spans="1:1" x14ac:dyDescent="0.25">
      <c r="A187" t="s">
        <v>33</v>
      </c>
    </row>
    <row r="188" spans="1:1" x14ac:dyDescent="0.25">
      <c r="A188" t="s">
        <v>105</v>
      </c>
    </row>
    <row r="189" spans="1:1" x14ac:dyDescent="0.25">
      <c r="A189" t="s">
        <v>297</v>
      </c>
    </row>
    <row r="190" spans="1:1" x14ac:dyDescent="0.25">
      <c r="A190" t="s">
        <v>33</v>
      </c>
    </row>
    <row r="191" spans="1:1" x14ac:dyDescent="0.25">
      <c r="A191" t="s">
        <v>376</v>
      </c>
    </row>
    <row r="192" spans="1:1" x14ac:dyDescent="0.25">
      <c r="A192" t="s">
        <v>61</v>
      </c>
    </row>
    <row r="193" spans="1:1" x14ac:dyDescent="0.25">
      <c r="A193" t="s">
        <v>350</v>
      </c>
    </row>
    <row r="194" spans="1:1" x14ac:dyDescent="0.25">
      <c r="A194" t="s">
        <v>61</v>
      </c>
    </row>
    <row r="195" spans="1:1" x14ac:dyDescent="0.25">
      <c r="A195" t="s">
        <v>33</v>
      </c>
    </row>
    <row r="196" spans="1:1" x14ac:dyDescent="0.25">
      <c r="A196" t="s">
        <v>155</v>
      </c>
    </row>
    <row r="197" spans="1:1" x14ac:dyDescent="0.25">
      <c r="A197" t="s">
        <v>175</v>
      </c>
    </row>
    <row r="198" spans="1:1" x14ac:dyDescent="0.25">
      <c r="A198" t="s">
        <v>787</v>
      </c>
    </row>
    <row r="199" spans="1:1" x14ac:dyDescent="0.25">
      <c r="A199" t="s">
        <v>350</v>
      </c>
    </row>
    <row r="200" spans="1:1" x14ac:dyDescent="0.25">
      <c r="A200" t="s">
        <v>61</v>
      </c>
    </row>
    <row r="201" spans="1:1" x14ac:dyDescent="0.25">
      <c r="A201" t="s">
        <v>49</v>
      </c>
    </row>
    <row r="202" spans="1:1" x14ac:dyDescent="0.25">
      <c r="A202" t="s">
        <v>96</v>
      </c>
    </row>
    <row r="203" spans="1:1" x14ac:dyDescent="0.25">
      <c r="A203" t="s">
        <v>247</v>
      </c>
    </row>
    <row r="204" spans="1:1" x14ac:dyDescent="0.25">
      <c r="A204" t="s">
        <v>376</v>
      </c>
    </row>
    <row r="205" spans="1:1" x14ac:dyDescent="0.25">
      <c r="A205" t="s">
        <v>250</v>
      </c>
    </row>
    <row r="206" spans="1:1" x14ac:dyDescent="0.25">
      <c r="A206" t="s">
        <v>134</v>
      </c>
    </row>
    <row r="207" spans="1:1" x14ac:dyDescent="0.25">
      <c r="A207" t="s">
        <v>77</v>
      </c>
    </row>
    <row r="208" spans="1:1" x14ac:dyDescent="0.25">
      <c r="A208" t="s">
        <v>134</v>
      </c>
    </row>
    <row r="209" spans="1:1" x14ac:dyDescent="0.25">
      <c r="A209" t="s">
        <v>33</v>
      </c>
    </row>
    <row r="210" spans="1:1" x14ac:dyDescent="0.25">
      <c r="A210" t="s">
        <v>350</v>
      </c>
    </row>
    <row r="211" spans="1:1" x14ac:dyDescent="0.25">
      <c r="A211" t="s">
        <v>297</v>
      </c>
    </row>
    <row r="212" spans="1:1" x14ac:dyDescent="0.25">
      <c r="A212" t="s">
        <v>77</v>
      </c>
    </row>
    <row r="213" spans="1:1" x14ac:dyDescent="0.25">
      <c r="A213" t="s">
        <v>61</v>
      </c>
    </row>
    <row r="214" spans="1:1" x14ac:dyDescent="0.25">
      <c r="A214" t="s">
        <v>1025</v>
      </c>
    </row>
    <row r="215" spans="1:1" x14ac:dyDescent="0.25">
      <c r="A215" t="s">
        <v>33</v>
      </c>
    </row>
    <row r="216" spans="1:1" x14ac:dyDescent="0.25">
      <c r="A216" t="s">
        <v>501</v>
      </c>
    </row>
    <row r="217" spans="1:1" x14ac:dyDescent="0.25">
      <c r="A217" t="s">
        <v>1038</v>
      </c>
    </row>
    <row r="218" spans="1:1" x14ac:dyDescent="0.25">
      <c r="A218" t="s">
        <v>134</v>
      </c>
    </row>
  </sheetData>
  <sortState ref="O5:P30">
    <sortCondition descending="1" ref="P5"/>
  </sortState>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42"/>
  <sheetViews>
    <sheetView workbookViewId="0">
      <selection activeCell="O3" sqref="O3:P10"/>
    </sheetView>
  </sheetViews>
  <sheetFormatPr defaultRowHeight="15" x14ac:dyDescent="0.25"/>
  <cols>
    <col min="1" max="1" width="87.42578125" customWidth="1"/>
    <col min="2" max="4" width="7.28515625" customWidth="1"/>
    <col min="15" max="15" width="23.7109375" customWidth="1"/>
    <col min="16" max="16" width="9.140625" style="42"/>
    <col min="17" max="17" width="17.85546875" bestFit="1" customWidth="1"/>
  </cols>
  <sheetData>
    <row r="2" spans="1:18" ht="15.75" thickBot="1" x14ac:dyDescent="0.3"/>
    <row r="3" spans="1:18" ht="15.75" thickBot="1" x14ac:dyDescent="0.3">
      <c r="A3" s="3" t="s">
        <v>1048</v>
      </c>
      <c r="B3" t="s">
        <v>1104</v>
      </c>
      <c r="O3" s="49"/>
      <c r="P3" s="58" t="s">
        <v>1176</v>
      </c>
    </row>
    <row r="4" spans="1:18" x14ac:dyDescent="0.25">
      <c r="A4" s="4" t="s">
        <v>350</v>
      </c>
      <c r="B4" s="5">
        <v>14</v>
      </c>
      <c r="C4" s="5">
        <v>1</v>
      </c>
      <c r="D4" s="5">
        <f>B4*C4</f>
        <v>14</v>
      </c>
      <c r="E4" s="8" t="s">
        <v>350</v>
      </c>
      <c r="F4" s="8"/>
      <c r="O4" s="59" t="s">
        <v>134</v>
      </c>
      <c r="P4" s="44">
        <v>147</v>
      </c>
      <c r="Q4" t="s">
        <v>1127</v>
      </c>
      <c r="R4">
        <v>10</v>
      </c>
    </row>
    <row r="5" spans="1:18" x14ac:dyDescent="0.25">
      <c r="A5" s="4" t="s">
        <v>150</v>
      </c>
      <c r="B5" s="5">
        <v>1</v>
      </c>
      <c r="C5" s="5">
        <v>3</v>
      </c>
      <c r="D5" s="5">
        <f t="shared" ref="D5:D40" si="0">B5*C5</f>
        <v>3</v>
      </c>
      <c r="E5" s="8" t="s">
        <v>350</v>
      </c>
      <c r="F5" s="8" t="s">
        <v>1105</v>
      </c>
      <c r="G5" t="s">
        <v>1106</v>
      </c>
      <c r="H5" t="s">
        <v>1107</v>
      </c>
      <c r="O5" s="60" t="s">
        <v>61</v>
      </c>
      <c r="P5" s="46">
        <v>111</v>
      </c>
      <c r="Q5" t="s">
        <v>1122</v>
      </c>
      <c r="R5">
        <v>3</v>
      </c>
    </row>
    <row r="6" spans="1:18" x14ac:dyDescent="0.25">
      <c r="A6" s="4" t="s">
        <v>61</v>
      </c>
      <c r="B6" s="5">
        <v>13</v>
      </c>
      <c r="C6" s="5">
        <v>1</v>
      </c>
      <c r="D6" s="5">
        <f t="shared" si="0"/>
        <v>13</v>
      </c>
      <c r="E6" s="8" t="s">
        <v>61</v>
      </c>
      <c r="F6" s="8"/>
      <c r="O6" s="60" t="s">
        <v>350</v>
      </c>
      <c r="P6" s="46">
        <v>104</v>
      </c>
      <c r="Q6" t="s">
        <v>105</v>
      </c>
      <c r="R6">
        <v>50</v>
      </c>
    </row>
    <row r="7" spans="1:18" x14ac:dyDescent="0.25">
      <c r="A7" s="4" t="s">
        <v>247</v>
      </c>
      <c r="B7" s="5">
        <v>3</v>
      </c>
      <c r="C7" s="5">
        <v>2</v>
      </c>
      <c r="D7" s="5">
        <f t="shared" si="0"/>
        <v>6</v>
      </c>
      <c r="E7" s="8" t="s">
        <v>61</v>
      </c>
      <c r="F7" s="8" t="s">
        <v>1108</v>
      </c>
      <c r="O7" s="60" t="s">
        <v>501</v>
      </c>
      <c r="P7" s="46">
        <v>71</v>
      </c>
      <c r="Q7" t="s">
        <v>501</v>
      </c>
      <c r="R7">
        <v>71</v>
      </c>
    </row>
    <row r="8" spans="1:18" x14ac:dyDescent="0.25">
      <c r="A8" s="4" t="s">
        <v>169</v>
      </c>
      <c r="B8" s="5">
        <v>4</v>
      </c>
      <c r="C8" s="5">
        <v>2</v>
      </c>
      <c r="D8" s="5">
        <f t="shared" si="0"/>
        <v>8</v>
      </c>
      <c r="E8" s="8" t="s">
        <v>61</v>
      </c>
      <c r="F8" s="8" t="s">
        <v>1109</v>
      </c>
      <c r="G8" s="8"/>
      <c r="O8" s="60" t="s">
        <v>105</v>
      </c>
      <c r="P8" s="46">
        <v>50</v>
      </c>
      <c r="Q8" t="s">
        <v>350</v>
      </c>
      <c r="R8">
        <v>104</v>
      </c>
    </row>
    <row r="9" spans="1:18" x14ac:dyDescent="0.25">
      <c r="A9" s="4" t="s">
        <v>191</v>
      </c>
      <c r="B9" s="5">
        <v>2</v>
      </c>
      <c r="C9" s="5">
        <v>2</v>
      </c>
      <c r="D9" s="5">
        <f t="shared" si="0"/>
        <v>4</v>
      </c>
      <c r="E9" s="8" t="s">
        <v>61</v>
      </c>
      <c r="F9" s="8" t="s">
        <v>1110</v>
      </c>
      <c r="G9" s="8"/>
      <c r="O9" s="60" t="s">
        <v>1122</v>
      </c>
      <c r="P9" s="46">
        <v>3</v>
      </c>
      <c r="Q9" t="s">
        <v>61</v>
      </c>
      <c r="R9">
        <v>111</v>
      </c>
    </row>
    <row r="10" spans="1:18" ht="15.75" thickBot="1" x14ac:dyDescent="0.3">
      <c r="A10" s="4" t="s">
        <v>362</v>
      </c>
      <c r="B10" s="5">
        <v>2</v>
      </c>
      <c r="C10" s="5">
        <v>3</v>
      </c>
      <c r="D10" s="5">
        <f t="shared" si="0"/>
        <v>6</v>
      </c>
      <c r="E10" s="8" t="s">
        <v>61</v>
      </c>
      <c r="F10" s="8" t="s">
        <v>1110</v>
      </c>
      <c r="G10" s="8" t="s">
        <v>1108</v>
      </c>
      <c r="O10" s="61" t="s">
        <v>1126</v>
      </c>
      <c r="P10" s="48">
        <v>10</v>
      </c>
      <c r="Q10" t="s">
        <v>134</v>
      </c>
      <c r="R10">
        <v>147</v>
      </c>
    </row>
    <row r="11" spans="1:18" x14ac:dyDescent="0.25">
      <c r="A11" s="4" t="s">
        <v>137</v>
      </c>
      <c r="B11" s="5">
        <v>1</v>
      </c>
      <c r="C11" s="5">
        <v>4</v>
      </c>
      <c r="D11" s="5">
        <f t="shared" si="0"/>
        <v>4</v>
      </c>
      <c r="E11" s="8" t="s">
        <v>61</v>
      </c>
      <c r="F11" s="8" t="s">
        <v>1110</v>
      </c>
      <c r="G11" s="8" t="s">
        <v>1108</v>
      </c>
      <c r="H11" s="8" t="s">
        <v>1111</v>
      </c>
      <c r="I11" s="8" t="s">
        <v>1112</v>
      </c>
      <c r="P11" s="42">
        <f>SUM(P4:P10)</f>
        <v>496</v>
      </c>
      <c r="R11">
        <f>SUM(R4:R10)</f>
        <v>496</v>
      </c>
    </row>
    <row r="12" spans="1:18" x14ac:dyDescent="0.25">
      <c r="A12" s="4" t="s">
        <v>745</v>
      </c>
      <c r="B12" s="5">
        <v>1</v>
      </c>
      <c r="C12" s="5">
        <v>4</v>
      </c>
      <c r="D12" s="5">
        <f t="shared" si="0"/>
        <v>4</v>
      </c>
      <c r="E12" s="8" t="s">
        <v>61</v>
      </c>
      <c r="F12" s="8" t="s">
        <v>1110</v>
      </c>
      <c r="G12" s="8" t="s">
        <v>1109</v>
      </c>
      <c r="H12" t="s">
        <v>1113</v>
      </c>
    </row>
    <row r="13" spans="1:18" x14ac:dyDescent="0.25">
      <c r="A13" s="4" t="s">
        <v>250</v>
      </c>
      <c r="B13" s="5">
        <v>5</v>
      </c>
      <c r="C13" s="5">
        <v>3</v>
      </c>
      <c r="D13" s="5">
        <f t="shared" si="0"/>
        <v>15</v>
      </c>
      <c r="E13" s="8" t="s">
        <v>61</v>
      </c>
      <c r="F13" s="8" t="s">
        <v>1110</v>
      </c>
      <c r="G13" s="8" t="s">
        <v>1114</v>
      </c>
      <c r="H13" s="8"/>
      <c r="I13" s="8"/>
    </row>
    <row r="14" spans="1:18" x14ac:dyDescent="0.25">
      <c r="A14" s="4" t="s">
        <v>297</v>
      </c>
      <c r="B14" s="5">
        <v>8</v>
      </c>
      <c r="C14" s="5">
        <v>4</v>
      </c>
      <c r="D14" s="5">
        <f t="shared" si="0"/>
        <v>32</v>
      </c>
      <c r="E14" s="8" t="s">
        <v>61</v>
      </c>
      <c r="F14" s="8" t="s">
        <v>1110</v>
      </c>
      <c r="G14" s="8" t="s">
        <v>1114</v>
      </c>
      <c r="H14" s="8" t="s">
        <v>1108</v>
      </c>
      <c r="O14" t="s">
        <v>1105</v>
      </c>
      <c r="P14" s="42">
        <v>1</v>
      </c>
    </row>
    <row r="15" spans="1:18" x14ac:dyDescent="0.25">
      <c r="A15" s="4" t="s">
        <v>282</v>
      </c>
      <c r="B15" s="5">
        <v>1</v>
      </c>
      <c r="C15" s="5">
        <v>4</v>
      </c>
      <c r="D15" s="5">
        <f t="shared" si="0"/>
        <v>4</v>
      </c>
      <c r="E15" s="8" t="s">
        <v>61</v>
      </c>
      <c r="F15" s="8" t="s">
        <v>1110</v>
      </c>
      <c r="G15" s="8" t="s">
        <v>1114</v>
      </c>
      <c r="H15" s="8" t="s">
        <v>1109</v>
      </c>
      <c r="O15" t="s">
        <v>1111</v>
      </c>
      <c r="P15" s="42">
        <v>1</v>
      </c>
    </row>
    <row r="16" spans="1:18" x14ac:dyDescent="0.25">
      <c r="A16" s="4" t="s">
        <v>376</v>
      </c>
      <c r="B16" s="5">
        <v>10</v>
      </c>
      <c r="C16" s="5">
        <v>5</v>
      </c>
      <c r="D16" s="5">
        <f t="shared" si="0"/>
        <v>50</v>
      </c>
      <c r="E16" s="8" t="s">
        <v>61</v>
      </c>
      <c r="F16" s="8" t="s">
        <v>1110</v>
      </c>
      <c r="G16" s="8" t="s">
        <v>1114</v>
      </c>
      <c r="H16" s="8" t="s">
        <v>1109</v>
      </c>
      <c r="I16" s="8" t="s">
        <v>1108</v>
      </c>
      <c r="J16" s="8"/>
      <c r="O16" t="s">
        <v>1113</v>
      </c>
      <c r="P16" s="42">
        <v>1</v>
      </c>
    </row>
    <row r="17" spans="1:16" x14ac:dyDescent="0.25">
      <c r="A17" s="4" t="s">
        <v>1025</v>
      </c>
      <c r="B17" s="5">
        <v>1</v>
      </c>
      <c r="C17" s="5">
        <v>6</v>
      </c>
      <c r="D17" s="5">
        <f t="shared" si="0"/>
        <v>6</v>
      </c>
      <c r="E17" s="8" t="s">
        <v>61</v>
      </c>
      <c r="F17" s="8" t="s">
        <v>1110</v>
      </c>
      <c r="G17" s="8" t="s">
        <v>1114</v>
      </c>
      <c r="H17" s="8" t="s">
        <v>1109</v>
      </c>
      <c r="I17" s="8" t="s">
        <v>1108</v>
      </c>
      <c r="J17" s="8" t="s">
        <v>1115</v>
      </c>
      <c r="O17" t="s">
        <v>1115</v>
      </c>
      <c r="P17" s="42">
        <v>1</v>
      </c>
    </row>
    <row r="18" spans="1:16" x14ac:dyDescent="0.25">
      <c r="A18" s="4" t="s">
        <v>221</v>
      </c>
      <c r="B18" s="5">
        <v>1</v>
      </c>
      <c r="C18" s="5">
        <v>6</v>
      </c>
      <c r="D18" s="5">
        <f t="shared" si="0"/>
        <v>6</v>
      </c>
      <c r="E18" s="8" t="s">
        <v>61</v>
      </c>
      <c r="F18" s="8" t="s">
        <v>1110</v>
      </c>
      <c r="G18" s="8" t="s">
        <v>1114</v>
      </c>
      <c r="H18" s="8" t="s">
        <v>1109</v>
      </c>
      <c r="I18" s="8" t="s">
        <v>1108</v>
      </c>
      <c r="J18" s="8" t="s">
        <v>1116</v>
      </c>
      <c r="O18" t="s">
        <v>1117</v>
      </c>
      <c r="P18" s="42">
        <v>1</v>
      </c>
    </row>
    <row r="19" spans="1:16" x14ac:dyDescent="0.25">
      <c r="A19" s="4" t="s">
        <v>33</v>
      </c>
      <c r="B19" s="5">
        <v>25</v>
      </c>
      <c r="C19" s="5">
        <v>2</v>
      </c>
      <c r="D19" s="5">
        <f t="shared" si="0"/>
        <v>50</v>
      </c>
      <c r="E19" s="8" t="s">
        <v>61</v>
      </c>
      <c r="F19" s="8" t="s">
        <v>1114</v>
      </c>
      <c r="O19" t="s">
        <v>1123</v>
      </c>
      <c r="P19" s="42">
        <v>1</v>
      </c>
    </row>
    <row r="20" spans="1:16" x14ac:dyDescent="0.25">
      <c r="A20" s="4" t="s">
        <v>77</v>
      </c>
      <c r="B20" s="5">
        <v>17</v>
      </c>
      <c r="C20" s="5">
        <v>3</v>
      </c>
      <c r="D20" s="5">
        <f t="shared" si="0"/>
        <v>51</v>
      </c>
      <c r="E20" s="8" t="s">
        <v>61</v>
      </c>
      <c r="F20" s="8" t="s">
        <v>1114</v>
      </c>
      <c r="G20" s="8" t="s">
        <v>1108</v>
      </c>
      <c r="O20" t="s">
        <v>1119</v>
      </c>
      <c r="P20" s="42">
        <v>1</v>
      </c>
    </row>
    <row r="21" spans="1:16" x14ac:dyDescent="0.25">
      <c r="A21" s="4" t="s">
        <v>205</v>
      </c>
      <c r="B21" s="5">
        <v>6</v>
      </c>
      <c r="C21" s="5">
        <v>3</v>
      </c>
      <c r="D21" s="5">
        <f t="shared" si="0"/>
        <v>18</v>
      </c>
      <c r="E21" s="8" t="s">
        <v>61</v>
      </c>
      <c r="F21" s="8" t="s">
        <v>1114</v>
      </c>
      <c r="G21" s="8" t="s">
        <v>1109</v>
      </c>
      <c r="O21" t="s">
        <v>1120</v>
      </c>
      <c r="P21" s="42">
        <v>1</v>
      </c>
    </row>
    <row r="22" spans="1:16" x14ac:dyDescent="0.25">
      <c r="A22" s="4" t="s">
        <v>187</v>
      </c>
      <c r="B22" s="5">
        <v>11</v>
      </c>
      <c r="C22" s="5">
        <v>4</v>
      </c>
      <c r="D22" s="5">
        <f t="shared" si="0"/>
        <v>44</v>
      </c>
      <c r="E22" s="8" t="s">
        <v>61</v>
      </c>
      <c r="F22" s="8" t="s">
        <v>1114</v>
      </c>
      <c r="G22" s="8" t="s">
        <v>1109</v>
      </c>
      <c r="H22" s="8" t="s">
        <v>1108</v>
      </c>
      <c r="O22" t="s">
        <v>1125</v>
      </c>
      <c r="P22" s="42">
        <v>1</v>
      </c>
    </row>
    <row r="23" spans="1:16" x14ac:dyDescent="0.25">
      <c r="A23" s="4" t="s">
        <v>501</v>
      </c>
      <c r="B23" s="5">
        <v>11</v>
      </c>
      <c r="C23" s="5">
        <v>1</v>
      </c>
      <c r="D23" s="5">
        <f t="shared" si="0"/>
        <v>11</v>
      </c>
      <c r="E23" s="8" t="s">
        <v>501</v>
      </c>
      <c r="O23" t="s">
        <v>1124</v>
      </c>
      <c r="P23" s="42">
        <v>1</v>
      </c>
    </row>
    <row r="24" spans="1:16" x14ac:dyDescent="0.25">
      <c r="A24" s="4" t="s">
        <v>155</v>
      </c>
      <c r="B24" s="5">
        <v>8</v>
      </c>
      <c r="C24" s="5">
        <v>2</v>
      </c>
      <c r="D24" s="5">
        <f t="shared" si="0"/>
        <v>16</v>
      </c>
      <c r="E24" s="8" t="s">
        <v>501</v>
      </c>
      <c r="F24" s="8" t="s">
        <v>1108</v>
      </c>
      <c r="P24" s="42">
        <f>SUM(P14:P23)</f>
        <v>10</v>
      </c>
    </row>
    <row r="25" spans="1:16" x14ac:dyDescent="0.25">
      <c r="A25" s="4" t="s">
        <v>105</v>
      </c>
      <c r="B25" s="5">
        <v>3</v>
      </c>
      <c r="C25" s="5">
        <v>1</v>
      </c>
      <c r="D25" s="5">
        <f t="shared" si="0"/>
        <v>3</v>
      </c>
      <c r="E25" s="8" t="s">
        <v>105</v>
      </c>
    </row>
    <row r="26" spans="1:16" x14ac:dyDescent="0.25">
      <c r="A26" s="4" t="s">
        <v>915</v>
      </c>
      <c r="B26" s="5">
        <v>1</v>
      </c>
      <c r="C26" s="5">
        <v>3</v>
      </c>
      <c r="D26" s="5">
        <f t="shared" si="0"/>
        <v>3</v>
      </c>
      <c r="E26" s="8" t="s">
        <v>105</v>
      </c>
      <c r="F26" s="8" t="s">
        <v>1108</v>
      </c>
      <c r="G26" s="8" t="s">
        <v>1117</v>
      </c>
    </row>
    <row r="27" spans="1:16" x14ac:dyDescent="0.25">
      <c r="A27" s="4" t="s">
        <v>493</v>
      </c>
      <c r="B27" s="5">
        <v>3</v>
      </c>
      <c r="C27" s="5">
        <v>2</v>
      </c>
      <c r="D27" s="5">
        <f t="shared" si="0"/>
        <v>6</v>
      </c>
      <c r="E27" s="8" t="s">
        <v>105</v>
      </c>
      <c r="F27" s="8" t="s">
        <v>1109</v>
      </c>
      <c r="G27" s="8"/>
    </row>
    <row r="28" spans="1:16" x14ac:dyDescent="0.25">
      <c r="A28" s="4" t="s">
        <v>787</v>
      </c>
      <c r="B28" s="5">
        <v>2</v>
      </c>
      <c r="C28" s="5">
        <v>2</v>
      </c>
      <c r="D28" s="5">
        <f t="shared" si="0"/>
        <v>4</v>
      </c>
      <c r="E28" s="8" t="s">
        <v>105</v>
      </c>
      <c r="F28" s="8" t="s">
        <v>1114</v>
      </c>
      <c r="G28" s="8"/>
    </row>
    <row r="29" spans="1:16" x14ac:dyDescent="0.25">
      <c r="A29" s="4" t="s">
        <v>324</v>
      </c>
      <c r="B29" s="5">
        <v>4</v>
      </c>
      <c r="C29" s="5">
        <v>3</v>
      </c>
      <c r="D29" s="5">
        <f t="shared" si="0"/>
        <v>12</v>
      </c>
      <c r="E29" s="8" t="s">
        <v>105</v>
      </c>
      <c r="F29" s="8" t="s">
        <v>1114</v>
      </c>
      <c r="G29" s="8" t="s">
        <v>1108</v>
      </c>
    </row>
    <row r="30" spans="1:16" x14ac:dyDescent="0.25">
      <c r="A30" s="4" t="s">
        <v>573</v>
      </c>
      <c r="B30" s="5">
        <v>2</v>
      </c>
      <c r="C30" s="5">
        <v>3</v>
      </c>
      <c r="D30" s="5">
        <f t="shared" si="0"/>
        <v>6</v>
      </c>
      <c r="E30" s="8" t="s">
        <v>105</v>
      </c>
      <c r="F30" s="8" t="s">
        <v>1114</v>
      </c>
      <c r="G30" s="8" t="s">
        <v>1109</v>
      </c>
    </row>
    <row r="31" spans="1:16" x14ac:dyDescent="0.25">
      <c r="A31" s="4" t="s">
        <v>175</v>
      </c>
      <c r="B31" s="5">
        <v>3</v>
      </c>
      <c r="C31" s="5">
        <v>4</v>
      </c>
      <c r="D31" s="5">
        <f t="shared" si="0"/>
        <v>12</v>
      </c>
      <c r="E31" s="8" t="s">
        <v>105</v>
      </c>
      <c r="F31" s="8" t="s">
        <v>1114</v>
      </c>
      <c r="G31" s="8" t="s">
        <v>1109</v>
      </c>
      <c r="H31" s="8" t="s">
        <v>1108</v>
      </c>
    </row>
    <row r="32" spans="1:16" x14ac:dyDescent="0.25">
      <c r="A32" s="4" t="s">
        <v>134</v>
      </c>
      <c r="B32" s="5">
        <v>25</v>
      </c>
      <c r="C32" s="5">
        <v>1</v>
      </c>
      <c r="D32" s="5">
        <f t="shared" si="0"/>
        <v>25</v>
      </c>
      <c r="E32" s="8" t="s">
        <v>134</v>
      </c>
    </row>
    <row r="33" spans="1:11" x14ac:dyDescent="0.25">
      <c r="A33" s="4" t="s">
        <v>49</v>
      </c>
      <c r="B33" s="5">
        <v>13</v>
      </c>
      <c r="C33" s="5">
        <v>2</v>
      </c>
      <c r="D33" s="5">
        <f t="shared" si="0"/>
        <v>26</v>
      </c>
      <c r="E33" s="8" t="s">
        <v>134</v>
      </c>
      <c r="F33" s="8" t="s">
        <v>1108</v>
      </c>
    </row>
    <row r="34" spans="1:11" x14ac:dyDescent="0.25">
      <c r="A34" s="4" t="s">
        <v>653</v>
      </c>
      <c r="B34" s="5">
        <v>1</v>
      </c>
      <c r="C34" s="5">
        <v>3</v>
      </c>
      <c r="D34" s="5">
        <f t="shared" si="0"/>
        <v>3</v>
      </c>
      <c r="E34" s="8" t="s">
        <v>134</v>
      </c>
      <c r="F34" s="8" t="s">
        <v>1108</v>
      </c>
      <c r="G34" s="8" t="s">
        <v>1118</v>
      </c>
    </row>
    <row r="35" spans="1:11" x14ac:dyDescent="0.25">
      <c r="A35" s="4" t="s">
        <v>888</v>
      </c>
      <c r="B35" s="5">
        <v>1</v>
      </c>
      <c r="C35" s="5">
        <v>2</v>
      </c>
      <c r="D35" s="5">
        <f t="shared" si="0"/>
        <v>2</v>
      </c>
      <c r="E35" s="8" t="s">
        <v>134</v>
      </c>
      <c r="F35" s="8" t="s">
        <v>1119</v>
      </c>
    </row>
    <row r="36" spans="1:11" x14ac:dyDescent="0.25">
      <c r="A36" s="4" t="s">
        <v>96</v>
      </c>
      <c r="B36" s="5">
        <v>4</v>
      </c>
      <c r="C36" s="5">
        <v>2</v>
      </c>
      <c r="D36" s="5">
        <f t="shared" si="0"/>
        <v>8</v>
      </c>
      <c r="E36" s="8" t="s">
        <v>134</v>
      </c>
      <c r="F36" s="8" t="s">
        <v>1109</v>
      </c>
    </row>
    <row r="37" spans="1:11" x14ac:dyDescent="0.25">
      <c r="A37" s="4" t="s">
        <v>371</v>
      </c>
      <c r="B37" s="5">
        <v>5</v>
      </c>
      <c r="C37" s="5">
        <v>3</v>
      </c>
      <c r="D37" s="5">
        <f t="shared" si="0"/>
        <v>15</v>
      </c>
      <c r="E37" s="8" t="s">
        <v>134</v>
      </c>
      <c r="F37" s="8" t="s">
        <v>1109</v>
      </c>
      <c r="G37" s="8" t="s">
        <v>1108</v>
      </c>
    </row>
    <row r="38" spans="1:11" x14ac:dyDescent="0.25">
      <c r="A38" s="4" t="s">
        <v>1038</v>
      </c>
      <c r="B38" s="5">
        <v>1</v>
      </c>
      <c r="C38" s="5">
        <v>2</v>
      </c>
      <c r="D38" s="5">
        <f t="shared" si="0"/>
        <v>2</v>
      </c>
      <c r="E38" s="8" t="s">
        <v>134</v>
      </c>
      <c r="F38" s="8" t="s">
        <v>1120</v>
      </c>
    </row>
    <row r="39" spans="1:11" x14ac:dyDescent="0.25">
      <c r="A39" s="4" t="s">
        <v>270</v>
      </c>
      <c r="B39" s="5">
        <v>1</v>
      </c>
      <c r="C39" s="5">
        <v>3</v>
      </c>
      <c r="D39" s="5">
        <f t="shared" si="0"/>
        <v>3</v>
      </c>
      <c r="E39" s="8" t="s">
        <v>134</v>
      </c>
      <c r="F39" s="8" t="s">
        <v>1121</v>
      </c>
      <c r="G39" s="8"/>
      <c r="H39" s="8"/>
      <c r="I39" s="8"/>
      <c r="J39" s="8"/>
      <c r="K39" s="8"/>
    </row>
    <row r="40" spans="1:11" x14ac:dyDescent="0.25">
      <c r="A40" s="4" t="s">
        <v>127</v>
      </c>
      <c r="B40" s="5">
        <v>1</v>
      </c>
      <c r="C40" s="5">
        <v>1</v>
      </c>
      <c r="D40" s="5">
        <f t="shared" si="0"/>
        <v>1</v>
      </c>
      <c r="E40" s="8" t="s">
        <v>127</v>
      </c>
    </row>
    <row r="41" spans="1:11" x14ac:dyDescent="0.25">
      <c r="A41" s="4" t="s">
        <v>1049</v>
      </c>
      <c r="B41" s="5"/>
      <c r="C41" s="5"/>
      <c r="D41" s="5"/>
    </row>
    <row r="42" spans="1:11" x14ac:dyDescent="0.25">
      <c r="A42" s="4" t="s">
        <v>1050</v>
      </c>
      <c r="B42" s="5">
        <v>215</v>
      </c>
      <c r="C42" s="5"/>
      <c r="D42" s="5">
        <f>SUM(D4:D41)</f>
        <v>496</v>
      </c>
    </row>
  </sheetData>
  <sortState ref="O4:P19">
    <sortCondition descending="1" ref="P4"/>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33"/>
  <sheetViews>
    <sheetView workbookViewId="0">
      <selection activeCell="H17" sqref="H17:I21"/>
    </sheetView>
  </sheetViews>
  <sheetFormatPr defaultRowHeight="15" x14ac:dyDescent="0.25"/>
  <cols>
    <col min="1" max="1" width="86" bestFit="1" customWidth="1"/>
    <col min="2" max="2" width="78.5703125" bestFit="1" customWidth="1"/>
    <col min="3" max="4" width="8.7109375" customWidth="1"/>
    <col min="5" max="5" width="51.140625" bestFit="1" customWidth="1"/>
    <col min="6" max="6" width="46" bestFit="1" customWidth="1"/>
    <col min="7" max="7" width="40.7109375" bestFit="1" customWidth="1"/>
    <col min="8" max="8" width="24.28515625" bestFit="1" customWidth="1"/>
    <col min="9" max="9" width="15.5703125" customWidth="1"/>
  </cols>
  <sheetData>
    <row r="3" spans="1:9" x14ac:dyDescent="0.25">
      <c r="A3" s="3" t="s">
        <v>1048</v>
      </c>
      <c r="B3" t="s">
        <v>1128</v>
      </c>
    </row>
    <row r="4" spans="1:9" x14ac:dyDescent="0.25">
      <c r="A4" s="4" t="s">
        <v>85</v>
      </c>
      <c r="B4" s="5">
        <v>113</v>
      </c>
      <c r="C4" s="5">
        <v>1</v>
      </c>
      <c r="D4" s="5">
        <f>C4*B4</f>
        <v>113</v>
      </c>
      <c r="E4" s="7" t="s">
        <v>85</v>
      </c>
    </row>
    <row r="5" spans="1:9" x14ac:dyDescent="0.25">
      <c r="A5" s="4" t="s">
        <v>611</v>
      </c>
      <c r="B5" s="5">
        <v>1</v>
      </c>
      <c r="C5" s="5">
        <v>2</v>
      </c>
      <c r="D5" s="5">
        <f t="shared" ref="D5:D18" si="0">C5*B5</f>
        <v>2</v>
      </c>
      <c r="E5" s="7" t="s">
        <v>85</v>
      </c>
      <c r="F5" s="7" t="s">
        <v>1129</v>
      </c>
    </row>
    <row r="6" spans="1:9" x14ac:dyDescent="0.25">
      <c r="A6" s="4" t="s">
        <v>396</v>
      </c>
      <c r="B6" s="5">
        <v>1</v>
      </c>
      <c r="C6" s="5">
        <v>2</v>
      </c>
      <c r="D6" s="5">
        <f t="shared" si="0"/>
        <v>2</v>
      </c>
      <c r="E6" s="7" t="s">
        <v>85</v>
      </c>
      <c r="F6" s="7" t="s">
        <v>1130</v>
      </c>
    </row>
    <row r="7" spans="1:9" x14ac:dyDescent="0.25">
      <c r="A7" s="4" t="s">
        <v>605</v>
      </c>
      <c r="B7" s="5">
        <v>1</v>
      </c>
      <c r="C7" s="5">
        <v>2</v>
      </c>
      <c r="D7" s="5">
        <f t="shared" si="0"/>
        <v>2</v>
      </c>
      <c r="E7" s="7" t="s">
        <v>85</v>
      </c>
      <c r="F7" s="7" t="s">
        <v>1131</v>
      </c>
    </row>
    <row r="8" spans="1:9" x14ac:dyDescent="0.25">
      <c r="A8" s="4" t="s">
        <v>343</v>
      </c>
      <c r="B8" s="5">
        <v>1</v>
      </c>
      <c r="C8" s="5">
        <v>1</v>
      </c>
      <c r="D8" s="5">
        <f t="shared" si="0"/>
        <v>1</v>
      </c>
      <c r="E8" s="7" t="s">
        <v>343</v>
      </c>
      <c r="I8">
        <f ca="1">SUM(I4:I10)</f>
        <v>238</v>
      </c>
    </row>
    <row r="9" spans="1:9" x14ac:dyDescent="0.25">
      <c r="A9" s="4" t="s">
        <v>685</v>
      </c>
      <c r="B9" s="5">
        <v>1</v>
      </c>
      <c r="C9" s="5">
        <v>1</v>
      </c>
      <c r="D9" s="5">
        <f t="shared" si="0"/>
        <v>1</v>
      </c>
      <c r="E9" s="7" t="s">
        <v>685</v>
      </c>
    </row>
    <row r="10" spans="1:9" x14ac:dyDescent="0.25">
      <c r="A10" s="4" t="s">
        <v>34</v>
      </c>
      <c r="B10" s="5">
        <v>55</v>
      </c>
      <c r="C10" s="5">
        <v>1</v>
      </c>
      <c r="D10" s="5">
        <f t="shared" si="0"/>
        <v>55</v>
      </c>
      <c r="E10" s="7" t="s">
        <v>34</v>
      </c>
      <c r="H10" t="s">
        <v>1135</v>
      </c>
      <c r="I10">
        <v>8</v>
      </c>
    </row>
    <row r="11" spans="1:9" x14ac:dyDescent="0.25">
      <c r="A11" s="4" t="s">
        <v>143</v>
      </c>
      <c r="B11" s="5">
        <v>7</v>
      </c>
      <c r="C11" s="5">
        <v>2</v>
      </c>
      <c r="D11" s="5">
        <f t="shared" si="0"/>
        <v>14</v>
      </c>
      <c r="E11" s="7" t="s">
        <v>34</v>
      </c>
      <c r="F11" s="7" t="s">
        <v>1132</v>
      </c>
      <c r="H11" t="s">
        <v>50</v>
      </c>
      <c r="I11">
        <v>32</v>
      </c>
    </row>
    <row r="12" spans="1:9" x14ac:dyDescent="0.25">
      <c r="A12" s="4" t="s">
        <v>1045</v>
      </c>
      <c r="B12" s="5">
        <v>1</v>
      </c>
      <c r="C12" s="5">
        <v>2</v>
      </c>
      <c r="D12" s="5">
        <f t="shared" si="0"/>
        <v>2</v>
      </c>
      <c r="E12" s="7" t="s">
        <v>34</v>
      </c>
      <c r="F12" s="7" t="s">
        <v>1133</v>
      </c>
      <c r="H12" t="s">
        <v>34</v>
      </c>
      <c r="I12">
        <v>69</v>
      </c>
    </row>
    <row r="13" spans="1:9" x14ac:dyDescent="0.25">
      <c r="A13" s="4" t="s">
        <v>80</v>
      </c>
      <c r="B13" s="5">
        <v>1</v>
      </c>
      <c r="C13" s="5">
        <v>1</v>
      </c>
      <c r="D13" s="5">
        <f t="shared" si="0"/>
        <v>1</v>
      </c>
      <c r="E13" s="7" t="s">
        <v>80</v>
      </c>
      <c r="H13" t="s">
        <v>1136</v>
      </c>
      <c r="I13">
        <v>129</v>
      </c>
    </row>
    <row r="14" spans="1:9" x14ac:dyDescent="0.25">
      <c r="A14" s="4" t="s">
        <v>50</v>
      </c>
      <c r="B14" s="5">
        <v>23</v>
      </c>
      <c r="C14" s="5">
        <v>1</v>
      </c>
      <c r="D14" s="5">
        <f t="shared" si="0"/>
        <v>23</v>
      </c>
      <c r="E14" s="7" t="s">
        <v>50</v>
      </c>
    </row>
    <row r="15" spans="1:9" x14ac:dyDescent="0.25">
      <c r="A15" s="4" t="s">
        <v>257</v>
      </c>
      <c r="B15" s="5">
        <v>3</v>
      </c>
      <c r="C15" s="5">
        <v>2</v>
      </c>
      <c r="D15" s="5">
        <f t="shared" si="0"/>
        <v>6</v>
      </c>
      <c r="E15" s="7" t="s">
        <v>50</v>
      </c>
      <c r="F15" s="7" t="s">
        <v>1132</v>
      </c>
    </row>
    <row r="16" spans="1:9" ht="15.75" thickBot="1" x14ac:dyDescent="0.3">
      <c r="A16" s="4" t="s">
        <v>334</v>
      </c>
      <c r="B16" s="5">
        <v>3</v>
      </c>
      <c r="C16" s="5">
        <v>2</v>
      </c>
      <c r="D16" s="5">
        <f t="shared" si="0"/>
        <v>6</v>
      </c>
      <c r="E16" s="7" t="s">
        <v>50</v>
      </c>
      <c r="F16" s="7" t="s">
        <v>1134</v>
      </c>
    </row>
    <row r="17" spans="1:9" ht="15.75" thickBot="1" x14ac:dyDescent="0.3">
      <c r="A17" s="4" t="s">
        <v>480</v>
      </c>
      <c r="B17" s="5">
        <v>3</v>
      </c>
      <c r="C17" s="5">
        <v>3</v>
      </c>
      <c r="D17" s="5">
        <f t="shared" si="0"/>
        <v>9</v>
      </c>
      <c r="E17" s="7" t="s">
        <v>50</v>
      </c>
      <c r="F17" s="7" t="s">
        <v>1134</v>
      </c>
      <c r="G17" s="7" t="s">
        <v>1132</v>
      </c>
      <c r="H17" s="57"/>
      <c r="I17" s="58" t="s">
        <v>1177</v>
      </c>
    </row>
    <row r="18" spans="1:9" x14ac:dyDescent="0.25">
      <c r="A18" s="4" t="s">
        <v>122</v>
      </c>
      <c r="B18" s="5">
        <v>1</v>
      </c>
      <c r="C18" s="5">
        <v>1</v>
      </c>
      <c r="D18" s="5">
        <f t="shared" si="0"/>
        <v>1</v>
      </c>
      <c r="E18" s="7" t="s">
        <v>122</v>
      </c>
      <c r="H18" s="59" t="s">
        <v>1136</v>
      </c>
      <c r="I18" s="44">
        <v>129</v>
      </c>
    </row>
    <row r="19" spans="1:9" x14ac:dyDescent="0.25">
      <c r="A19" s="4" t="s">
        <v>1049</v>
      </c>
      <c r="B19" s="5"/>
      <c r="C19" s="5"/>
      <c r="D19" s="5"/>
      <c r="H19" s="60" t="s">
        <v>34</v>
      </c>
      <c r="I19" s="46">
        <v>69</v>
      </c>
    </row>
    <row r="20" spans="1:9" x14ac:dyDescent="0.25">
      <c r="A20" s="4" t="s">
        <v>1050</v>
      </c>
      <c r="B20" s="5">
        <v>215</v>
      </c>
      <c r="C20" s="5"/>
      <c r="D20" s="5">
        <f>SUM(D4:D19)</f>
        <v>238</v>
      </c>
      <c r="H20" s="60" t="s">
        <v>50</v>
      </c>
      <c r="I20" s="46">
        <v>32</v>
      </c>
    </row>
    <row r="21" spans="1:9" ht="15.75" thickBot="1" x14ac:dyDescent="0.3">
      <c r="H21" s="61" t="s">
        <v>1135</v>
      </c>
      <c r="I21" s="48">
        <v>8</v>
      </c>
    </row>
    <row r="23" spans="1:9" x14ac:dyDescent="0.25">
      <c r="F23" t="s">
        <v>85</v>
      </c>
      <c r="G23">
        <v>129</v>
      </c>
    </row>
    <row r="24" spans="1:9" x14ac:dyDescent="0.25">
      <c r="F24" t="s">
        <v>34</v>
      </c>
      <c r="G24">
        <v>69</v>
      </c>
    </row>
    <row r="25" spans="1:9" x14ac:dyDescent="0.25">
      <c r="F25" t="s">
        <v>50</v>
      </c>
      <c r="G25">
        <v>32</v>
      </c>
    </row>
    <row r="26" spans="1:9" x14ac:dyDescent="0.25">
      <c r="F26" t="s">
        <v>1129</v>
      </c>
      <c r="G26">
        <v>1</v>
      </c>
    </row>
    <row r="27" spans="1:9" x14ac:dyDescent="0.25">
      <c r="F27" t="s">
        <v>1130</v>
      </c>
      <c r="G27">
        <v>1</v>
      </c>
    </row>
    <row r="28" spans="1:9" x14ac:dyDescent="0.25">
      <c r="F28" t="s">
        <v>1131</v>
      </c>
      <c r="G28">
        <v>1</v>
      </c>
    </row>
    <row r="29" spans="1:9" x14ac:dyDescent="0.25">
      <c r="F29" t="s">
        <v>343</v>
      </c>
      <c r="G29">
        <v>1</v>
      </c>
    </row>
    <row r="30" spans="1:9" x14ac:dyDescent="0.25">
      <c r="F30" t="s">
        <v>685</v>
      </c>
      <c r="G30">
        <v>1</v>
      </c>
    </row>
    <row r="31" spans="1:9" x14ac:dyDescent="0.25">
      <c r="F31" t="s">
        <v>1133</v>
      </c>
      <c r="G31">
        <v>1</v>
      </c>
    </row>
    <row r="32" spans="1:9" x14ac:dyDescent="0.25">
      <c r="F32" t="s">
        <v>80</v>
      </c>
      <c r="G32">
        <v>1</v>
      </c>
    </row>
    <row r="33" spans="6:7" x14ac:dyDescent="0.25">
      <c r="F33" t="s">
        <v>122</v>
      </c>
      <c r="G33">
        <v>1</v>
      </c>
    </row>
  </sheetData>
  <sortState ref="E22:F33">
    <sortCondition descending="1" ref="E22"/>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32"/>
  <sheetViews>
    <sheetView workbookViewId="0">
      <selection activeCell="G27" sqref="G27:H32"/>
    </sheetView>
  </sheetViews>
  <sheetFormatPr defaultRowHeight="15" x14ac:dyDescent="0.25"/>
  <cols>
    <col min="1" max="1" width="53.85546875" customWidth="1"/>
    <col min="2" max="2" width="5.140625" customWidth="1"/>
    <col min="7" max="7" width="16.85546875" customWidth="1"/>
    <col min="8" max="8" width="10.140625" customWidth="1"/>
  </cols>
  <sheetData>
    <row r="3" spans="1:7" x14ac:dyDescent="0.25">
      <c r="A3" s="3" t="s">
        <v>1048</v>
      </c>
      <c r="B3" t="s">
        <v>1137</v>
      </c>
    </row>
    <row r="4" spans="1:7" x14ac:dyDescent="0.25">
      <c r="A4" s="4" t="s">
        <v>51</v>
      </c>
      <c r="B4" s="5">
        <v>2</v>
      </c>
      <c r="C4" s="5"/>
    </row>
    <row r="5" spans="1:7" x14ac:dyDescent="0.25">
      <c r="A5" s="4" t="s">
        <v>1039</v>
      </c>
      <c r="B5" s="5">
        <v>1</v>
      </c>
      <c r="C5" s="5"/>
    </row>
    <row r="6" spans="1:7" x14ac:dyDescent="0.25">
      <c r="A6" s="18" t="s">
        <v>496</v>
      </c>
      <c r="B6" s="5">
        <v>1</v>
      </c>
      <c r="C6" s="5">
        <v>1</v>
      </c>
      <c r="E6" s="7" t="s">
        <v>39</v>
      </c>
      <c r="F6" s="33">
        <f>(49/161)*100</f>
        <v>30.434782608695656</v>
      </c>
      <c r="G6">
        <v>49</v>
      </c>
    </row>
    <row r="7" spans="1:7" x14ac:dyDescent="0.25">
      <c r="A7" s="18" t="s">
        <v>711</v>
      </c>
      <c r="B7" s="5">
        <v>1</v>
      </c>
      <c r="C7" s="5">
        <v>1</v>
      </c>
      <c r="E7" s="29" t="s">
        <v>36</v>
      </c>
      <c r="F7" s="33">
        <f>(28/161)*100</f>
        <v>17.391304347826086</v>
      </c>
      <c r="G7">
        <v>28</v>
      </c>
    </row>
    <row r="8" spans="1:7" x14ac:dyDescent="0.25">
      <c r="A8" s="18" t="s">
        <v>898</v>
      </c>
      <c r="B8" s="5">
        <v>1</v>
      </c>
      <c r="C8" s="5">
        <v>1</v>
      </c>
      <c r="E8" s="22" t="s">
        <v>1138</v>
      </c>
      <c r="F8" s="33">
        <f>(21/161)*100</f>
        <v>13.043478260869565</v>
      </c>
      <c r="G8">
        <v>42</v>
      </c>
    </row>
    <row r="9" spans="1:7" x14ac:dyDescent="0.25">
      <c r="A9" s="19" t="s">
        <v>316</v>
      </c>
      <c r="B9" s="5">
        <v>1</v>
      </c>
      <c r="C9" s="5">
        <v>1</v>
      </c>
      <c r="E9" s="30" t="s">
        <v>1139</v>
      </c>
      <c r="F9" s="33">
        <f>(21/161)*100</f>
        <v>13.043478260869565</v>
      </c>
      <c r="G9">
        <v>21</v>
      </c>
    </row>
    <row r="10" spans="1:7" x14ac:dyDescent="0.25">
      <c r="A10" s="20" t="s">
        <v>188</v>
      </c>
      <c r="B10" s="5">
        <v>1</v>
      </c>
      <c r="C10" s="5">
        <v>1</v>
      </c>
      <c r="E10" s="23" t="s">
        <v>53</v>
      </c>
      <c r="F10" s="33">
        <f>(42/161)*100</f>
        <v>26.086956521739129</v>
      </c>
      <c r="G10">
        <v>21</v>
      </c>
    </row>
    <row r="11" spans="1:7" x14ac:dyDescent="0.25">
      <c r="A11" s="20" t="s">
        <v>715</v>
      </c>
      <c r="B11" s="5">
        <v>1</v>
      </c>
      <c r="C11" s="5">
        <v>1</v>
      </c>
      <c r="F11">
        <f>SUM(F6:F10)</f>
        <v>100</v>
      </c>
      <c r="G11">
        <f>SUM(G6:G10)</f>
        <v>161</v>
      </c>
    </row>
    <row r="12" spans="1:7" x14ac:dyDescent="0.25">
      <c r="A12" s="20" t="s">
        <v>460</v>
      </c>
      <c r="B12" s="5">
        <v>1</v>
      </c>
      <c r="C12" s="5">
        <v>1</v>
      </c>
    </row>
    <row r="13" spans="1:7" x14ac:dyDescent="0.25">
      <c r="A13" s="25" t="s">
        <v>958</v>
      </c>
      <c r="B13" s="5">
        <v>1</v>
      </c>
      <c r="C13" s="5">
        <v>1</v>
      </c>
    </row>
    <row r="14" spans="1:7" x14ac:dyDescent="0.25">
      <c r="A14" s="18" t="s">
        <v>574</v>
      </c>
      <c r="B14" s="5">
        <v>1</v>
      </c>
      <c r="C14" s="5">
        <v>1</v>
      </c>
    </row>
    <row r="15" spans="1:7" x14ac:dyDescent="0.25">
      <c r="A15" s="19" t="s">
        <v>850</v>
      </c>
      <c r="B15" s="5">
        <v>1</v>
      </c>
      <c r="C15" s="5">
        <v>1</v>
      </c>
    </row>
    <row r="16" spans="1:7" x14ac:dyDescent="0.25">
      <c r="A16" s="27" t="s">
        <v>289</v>
      </c>
      <c r="B16" s="5">
        <v>1</v>
      </c>
      <c r="C16" s="5">
        <v>1</v>
      </c>
    </row>
    <row r="17" spans="1:8" x14ac:dyDescent="0.25">
      <c r="A17" s="28" t="s">
        <v>701</v>
      </c>
      <c r="B17" s="5">
        <v>1</v>
      </c>
      <c r="C17" s="5">
        <v>1</v>
      </c>
    </row>
    <row r="18" spans="1:8" x14ac:dyDescent="0.25">
      <c r="A18" s="25" t="s">
        <v>839</v>
      </c>
      <c r="B18" s="5">
        <v>1</v>
      </c>
      <c r="C18" s="5">
        <v>1</v>
      </c>
    </row>
    <row r="19" spans="1:8" x14ac:dyDescent="0.25">
      <c r="A19" s="21" t="s">
        <v>200</v>
      </c>
      <c r="B19" s="5">
        <v>1</v>
      </c>
      <c r="C19" s="5">
        <v>1</v>
      </c>
    </row>
    <row r="20" spans="1:8" x14ac:dyDescent="0.25">
      <c r="A20" s="25" t="s">
        <v>335</v>
      </c>
      <c r="B20" s="5">
        <v>1</v>
      </c>
      <c r="C20" s="5">
        <v>1</v>
      </c>
    </row>
    <row r="21" spans="1:8" x14ac:dyDescent="0.25">
      <c r="A21" s="21" t="s">
        <v>383</v>
      </c>
      <c r="B21" s="5">
        <v>1</v>
      </c>
      <c r="C21" s="5">
        <v>1</v>
      </c>
    </row>
    <row r="22" spans="1:8" x14ac:dyDescent="0.25">
      <c r="A22" s="21" t="s">
        <v>974</v>
      </c>
      <c r="B22" s="5">
        <v>1</v>
      </c>
      <c r="C22" s="5">
        <v>1</v>
      </c>
    </row>
    <row r="23" spans="1:8" x14ac:dyDescent="0.25">
      <c r="A23" s="21" t="s">
        <v>788</v>
      </c>
      <c r="B23" s="5">
        <v>1</v>
      </c>
      <c r="C23" s="5">
        <v>1</v>
      </c>
    </row>
    <row r="24" spans="1:8" x14ac:dyDescent="0.25">
      <c r="A24" s="21" t="s">
        <v>632</v>
      </c>
      <c r="B24" s="5">
        <v>1</v>
      </c>
      <c r="C24" s="5">
        <v>1</v>
      </c>
    </row>
    <row r="25" spans="1:8" x14ac:dyDescent="0.25">
      <c r="A25" s="19" t="s">
        <v>587</v>
      </c>
      <c r="B25" s="5">
        <v>1</v>
      </c>
      <c r="C25" s="5">
        <v>1</v>
      </c>
    </row>
    <row r="26" spans="1:8" ht="15.75" thickBot="1" x14ac:dyDescent="0.3">
      <c r="A26" s="18" t="s">
        <v>708</v>
      </c>
      <c r="B26" s="5">
        <v>1</v>
      </c>
      <c r="C26" s="5">
        <v>1</v>
      </c>
    </row>
    <row r="27" spans="1:8" ht="15.75" thickBot="1" x14ac:dyDescent="0.3">
      <c r="A27" s="21" t="s">
        <v>733</v>
      </c>
      <c r="B27" s="5">
        <v>1</v>
      </c>
      <c r="C27" s="5">
        <v>1</v>
      </c>
      <c r="G27" s="63"/>
      <c r="H27" s="64" t="s">
        <v>1178</v>
      </c>
    </row>
    <row r="28" spans="1:8" x14ac:dyDescent="0.25">
      <c r="A28" s="20" t="s">
        <v>991</v>
      </c>
      <c r="B28" s="5">
        <v>1</v>
      </c>
      <c r="C28" s="5">
        <v>1</v>
      </c>
      <c r="G28" s="65" t="s">
        <v>39</v>
      </c>
      <c r="H28" s="66">
        <f>(49/161)*100</f>
        <v>30.434782608695656</v>
      </c>
    </row>
    <row r="29" spans="1:8" x14ac:dyDescent="0.25">
      <c r="A29" s="25" t="s">
        <v>660</v>
      </c>
      <c r="B29" s="5">
        <v>1</v>
      </c>
      <c r="C29" s="5">
        <v>1</v>
      </c>
      <c r="G29" s="67" t="s">
        <v>36</v>
      </c>
      <c r="H29" s="68">
        <f>(28/161)*100</f>
        <v>17.391304347826086</v>
      </c>
    </row>
    <row r="30" spans="1:8" x14ac:dyDescent="0.25">
      <c r="A30" s="25" t="s">
        <v>428</v>
      </c>
      <c r="B30" s="5">
        <v>1</v>
      </c>
      <c r="C30" s="5">
        <v>1</v>
      </c>
      <c r="G30" s="67" t="s">
        <v>1138</v>
      </c>
      <c r="H30" s="68">
        <f>(21/161)*100</f>
        <v>13.043478260869565</v>
      </c>
    </row>
    <row r="31" spans="1:8" x14ac:dyDescent="0.25">
      <c r="A31" s="25" t="s">
        <v>1010</v>
      </c>
      <c r="B31" s="5">
        <v>1</v>
      </c>
      <c r="C31" s="5">
        <v>1</v>
      </c>
      <c r="G31" s="67" t="s">
        <v>1139</v>
      </c>
      <c r="H31" s="68">
        <f>(21/161)*100</f>
        <v>13.043478260869565</v>
      </c>
    </row>
    <row r="32" spans="1:8" ht="15.75" thickBot="1" x14ac:dyDescent="0.3">
      <c r="A32" s="18" t="s">
        <v>163</v>
      </c>
      <c r="B32" s="5">
        <v>1</v>
      </c>
      <c r="C32" s="5">
        <v>1</v>
      </c>
      <c r="G32" s="69" t="s">
        <v>53</v>
      </c>
      <c r="H32" s="70">
        <f>(42/161)*100</f>
        <v>26.086956521739129</v>
      </c>
    </row>
    <row r="33" spans="1:7" x14ac:dyDescent="0.25">
      <c r="A33" s="25" t="s">
        <v>746</v>
      </c>
      <c r="B33" s="5">
        <v>1</v>
      </c>
      <c r="C33" s="5">
        <v>1</v>
      </c>
      <c r="G33" s="62"/>
    </row>
    <row r="34" spans="1:7" x14ac:dyDescent="0.25">
      <c r="A34" s="25" t="s">
        <v>36</v>
      </c>
      <c r="B34" s="5">
        <v>3</v>
      </c>
      <c r="C34" s="5">
        <v>3</v>
      </c>
    </row>
    <row r="35" spans="1:7" x14ac:dyDescent="0.25">
      <c r="A35" s="25" t="s">
        <v>828</v>
      </c>
      <c r="B35" s="5">
        <v>1</v>
      </c>
      <c r="C35" s="5">
        <v>1</v>
      </c>
    </row>
    <row r="36" spans="1:7" x14ac:dyDescent="0.25">
      <c r="A36" s="4" t="s">
        <v>216</v>
      </c>
      <c r="B36" s="5">
        <v>4</v>
      </c>
      <c r="C36" s="5"/>
    </row>
    <row r="37" spans="1:7" x14ac:dyDescent="0.25">
      <c r="A37" s="4" t="s">
        <v>278</v>
      </c>
      <c r="B37" s="5">
        <v>2</v>
      </c>
      <c r="C37" s="5"/>
    </row>
    <row r="38" spans="1:7" x14ac:dyDescent="0.25">
      <c r="A38" s="4" t="s">
        <v>725</v>
      </c>
      <c r="B38" s="5">
        <v>1</v>
      </c>
      <c r="C38" s="5"/>
    </row>
    <row r="39" spans="1:7" x14ac:dyDescent="0.25">
      <c r="A39" s="19" t="s">
        <v>515</v>
      </c>
      <c r="B39" s="5">
        <v>1</v>
      </c>
      <c r="C39" s="5">
        <v>1</v>
      </c>
    </row>
    <row r="40" spans="1:7" x14ac:dyDescent="0.25">
      <c r="A40" s="19" t="s">
        <v>53</v>
      </c>
      <c r="B40" s="5">
        <v>18</v>
      </c>
      <c r="C40" s="5">
        <v>18</v>
      </c>
    </row>
    <row r="41" spans="1:7" x14ac:dyDescent="0.25">
      <c r="A41" s="21" t="s">
        <v>390</v>
      </c>
      <c r="B41" s="5">
        <v>1</v>
      </c>
      <c r="C41" s="5">
        <v>1</v>
      </c>
    </row>
    <row r="42" spans="1:7" x14ac:dyDescent="0.25">
      <c r="A42" s="21" t="s">
        <v>488</v>
      </c>
      <c r="B42" s="5">
        <v>1</v>
      </c>
      <c r="C42" s="5">
        <v>1</v>
      </c>
    </row>
    <row r="43" spans="1:7" x14ac:dyDescent="0.25">
      <c r="A43" s="19" t="s">
        <v>720</v>
      </c>
      <c r="B43" s="5">
        <v>1</v>
      </c>
      <c r="C43" s="5">
        <v>1</v>
      </c>
    </row>
    <row r="44" spans="1:7" x14ac:dyDescent="0.25">
      <c r="A44" s="19" t="s">
        <v>728</v>
      </c>
      <c r="B44" s="5">
        <v>1</v>
      </c>
      <c r="C44" s="5">
        <v>1</v>
      </c>
    </row>
    <row r="45" spans="1:7" x14ac:dyDescent="0.25">
      <c r="A45" s="21" t="s">
        <v>304</v>
      </c>
      <c r="B45" s="5">
        <v>1</v>
      </c>
      <c r="C45" s="5">
        <v>1</v>
      </c>
    </row>
    <row r="46" spans="1:7" x14ac:dyDescent="0.25">
      <c r="A46" s="21" t="s">
        <v>62</v>
      </c>
      <c r="B46" s="5">
        <v>1</v>
      </c>
      <c r="C46" s="5">
        <v>1</v>
      </c>
    </row>
    <row r="47" spans="1:7" x14ac:dyDescent="0.25">
      <c r="A47" s="19" t="s">
        <v>753</v>
      </c>
      <c r="B47" s="5">
        <v>1</v>
      </c>
      <c r="C47" s="5">
        <v>1</v>
      </c>
    </row>
    <row r="48" spans="1:7" x14ac:dyDescent="0.25">
      <c r="A48" s="32" t="s">
        <v>606</v>
      </c>
      <c r="B48" s="5">
        <v>1</v>
      </c>
      <c r="C48" s="5">
        <v>1</v>
      </c>
    </row>
    <row r="49" spans="1:3" x14ac:dyDescent="0.25">
      <c r="A49" s="19" t="s">
        <v>689</v>
      </c>
      <c r="B49" s="5">
        <v>2</v>
      </c>
      <c r="C49" s="5">
        <v>2</v>
      </c>
    </row>
    <row r="50" spans="1:3" x14ac:dyDescent="0.25">
      <c r="A50" s="19" t="s">
        <v>680</v>
      </c>
      <c r="B50" s="5">
        <v>1</v>
      </c>
      <c r="C50" s="5">
        <v>1</v>
      </c>
    </row>
    <row r="51" spans="1:3" x14ac:dyDescent="0.25">
      <c r="A51" s="21" t="s">
        <v>35</v>
      </c>
      <c r="B51" s="5">
        <v>5</v>
      </c>
      <c r="C51" s="5">
        <v>5</v>
      </c>
    </row>
    <row r="52" spans="1:3" x14ac:dyDescent="0.25">
      <c r="A52" s="21" t="s">
        <v>1046</v>
      </c>
      <c r="B52" s="5">
        <v>1</v>
      </c>
      <c r="C52" s="5">
        <v>1</v>
      </c>
    </row>
    <row r="53" spans="1:3" x14ac:dyDescent="0.25">
      <c r="A53" s="21" t="s">
        <v>943</v>
      </c>
      <c r="B53" s="5">
        <v>1</v>
      </c>
      <c r="C53" s="5">
        <v>1</v>
      </c>
    </row>
    <row r="54" spans="1:3" x14ac:dyDescent="0.25">
      <c r="A54" s="19" t="s">
        <v>421</v>
      </c>
      <c r="B54" s="5">
        <v>1</v>
      </c>
      <c r="C54" s="5">
        <v>1</v>
      </c>
    </row>
    <row r="55" spans="1:3" x14ac:dyDescent="0.25">
      <c r="A55" s="19" t="s">
        <v>600</v>
      </c>
      <c r="B55" s="5">
        <v>1</v>
      </c>
      <c r="C55" s="5">
        <v>1</v>
      </c>
    </row>
    <row r="56" spans="1:3" x14ac:dyDescent="0.25">
      <c r="A56" s="21" t="s">
        <v>1007</v>
      </c>
      <c r="B56" s="5">
        <v>1</v>
      </c>
      <c r="C56" s="5">
        <v>1</v>
      </c>
    </row>
    <row r="57" spans="1:3" x14ac:dyDescent="0.25">
      <c r="A57" s="19" t="s">
        <v>919</v>
      </c>
      <c r="B57" s="5">
        <v>1</v>
      </c>
      <c r="C57" s="5">
        <v>1</v>
      </c>
    </row>
    <row r="58" spans="1:3" x14ac:dyDescent="0.25">
      <c r="A58" s="19" t="s">
        <v>537</v>
      </c>
      <c r="B58" s="5">
        <v>1</v>
      </c>
      <c r="C58" s="5">
        <v>1</v>
      </c>
    </row>
    <row r="59" spans="1:3" x14ac:dyDescent="0.25">
      <c r="A59" s="29" t="s">
        <v>78</v>
      </c>
      <c r="B59" s="5">
        <v>1</v>
      </c>
      <c r="C59" s="5">
        <v>1</v>
      </c>
    </row>
    <row r="60" spans="1:3" x14ac:dyDescent="0.25">
      <c r="A60" s="29" t="s">
        <v>593</v>
      </c>
      <c r="B60" s="5">
        <v>1</v>
      </c>
      <c r="C60" s="5">
        <v>1</v>
      </c>
    </row>
    <row r="61" spans="1:3" x14ac:dyDescent="0.25">
      <c r="A61" s="29" t="s">
        <v>283</v>
      </c>
      <c r="B61" s="5">
        <v>1</v>
      </c>
      <c r="C61" s="5">
        <v>1</v>
      </c>
    </row>
    <row r="62" spans="1:3" x14ac:dyDescent="0.25">
      <c r="A62" s="29" t="s">
        <v>527</v>
      </c>
      <c r="B62" s="5">
        <v>1</v>
      </c>
      <c r="C62" s="5">
        <v>1</v>
      </c>
    </row>
    <row r="63" spans="1:3" x14ac:dyDescent="0.25">
      <c r="A63" s="29" t="s">
        <v>1016</v>
      </c>
      <c r="B63" s="5">
        <v>1</v>
      </c>
      <c r="C63" s="5">
        <v>1</v>
      </c>
    </row>
    <row r="64" spans="1:3" x14ac:dyDescent="0.25">
      <c r="A64" s="29" t="s">
        <v>206</v>
      </c>
      <c r="B64" s="5">
        <v>1</v>
      </c>
      <c r="C64" s="5">
        <v>1</v>
      </c>
    </row>
    <row r="65" spans="1:3" x14ac:dyDescent="0.25">
      <c r="A65" s="29" t="s">
        <v>467</v>
      </c>
      <c r="B65" s="5">
        <v>1</v>
      </c>
      <c r="C65" s="5">
        <v>1</v>
      </c>
    </row>
    <row r="66" spans="1:3" x14ac:dyDescent="0.25">
      <c r="A66" s="21" t="s">
        <v>816</v>
      </c>
      <c r="B66" s="5">
        <v>1</v>
      </c>
      <c r="C66" s="5">
        <v>1</v>
      </c>
    </row>
    <row r="67" spans="1:3" x14ac:dyDescent="0.25">
      <c r="A67" s="19" t="s">
        <v>351</v>
      </c>
      <c r="B67" s="5">
        <v>1</v>
      </c>
      <c r="C67" s="5">
        <v>1</v>
      </c>
    </row>
    <row r="68" spans="1:3" x14ac:dyDescent="0.25">
      <c r="A68" s="18" t="s">
        <v>862</v>
      </c>
      <c r="B68" s="5">
        <v>1</v>
      </c>
      <c r="C68" s="5">
        <v>1</v>
      </c>
    </row>
    <row r="69" spans="1:3" x14ac:dyDescent="0.25">
      <c r="A69" s="18" t="s">
        <v>363</v>
      </c>
      <c r="B69" s="5">
        <v>1</v>
      </c>
      <c r="C69" s="5">
        <v>1</v>
      </c>
    </row>
    <row r="70" spans="1:3" x14ac:dyDescent="0.25">
      <c r="A70" s="29" t="s">
        <v>474</v>
      </c>
      <c r="B70" s="5">
        <v>1</v>
      </c>
      <c r="C70" s="5">
        <v>1</v>
      </c>
    </row>
    <row r="71" spans="1:3" x14ac:dyDescent="0.25">
      <c r="A71" s="18" t="s">
        <v>236</v>
      </c>
      <c r="B71" s="5">
        <v>1</v>
      </c>
      <c r="C71" s="5">
        <v>1</v>
      </c>
    </row>
    <row r="72" spans="1:3" x14ac:dyDescent="0.25">
      <c r="A72" s="21" t="s">
        <v>72</v>
      </c>
      <c r="B72" s="5">
        <v>1</v>
      </c>
      <c r="C72" s="5">
        <v>1</v>
      </c>
    </row>
    <row r="73" spans="1:3" x14ac:dyDescent="0.25">
      <c r="A73" s="21" t="s">
        <v>546</v>
      </c>
      <c r="B73" s="5">
        <v>1</v>
      </c>
      <c r="C73" s="5">
        <v>1</v>
      </c>
    </row>
    <row r="74" spans="1:3" x14ac:dyDescent="0.25">
      <c r="A74" s="22" t="s">
        <v>151</v>
      </c>
      <c r="B74" s="5">
        <v>1</v>
      </c>
      <c r="C74" s="5">
        <v>1</v>
      </c>
    </row>
    <row r="75" spans="1:3" x14ac:dyDescent="0.25">
      <c r="A75" s="19" t="s">
        <v>156</v>
      </c>
      <c r="B75" s="5">
        <v>1</v>
      </c>
      <c r="C75" s="5">
        <v>1</v>
      </c>
    </row>
    <row r="76" spans="1:3" x14ac:dyDescent="0.25">
      <c r="A76" s="22" t="s">
        <v>447</v>
      </c>
      <c r="B76" s="5">
        <v>1</v>
      </c>
      <c r="C76" s="5">
        <v>1</v>
      </c>
    </row>
    <row r="77" spans="1:3" x14ac:dyDescent="0.25">
      <c r="A77" s="22" t="s">
        <v>114</v>
      </c>
      <c r="B77" s="5">
        <v>1</v>
      </c>
      <c r="C77" s="5">
        <v>1</v>
      </c>
    </row>
    <row r="78" spans="1:3" x14ac:dyDescent="0.25">
      <c r="A78" s="19" t="s">
        <v>251</v>
      </c>
      <c r="B78" s="5">
        <v>1</v>
      </c>
      <c r="C78" s="5">
        <v>1</v>
      </c>
    </row>
    <row r="79" spans="1:3" x14ac:dyDescent="0.25">
      <c r="A79" s="22" t="s">
        <v>783</v>
      </c>
      <c r="B79" s="5">
        <v>1</v>
      </c>
      <c r="C79" s="5">
        <v>1</v>
      </c>
    </row>
    <row r="80" spans="1:3" x14ac:dyDescent="0.25">
      <c r="A80" s="22" t="s">
        <v>762</v>
      </c>
      <c r="B80" s="5">
        <v>1</v>
      </c>
      <c r="C80" s="5">
        <v>1</v>
      </c>
    </row>
    <row r="81" spans="1:3" x14ac:dyDescent="0.25">
      <c r="A81" s="22" t="s">
        <v>260</v>
      </c>
      <c r="B81" s="5">
        <v>1</v>
      </c>
      <c r="C81" s="5">
        <v>1</v>
      </c>
    </row>
    <row r="82" spans="1:3" x14ac:dyDescent="0.25">
      <c r="A82" s="19" t="s">
        <v>402</v>
      </c>
      <c r="B82" s="5">
        <v>1</v>
      </c>
      <c r="C82" s="5">
        <v>1</v>
      </c>
    </row>
    <row r="83" spans="1:3" x14ac:dyDescent="0.25">
      <c r="A83" s="4" t="s">
        <v>581</v>
      </c>
      <c r="B83" s="5">
        <v>1</v>
      </c>
      <c r="C83" s="5">
        <v>1</v>
      </c>
    </row>
    <row r="84" spans="1:3" x14ac:dyDescent="0.25">
      <c r="A84" s="19" t="s">
        <v>552</v>
      </c>
      <c r="B84" s="5">
        <v>1</v>
      </c>
      <c r="C84" s="5">
        <v>1</v>
      </c>
    </row>
    <row r="85" spans="1:3" x14ac:dyDescent="0.25">
      <c r="A85" s="19" t="s">
        <v>434</v>
      </c>
      <c r="B85" s="5">
        <v>1</v>
      </c>
      <c r="C85" s="5">
        <v>1</v>
      </c>
    </row>
    <row r="86" spans="1:3" x14ac:dyDescent="0.25">
      <c r="A86" s="22" t="s">
        <v>409</v>
      </c>
      <c r="B86" s="5">
        <v>1</v>
      </c>
      <c r="C86" s="5">
        <v>1</v>
      </c>
    </row>
    <row r="87" spans="1:3" x14ac:dyDescent="0.25">
      <c r="A87" s="22" t="s">
        <v>138</v>
      </c>
      <c r="B87" s="5">
        <v>1</v>
      </c>
      <c r="C87" s="5">
        <v>1</v>
      </c>
    </row>
    <row r="88" spans="1:3" x14ac:dyDescent="0.25">
      <c r="A88" s="22" t="s">
        <v>229</v>
      </c>
      <c r="B88" s="5">
        <v>1</v>
      </c>
      <c r="C88" s="5">
        <v>1</v>
      </c>
    </row>
    <row r="89" spans="1:3" x14ac:dyDescent="0.25">
      <c r="A89" s="19" t="s">
        <v>619</v>
      </c>
      <c r="B89" s="5">
        <v>1</v>
      </c>
      <c r="C89" s="5">
        <v>1</v>
      </c>
    </row>
    <row r="90" spans="1:3" x14ac:dyDescent="0.25">
      <c r="A90" s="19" t="s">
        <v>453</v>
      </c>
      <c r="B90" s="5">
        <v>1</v>
      </c>
      <c r="C90" s="5">
        <v>1</v>
      </c>
    </row>
    <row r="91" spans="1:3" x14ac:dyDescent="0.25">
      <c r="A91" s="19" t="s">
        <v>612</v>
      </c>
      <c r="B91" s="5">
        <v>1</v>
      </c>
      <c r="C91" s="5">
        <v>1</v>
      </c>
    </row>
    <row r="92" spans="1:3" x14ac:dyDescent="0.25">
      <c r="A92" s="22" t="s">
        <v>647</v>
      </c>
      <c r="B92" s="5">
        <v>1</v>
      </c>
      <c r="C92" s="5">
        <v>1</v>
      </c>
    </row>
    <row r="93" spans="1:3" x14ac:dyDescent="0.25">
      <c r="A93" s="4" t="s">
        <v>28</v>
      </c>
      <c r="B93" s="5">
        <v>1</v>
      </c>
      <c r="C93" s="5"/>
    </row>
    <row r="94" spans="1:3" x14ac:dyDescent="0.25">
      <c r="A94" s="18" t="s">
        <v>397</v>
      </c>
      <c r="B94" s="5">
        <v>1</v>
      </c>
      <c r="C94" s="5">
        <v>1</v>
      </c>
    </row>
    <row r="95" spans="1:3" x14ac:dyDescent="0.25">
      <c r="A95" s="18" t="s">
        <v>106</v>
      </c>
      <c r="B95" s="5">
        <v>14</v>
      </c>
      <c r="C95" s="5">
        <v>14</v>
      </c>
    </row>
    <row r="96" spans="1:3" x14ac:dyDescent="0.25">
      <c r="A96" s="18" t="s">
        <v>97</v>
      </c>
      <c r="B96" s="5">
        <v>1</v>
      </c>
      <c r="C96" s="5">
        <v>1</v>
      </c>
    </row>
    <row r="97" spans="1:3" x14ac:dyDescent="0.25">
      <c r="A97" s="22" t="s">
        <v>1026</v>
      </c>
      <c r="B97" s="5">
        <v>1</v>
      </c>
      <c r="C97" s="5">
        <v>1</v>
      </c>
    </row>
    <row r="98" spans="1:3" x14ac:dyDescent="0.25">
      <c r="A98" s="18" t="s">
        <v>638</v>
      </c>
      <c r="B98" s="5">
        <v>1</v>
      </c>
      <c r="C98" s="5">
        <v>1</v>
      </c>
    </row>
    <row r="99" spans="1:3" x14ac:dyDescent="0.25">
      <c r="A99" s="18" t="s">
        <v>1003</v>
      </c>
      <c r="B99" s="5">
        <v>1</v>
      </c>
      <c r="C99" s="5">
        <v>1</v>
      </c>
    </row>
    <row r="100" spans="1:3" x14ac:dyDescent="0.25">
      <c r="A100" s="18" t="s">
        <v>182</v>
      </c>
      <c r="B100" s="5">
        <v>1</v>
      </c>
      <c r="C100" s="5">
        <v>1</v>
      </c>
    </row>
    <row r="101" spans="1:3" x14ac:dyDescent="0.25">
      <c r="A101" s="25" t="s">
        <v>911</v>
      </c>
      <c r="B101" s="5">
        <v>1</v>
      </c>
      <c r="C101" s="5">
        <v>1</v>
      </c>
    </row>
    <row r="102" spans="1:3" x14ac:dyDescent="0.25">
      <c r="A102" s="25" t="s">
        <v>822</v>
      </c>
      <c r="B102" s="5">
        <v>1</v>
      </c>
      <c r="C102" s="5">
        <v>1</v>
      </c>
    </row>
    <row r="103" spans="1:3" x14ac:dyDescent="0.25">
      <c r="A103" s="25" t="s">
        <v>372</v>
      </c>
      <c r="B103" s="5">
        <v>1</v>
      </c>
      <c r="C103" s="5">
        <v>1</v>
      </c>
    </row>
    <row r="104" spans="1:3" x14ac:dyDescent="0.25">
      <c r="A104" s="22" t="s">
        <v>309</v>
      </c>
      <c r="B104" s="5">
        <v>1</v>
      </c>
      <c r="C104" s="5">
        <v>1</v>
      </c>
    </row>
    <row r="105" spans="1:3" x14ac:dyDescent="0.25">
      <c r="A105" s="22" t="s">
        <v>947</v>
      </c>
      <c r="B105" s="5">
        <v>1</v>
      </c>
      <c r="C105" s="5">
        <v>1</v>
      </c>
    </row>
    <row r="106" spans="1:3" x14ac:dyDescent="0.25">
      <c r="A106" s="18" t="s">
        <v>414</v>
      </c>
      <c r="B106" s="5">
        <v>1</v>
      </c>
      <c r="C106" s="5">
        <v>1</v>
      </c>
    </row>
    <row r="107" spans="1:3" x14ac:dyDescent="0.25">
      <c r="A107" s="22" t="s">
        <v>626</v>
      </c>
      <c r="B107" s="5">
        <v>1</v>
      </c>
      <c r="C107" s="5">
        <v>1</v>
      </c>
    </row>
    <row r="108" spans="1:3" x14ac:dyDescent="0.25">
      <c r="A108" s="25" t="s">
        <v>875</v>
      </c>
      <c r="B108" s="5">
        <v>1</v>
      </c>
      <c r="C108" s="5">
        <v>1</v>
      </c>
    </row>
    <row r="109" spans="1:3" x14ac:dyDescent="0.25">
      <c r="A109" s="25" t="s">
        <v>357</v>
      </c>
      <c r="B109" s="5">
        <v>1</v>
      </c>
      <c r="C109" s="5">
        <v>1</v>
      </c>
    </row>
    <row r="110" spans="1:3" x14ac:dyDescent="0.25">
      <c r="A110" s="18" t="s">
        <v>344</v>
      </c>
      <c r="B110" s="5">
        <v>1</v>
      </c>
      <c r="C110" s="5">
        <v>1</v>
      </c>
    </row>
    <row r="111" spans="1:3" x14ac:dyDescent="0.25">
      <c r="A111" s="18" t="s">
        <v>967</v>
      </c>
      <c r="B111" s="5">
        <v>1</v>
      </c>
      <c r="C111" s="5">
        <v>1</v>
      </c>
    </row>
    <row r="112" spans="1:3" x14ac:dyDescent="0.25">
      <c r="A112" s="18" t="s">
        <v>834</v>
      </c>
      <c r="B112" s="5">
        <v>1</v>
      </c>
      <c r="C112" s="5">
        <v>1</v>
      </c>
    </row>
    <row r="113" spans="1:3" x14ac:dyDescent="0.25">
      <c r="A113" s="18" t="s">
        <v>170</v>
      </c>
      <c r="B113" s="5">
        <v>1</v>
      </c>
      <c r="C113" s="5">
        <v>1</v>
      </c>
    </row>
    <row r="114" spans="1:3" x14ac:dyDescent="0.25">
      <c r="A114" s="25" t="s">
        <v>1031</v>
      </c>
      <c r="B114" s="5">
        <v>1</v>
      </c>
      <c r="C114" s="5">
        <v>1</v>
      </c>
    </row>
    <row r="115" spans="1:3" x14ac:dyDescent="0.25">
      <c r="A115" s="18" t="s">
        <v>325</v>
      </c>
      <c r="B115" s="5">
        <v>1</v>
      </c>
      <c r="C115" s="5">
        <v>1</v>
      </c>
    </row>
    <row r="116" spans="1:3" x14ac:dyDescent="0.25">
      <c r="A116" s="18" t="s">
        <v>440</v>
      </c>
      <c r="B116" s="5">
        <v>1</v>
      </c>
      <c r="C116" s="5">
        <v>1</v>
      </c>
    </row>
    <row r="117" spans="1:3" x14ac:dyDescent="0.25">
      <c r="A117" s="25" t="s">
        <v>654</v>
      </c>
      <c r="B117" s="5">
        <v>1</v>
      </c>
      <c r="C117" s="5">
        <v>1</v>
      </c>
    </row>
    <row r="118" spans="1:3" x14ac:dyDescent="0.25">
      <c r="A118" s="18" t="s">
        <v>521</v>
      </c>
      <c r="B118" s="5">
        <v>1</v>
      </c>
      <c r="C118" s="5">
        <v>1</v>
      </c>
    </row>
    <row r="119" spans="1:3" x14ac:dyDescent="0.25">
      <c r="A119" s="22" t="s">
        <v>845</v>
      </c>
      <c r="B119" s="5">
        <v>1</v>
      </c>
      <c r="C119" s="5">
        <v>1</v>
      </c>
    </row>
    <row r="120" spans="1:3" x14ac:dyDescent="0.25">
      <c r="A120" s="25" t="s">
        <v>222</v>
      </c>
      <c r="B120" s="5">
        <v>1</v>
      </c>
      <c r="C120" s="5">
        <v>1</v>
      </c>
    </row>
    <row r="121" spans="1:3" x14ac:dyDescent="0.25">
      <c r="A121" s="18" t="s">
        <v>560</v>
      </c>
      <c r="B121" s="5">
        <v>1</v>
      </c>
      <c r="C121" s="5">
        <v>1</v>
      </c>
    </row>
    <row r="122" spans="1:3" x14ac:dyDescent="0.25">
      <c r="A122" s="18" t="s">
        <v>298</v>
      </c>
      <c r="B122" s="5">
        <v>1</v>
      </c>
      <c r="C122" s="5">
        <v>1</v>
      </c>
    </row>
    <row r="123" spans="1:3" x14ac:dyDescent="0.25">
      <c r="A123" s="18" t="s">
        <v>123</v>
      </c>
      <c r="B123" s="5">
        <v>4</v>
      </c>
      <c r="C123" s="5">
        <v>4</v>
      </c>
    </row>
    <row r="124" spans="1:3" x14ac:dyDescent="0.25">
      <c r="A124" s="18" t="s">
        <v>567</v>
      </c>
      <c r="B124" s="5">
        <v>1</v>
      </c>
      <c r="C124" s="5">
        <v>1</v>
      </c>
    </row>
    <row r="125" spans="1:3" x14ac:dyDescent="0.25">
      <c r="A125" s="18" t="s">
        <v>377</v>
      </c>
      <c r="B125" s="5">
        <v>1</v>
      </c>
      <c r="C125" s="5">
        <v>1</v>
      </c>
    </row>
    <row r="126" spans="1:3" x14ac:dyDescent="0.25">
      <c r="A126" s="18" t="s">
        <v>276</v>
      </c>
      <c r="B126" s="5">
        <v>1</v>
      </c>
      <c r="C126" s="5">
        <v>1</v>
      </c>
    </row>
    <row r="127" spans="1:3" x14ac:dyDescent="0.25">
      <c r="A127" s="18" t="s">
        <v>128</v>
      </c>
      <c r="B127" s="5">
        <v>1</v>
      </c>
      <c r="C127" s="5">
        <v>1</v>
      </c>
    </row>
    <row r="128" spans="1:3" x14ac:dyDescent="0.25">
      <c r="A128" s="18" t="s">
        <v>481</v>
      </c>
      <c r="B128" s="5">
        <v>1</v>
      </c>
      <c r="C128" s="5">
        <v>1</v>
      </c>
    </row>
    <row r="129" spans="1:3" x14ac:dyDescent="0.25">
      <c r="A129" s="18" t="s">
        <v>89</v>
      </c>
      <c r="B129" s="5">
        <v>1</v>
      </c>
      <c r="C129" s="5">
        <v>1</v>
      </c>
    </row>
    <row r="130" spans="1:3" x14ac:dyDescent="0.25">
      <c r="A130" s="18" t="s">
        <v>263</v>
      </c>
      <c r="B130" s="5">
        <v>1</v>
      </c>
      <c r="C130" s="5">
        <v>1</v>
      </c>
    </row>
    <row r="131" spans="1:3" x14ac:dyDescent="0.25">
      <c r="A131" s="4" t="s">
        <v>1049</v>
      </c>
      <c r="B131" s="5"/>
    </row>
    <row r="132" spans="1:3" x14ac:dyDescent="0.25">
      <c r="A132" s="4" t="s">
        <v>1050</v>
      </c>
      <c r="B132" s="5">
        <v>172</v>
      </c>
      <c r="C132">
        <f>SUM(C6:C130)</f>
        <v>161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5"/>
  <sheetViews>
    <sheetView workbookViewId="0">
      <selection activeCell="B34" sqref="B34"/>
    </sheetView>
  </sheetViews>
  <sheetFormatPr defaultRowHeight="15" x14ac:dyDescent="0.25"/>
  <cols>
    <col min="1" max="1" width="13.140625" bestFit="1" customWidth="1"/>
    <col min="2" max="2" width="127" bestFit="1" customWidth="1"/>
  </cols>
  <sheetData>
    <row r="3" spans="1:5" x14ac:dyDescent="0.25">
      <c r="A3" s="3" t="s">
        <v>1048</v>
      </c>
      <c r="B3" t="s">
        <v>1140</v>
      </c>
    </row>
    <row r="4" spans="1:5" x14ac:dyDescent="0.25">
      <c r="A4" s="4">
        <v>1</v>
      </c>
      <c r="B4" s="5">
        <v>2</v>
      </c>
      <c r="D4" s="4">
        <v>1</v>
      </c>
      <c r="E4" s="5">
        <v>2</v>
      </c>
    </row>
    <row r="5" spans="1:5" x14ac:dyDescent="0.25">
      <c r="A5" s="4">
        <v>2</v>
      </c>
      <c r="B5" s="5">
        <v>4</v>
      </c>
      <c r="D5" s="4">
        <v>2</v>
      </c>
      <c r="E5" s="5">
        <v>4</v>
      </c>
    </row>
    <row r="6" spans="1:5" x14ac:dyDescent="0.25">
      <c r="A6" s="4">
        <v>3</v>
      </c>
      <c r="B6" s="5">
        <v>10</v>
      </c>
      <c r="D6" s="4">
        <v>3</v>
      </c>
      <c r="E6" s="5">
        <v>10</v>
      </c>
    </row>
    <row r="7" spans="1:5" x14ac:dyDescent="0.25">
      <c r="A7" s="4">
        <v>4</v>
      </c>
      <c r="B7" s="5">
        <v>17</v>
      </c>
      <c r="D7" s="4">
        <v>4</v>
      </c>
      <c r="E7" s="5">
        <v>17</v>
      </c>
    </row>
    <row r="8" spans="1:5" x14ac:dyDescent="0.25">
      <c r="A8" s="4">
        <v>5</v>
      </c>
      <c r="B8" s="5">
        <v>26</v>
      </c>
      <c r="D8" s="4">
        <v>5</v>
      </c>
      <c r="E8" s="5">
        <v>26</v>
      </c>
    </row>
    <row r="9" spans="1:5" x14ac:dyDescent="0.25">
      <c r="A9" s="4">
        <v>6</v>
      </c>
      <c r="B9" s="5">
        <v>39</v>
      </c>
      <c r="D9" s="4">
        <v>6</v>
      </c>
      <c r="E9" s="5">
        <v>39</v>
      </c>
    </row>
    <row r="10" spans="1:5" x14ac:dyDescent="0.25">
      <c r="A10" s="4">
        <v>7</v>
      </c>
      <c r="B10" s="5">
        <v>49</v>
      </c>
      <c r="D10" s="4">
        <v>7</v>
      </c>
      <c r="E10" s="5">
        <v>49</v>
      </c>
    </row>
    <row r="11" spans="1:5" x14ac:dyDescent="0.25">
      <c r="A11" s="4">
        <v>8</v>
      </c>
      <c r="B11" s="5">
        <v>39</v>
      </c>
      <c r="D11" s="4">
        <v>8</v>
      </c>
      <c r="E11" s="5">
        <v>39</v>
      </c>
    </row>
    <row r="12" spans="1:5" x14ac:dyDescent="0.25">
      <c r="A12" s="4">
        <v>9</v>
      </c>
      <c r="B12" s="5">
        <v>15</v>
      </c>
      <c r="D12" s="4">
        <v>9</v>
      </c>
      <c r="E12" s="5">
        <v>15</v>
      </c>
    </row>
    <row r="13" spans="1:5" x14ac:dyDescent="0.25">
      <c r="A13" s="4">
        <v>10</v>
      </c>
      <c r="B13" s="5">
        <v>10</v>
      </c>
      <c r="D13" s="4">
        <v>10</v>
      </c>
      <c r="E13" s="5">
        <v>10</v>
      </c>
    </row>
    <row r="14" spans="1:5" x14ac:dyDescent="0.25">
      <c r="A14" s="4" t="s">
        <v>1049</v>
      </c>
      <c r="B14" s="5"/>
    </row>
    <row r="15" spans="1:5" x14ac:dyDescent="0.25">
      <c r="A15" s="4" t="s">
        <v>1050</v>
      </c>
      <c r="B15" s="5">
        <v>211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G20" sqref="G20"/>
    </sheetView>
  </sheetViews>
  <sheetFormatPr defaultRowHeight="15" x14ac:dyDescent="0.25"/>
  <cols>
    <col min="1" max="1" width="13.140625" bestFit="1" customWidth="1"/>
    <col min="2" max="2" width="56.28515625" bestFit="1" customWidth="1"/>
    <col min="3" max="3" width="12.5703125" bestFit="1" customWidth="1"/>
  </cols>
  <sheetData>
    <row r="3" spans="1:3" x14ac:dyDescent="0.25">
      <c r="A3" s="3" t="s">
        <v>1048</v>
      </c>
      <c r="B3" t="s">
        <v>1141</v>
      </c>
    </row>
    <row r="4" spans="1:3" x14ac:dyDescent="0.25">
      <c r="A4" s="4" t="s">
        <v>36</v>
      </c>
      <c r="B4" s="5">
        <v>65</v>
      </c>
    </row>
    <row r="5" spans="1:3" x14ac:dyDescent="0.25">
      <c r="A5" s="4" t="s">
        <v>53</v>
      </c>
      <c r="B5" s="5">
        <v>17</v>
      </c>
    </row>
    <row r="6" spans="1:3" x14ac:dyDescent="0.25">
      <c r="A6" s="4" t="s">
        <v>39</v>
      </c>
      <c r="B6" s="5">
        <v>132</v>
      </c>
    </row>
    <row r="7" spans="1:3" x14ac:dyDescent="0.25">
      <c r="A7" s="4" t="s">
        <v>1049</v>
      </c>
      <c r="B7" s="5"/>
    </row>
    <row r="8" spans="1:3" x14ac:dyDescent="0.25">
      <c r="A8" s="4" t="s">
        <v>1050</v>
      </c>
      <c r="B8" s="5">
        <v>214</v>
      </c>
    </row>
    <row r="10" spans="1:3" x14ac:dyDescent="0.25">
      <c r="A10" s="4" t="s">
        <v>53</v>
      </c>
      <c r="B10" s="33">
        <v>7.9439252336448591</v>
      </c>
      <c r="C10" s="33">
        <f>(B10/B13)*100</f>
        <v>7.9439252336448591</v>
      </c>
    </row>
    <row r="11" spans="1:3" x14ac:dyDescent="0.25">
      <c r="A11" s="4" t="s">
        <v>36</v>
      </c>
      <c r="B11" s="33">
        <v>30.373831775700932</v>
      </c>
      <c r="C11" s="33">
        <f>(B11/B13)*100</f>
        <v>30.373831775700932</v>
      </c>
    </row>
    <row r="12" spans="1:3" x14ac:dyDescent="0.25">
      <c r="A12" s="4" t="s">
        <v>39</v>
      </c>
      <c r="B12" s="33">
        <v>61.682242990654203</v>
      </c>
      <c r="C12" s="33">
        <f>(B12/B13)*100</f>
        <v>61.682242990654203</v>
      </c>
    </row>
    <row r="13" spans="1:3" x14ac:dyDescent="0.25">
      <c r="B13" s="33">
        <v>100</v>
      </c>
      <c r="C13" s="33">
        <f>(B13/B13)*100</f>
        <v>100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3"/>
  <sheetViews>
    <sheetView topLeftCell="B99" workbookViewId="0">
      <selection activeCell="B1" sqref="B1"/>
    </sheetView>
  </sheetViews>
  <sheetFormatPr defaultRowHeight="15" x14ac:dyDescent="0.25"/>
  <cols>
    <col min="1" max="1" width="193.85546875" bestFit="1" customWidth="1"/>
    <col min="2" max="2" width="69.140625" bestFit="1" customWidth="1"/>
  </cols>
  <sheetData>
    <row r="3" spans="1:2" x14ac:dyDescent="0.25">
      <c r="A3" s="3" t="s">
        <v>1048</v>
      </c>
      <c r="B3" t="s">
        <v>1142</v>
      </c>
    </row>
    <row r="4" spans="1:2" x14ac:dyDescent="0.25">
      <c r="A4" s="4" t="s">
        <v>51</v>
      </c>
      <c r="B4" s="5">
        <v>2</v>
      </c>
    </row>
    <row r="5" spans="1:2" x14ac:dyDescent="0.25">
      <c r="A5" s="4" t="s">
        <v>856</v>
      </c>
      <c r="B5" s="5">
        <v>1</v>
      </c>
    </row>
    <row r="6" spans="1:2" x14ac:dyDescent="0.25">
      <c r="A6" s="4" t="s">
        <v>810</v>
      </c>
      <c r="B6" s="5">
        <v>1</v>
      </c>
    </row>
    <row r="7" spans="1:2" x14ac:dyDescent="0.25">
      <c r="A7" s="4" t="s">
        <v>482</v>
      </c>
      <c r="B7" s="5">
        <v>1</v>
      </c>
    </row>
    <row r="8" spans="1:2" x14ac:dyDescent="0.25">
      <c r="A8" s="4" t="s">
        <v>871</v>
      </c>
      <c r="B8" s="5">
        <v>1</v>
      </c>
    </row>
    <row r="9" spans="1:2" x14ac:dyDescent="0.25">
      <c r="A9" s="4" t="s">
        <v>310</v>
      </c>
      <c r="B9" s="5">
        <v>1</v>
      </c>
    </row>
    <row r="10" spans="1:2" x14ac:dyDescent="0.25">
      <c r="A10" s="4" t="s">
        <v>489</v>
      </c>
      <c r="B10" s="5">
        <v>1</v>
      </c>
    </row>
    <row r="11" spans="1:2" x14ac:dyDescent="0.25">
      <c r="A11" s="4" t="s">
        <v>802</v>
      </c>
      <c r="B11" s="5">
        <v>1</v>
      </c>
    </row>
    <row r="12" spans="1:2" x14ac:dyDescent="0.25">
      <c r="A12" s="4" t="s">
        <v>299</v>
      </c>
      <c r="B12" s="5">
        <v>1</v>
      </c>
    </row>
    <row r="13" spans="1:2" x14ac:dyDescent="0.25">
      <c r="A13" s="4" t="s">
        <v>613</v>
      </c>
      <c r="B13" s="5">
        <v>1</v>
      </c>
    </row>
    <row r="14" spans="1:2" x14ac:dyDescent="0.25">
      <c r="A14" s="4" t="s">
        <v>863</v>
      </c>
      <c r="B14" s="5">
        <v>1</v>
      </c>
    </row>
    <row r="15" spans="1:2" x14ac:dyDescent="0.25">
      <c r="A15" s="4" t="s">
        <v>817</v>
      </c>
      <c r="B15" s="5">
        <v>1</v>
      </c>
    </row>
    <row r="16" spans="1:2" x14ac:dyDescent="0.25">
      <c r="A16" s="4" t="s">
        <v>461</v>
      </c>
      <c r="B16" s="5">
        <v>1</v>
      </c>
    </row>
    <row r="17" spans="1:2" x14ac:dyDescent="0.25">
      <c r="A17" s="4" t="s">
        <v>582</v>
      </c>
      <c r="B17" s="5">
        <v>1</v>
      </c>
    </row>
    <row r="18" spans="1:2" x14ac:dyDescent="0.25">
      <c r="A18" s="4" t="s">
        <v>960</v>
      </c>
      <c r="B18" s="5">
        <v>1</v>
      </c>
    </row>
    <row r="19" spans="1:2" x14ac:dyDescent="0.25">
      <c r="A19" s="4" t="s">
        <v>264</v>
      </c>
      <c r="B19" s="5">
        <v>1</v>
      </c>
    </row>
    <row r="20" spans="1:2" x14ac:dyDescent="0.25">
      <c r="A20" s="4" t="s">
        <v>398</v>
      </c>
      <c r="B20" s="5">
        <v>1</v>
      </c>
    </row>
    <row r="21" spans="1:2" x14ac:dyDescent="0.25">
      <c r="A21" s="4" t="s">
        <v>795</v>
      </c>
      <c r="B21" s="5">
        <v>1</v>
      </c>
    </row>
    <row r="22" spans="1:2" x14ac:dyDescent="0.25">
      <c r="A22" s="4" t="s">
        <v>468</v>
      </c>
      <c r="B22" s="5">
        <v>1</v>
      </c>
    </row>
    <row r="23" spans="1:2" x14ac:dyDescent="0.25">
      <c r="A23" s="4" t="s">
        <v>789</v>
      </c>
      <c r="B23" s="5">
        <v>1</v>
      </c>
    </row>
    <row r="24" spans="1:2" x14ac:dyDescent="0.25">
      <c r="A24" s="4" t="s">
        <v>1011</v>
      </c>
      <c r="B24" s="5">
        <v>1</v>
      </c>
    </row>
    <row r="25" spans="1:2" x14ac:dyDescent="0.25">
      <c r="A25" s="4" t="s">
        <v>588</v>
      </c>
      <c r="B25" s="5">
        <v>1</v>
      </c>
    </row>
    <row r="26" spans="1:2" x14ac:dyDescent="0.25">
      <c r="A26" s="4" t="s">
        <v>851</v>
      </c>
      <c r="B26" s="5">
        <v>1</v>
      </c>
    </row>
    <row r="27" spans="1:2" x14ac:dyDescent="0.25">
      <c r="A27" s="4" t="s">
        <v>924</v>
      </c>
      <c r="B27" s="5">
        <v>1</v>
      </c>
    </row>
    <row r="28" spans="1:2" x14ac:dyDescent="0.25">
      <c r="A28" s="4" t="s">
        <v>435</v>
      </c>
      <c r="B28" s="5">
        <v>1</v>
      </c>
    </row>
    <row r="29" spans="1:2" x14ac:dyDescent="0.25">
      <c r="A29" s="4" t="s">
        <v>712</v>
      </c>
      <c r="B29" s="5">
        <v>1</v>
      </c>
    </row>
    <row r="30" spans="1:2" x14ac:dyDescent="0.25">
      <c r="A30" s="4" t="s">
        <v>217</v>
      </c>
      <c r="B30" s="5">
        <v>1</v>
      </c>
    </row>
    <row r="31" spans="1:2" x14ac:dyDescent="0.25">
      <c r="A31" s="4" t="s">
        <v>1023</v>
      </c>
      <c r="B31" s="5">
        <v>1</v>
      </c>
    </row>
    <row r="32" spans="1:2" x14ac:dyDescent="0.25">
      <c r="A32" s="4" t="s">
        <v>37</v>
      </c>
      <c r="B32" s="5">
        <v>1</v>
      </c>
    </row>
    <row r="33" spans="1:2" x14ac:dyDescent="0.25">
      <c r="A33" s="4" t="s">
        <v>364</v>
      </c>
      <c r="B33" s="5">
        <v>1</v>
      </c>
    </row>
    <row r="34" spans="1:2" x14ac:dyDescent="0.25">
      <c r="A34" s="4" t="s">
        <v>908</v>
      </c>
      <c r="B34" s="5">
        <v>1</v>
      </c>
    </row>
    <row r="35" spans="1:2" x14ac:dyDescent="0.25">
      <c r="A35" s="4" t="s">
        <v>497</v>
      </c>
      <c r="B35" s="5">
        <v>1</v>
      </c>
    </row>
    <row r="36" spans="1:2" x14ac:dyDescent="0.25">
      <c r="A36" s="4" t="s">
        <v>620</v>
      </c>
      <c r="B36" s="5">
        <v>1</v>
      </c>
    </row>
    <row r="37" spans="1:2" x14ac:dyDescent="0.25">
      <c r="A37" s="4" t="s">
        <v>373</v>
      </c>
      <c r="B37" s="5">
        <v>1</v>
      </c>
    </row>
    <row r="38" spans="1:2" x14ac:dyDescent="0.25">
      <c r="A38" s="4" t="s">
        <v>115</v>
      </c>
      <c r="B38" s="5">
        <v>1</v>
      </c>
    </row>
    <row r="39" spans="1:2" x14ac:dyDescent="0.25">
      <c r="A39" s="4" t="s">
        <v>533</v>
      </c>
      <c r="B39" s="5">
        <v>4</v>
      </c>
    </row>
    <row r="40" spans="1:2" x14ac:dyDescent="0.25">
      <c r="A40" s="4" t="s">
        <v>69</v>
      </c>
      <c r="B40" s="5">
        <v>4</v>
      </c>
    </row>
    <row r="41" spans="1:2" x14ac:dyDescent="0.25">
      <c r="A41" s="4" t="s">
        <v>252</v>
      </c>
      <c r="B41" s="5">
        <v>1</v>
      </c>
    </row>
    <row r="42" spans="1:2" x14ac:dyDescent="0.25">
      <c r="A42" s="4" t="s">
        <v>230</v>
      </c>
      <c r="B42" s="5">
        <v>1</v>
      </c>
    </row>
    <row r="43" spans="1:2" x14ac:dyDescent="0.25">
      <c r="A43" s="4" t="s">
        <v>164</v>
      </c>
      <c r="B43" s="5">
        <v>1</v>
      </c>
    </row>
    <row r="44" spans="1:2" x14ac:dyDescent="0.25">
      <c r="A44" s="4" t="s">
        <v>754</v>
      </c>
      <c r="B44" s="5">
        <v>1</v>
      </c>
    </row>
    <row r="45" spans="1:2" x14ac:dyDescent="0.25">
      <c r="A45" s="4" t="s">
        <v>759</v>
      </c>
      <c r="B45" s="5">
        <v>5</v>
      </c>
    </row>
    <row r="46" spans="1:2" x14ac:dyDescent="0.25">
      <c r="A46" s="4" t="s">
        <v>176</v>
      </c>
      <c r="B46" s="5">
        <v>3</v>
      </c>
    </row>
    <row r="47" spans="1:2" x14ac:dyDescent="0.25">
      <c r="A47" s="4" t="s">
        <v>441</v>
      </c>
      <c r="B47" s="5">
        <v>1</v>
      </c>
    </row>
    <row r="48" spans="1:2" x14ac:dyDescent="0.25">
      <c r="A48" s="4" t="s">
        <v>561</v>
      </c>
      <c r="B48" s="5">
        <v>1</v>
      </c>
    </row>
    <row r="49" spans="1:2" x14ac:dyDescent="0.25">
      <c r="A49" s="4" t="s">
        <v>271</v>
      </c>
      <c r="B49" s="5">
        <v>1</v>
      </c>
    </row>
    <row r="50" spans="1:2" x14ac:dyDescent="0.25">
      <c r="A50" s="4" t="s">
        <v>183</v>
      </c>
      <c r="B50" s="5">
        <v>1</v>
      </c>
    </row>
    <row r="51" spans="1:2" x14ac:dyDescent="0.25">
      <c r="A51" s="4" t="s">
        <v>784</v>
      </c>
      <c r="B51" s="5">
        <v>1</v>
      </c>
    </row>
    <row r="52" spans="1:2" x14ac:dyDescent="0.25">
      <c r="A52" s="4" t="s">
        <v>378</v>
      </c>
      <c r="B52" s="5">
        <v>1</v>
      </c>
    </row>
    <row r="53" spans="1:2" x14ac:dyDescent="0.25">
      <c r="A53" s="4" t="s">
        <v>1040</v>
      </c>
      <c r="B53" s="5">
        <v>1</v>
      </c>
    </row>
    <row r="54" spans="1:2" x14ac:dyDescent="0.25">
      <c r="A54" s="4" t="s">
        <v>633</v>
      </c>
      <c r="B54" s="5">
        <v>1</v>
      </c>
    </row>
    <row r="55" spans="1:2" x14ac:dyDescent="0.25">
      <c r="A55" s="4" t="s">
        <v>716</v>
      </c>
      <c r="B55" s="5">
        <v>1</v>
      </c>
    </row>
    <row r="56" spans="1:2" x14ac:dyDescent="0.25">
      <c r="A56" s="4" t="s">
        <v>248</v>
      </c>
      <c r="B56" s="5">
        <v>1</v>
      </c>
    </row>
    <row r="57" spans="1:2" x14ac:dyDescent="0.25">
      <c r="A57" s="4" t="s">
        <v>740</v>
      </c>
      <c r="B57" s="5">
        <v>1</v>
      </c>
    </row>
    <row r="58" spans="1:2" x14ac:dyDescent="0.25">
      <c r="A58" s="4" t="s">
        <v>522</v>
      </c>
      <c r="B58" s="5">
        <v>1</v>
      </c>
    </row>
    <row r="59" spans="1:2" x14ac:dyDescent="0.25">
      <c r="A59" s="4" t="s">
        <v>877</v>
      </c>
      <c r="B59" s="5">
        <v>1</v>
      </c>
    </row>
    <row r="60" spans="1:2" x14ac:dyDescent="0.25">
      <c r="A60" s="4" t="s">
        <v>63</v>
      </c>
      <c r="B60" s="5">
        <v>1</v>
      </c>
    </row>
    <row r="61" spans="1:2" x14ac:dyDescent="0.25">
      <c r="A61" s="4" t="s">
        <v>807</v>
      </c>
      <c r="B61" s="5">
        <v>1</v>
      </c>
    </row>
    <row r="62" spans="1:2" x14ac:dyDescent="0.25">
      <c r="A62" s="4" t="s">
        <v>542</v>
      </c>
      <c r="B62" s="5">
        <v>1</v>
      </c>
    </row>
    <row r="63" spans="1:2" x14ac:dyDescent="0.25">
      <c r="A63" s="4" t="s">
        <v>648</v>
      </c>
      <c r="B63" s="5">
        <v>1</v>
      </c>
    </row>
    <row r="64" spans="1:2" x14ac:dyDescent="0.25">
      <c r="A64" s="4" t="s">
        <v>881</v>
      </c>
      <c r="B64" s="5">
        <v>1</v>
      </c>
    </row>
    <row r="65" spans="1:2" x14ac:dyDescent="0.25">
      <c r="A65" s="4" t="s">
        <v>336</v>
      </c>
      <c r="B65" s="5">
        <v>1</v>
      </c>
    </row>
    <row r="66" spans="1:2" x14ac:dyDescent="0.25">
      <c r="A66" s="4" t="s">
        <v>835</v>
      </c>
      <c r="B66" s="5">
        <v>1</v>
      </c>
    </row>
    <row r="67" spans="1:2" x14ac:dyDescent="0.25">
      <c r="A67" s="4" t="s">
        <v>747</v>
      </c>
      <c r="B67" s="5">
        <v>1</v>
      </c>
    </row>
    <row r="68" spans="1:2" x14ac:dyDescent="0.25">
      <c r="A68" s="4" t="s">
        <v>223</v>
      </c>
      <c r="B68" s="5">
        <v>1</v>
      </c>
    </row>
    <row r="69" spans="1:2" x14ac:dyDescent="0.25">
      <c r="A69" s="4" t="s">
        <v>928</v>
      </c>
      <c r="B69" s="5">
        <v>1</v>
      </c>
    </row>
    <row r="70" spans="1:2" x14ac:dyDescent="0.25">
      <c r="A70" s="4" t="s">
        <v>904</v>
      </c>
      <c r="B70" s="5">
        <v>1</v>
      </c>
    </row>
    <row r="71" spans="1:2" x14ac:dyDescent="0.25">
      <c r="A71" s="4" t="s">
        <v>661</v>
      </c>
      <c r="B71" s="5">
        <v>1</v>
      </c>
    </row>
    <row r="72" spans="1:2" x14ac:dyDescent="0.25">
      <c r="A72" s="4" t="s">
        <v>933</v>
      </c>
      <c r="B72" s="5">
        <v>1</v>
      </c>
    </row>
    <row r="73" spans="1:2" x14ac:dyDescent="0.25">
      <c r="A73" s="4" t="s">
        <v>601</v>
      </c>
      <c r="B73" s="5">
        <v>1</v>
      </c>
    </row>
    <row r="74" spans="1:2" x14ac:dyDescent="0.25">
      <c r="A74" s="4" t="s">
        <v>772</v>
      </c>
      <c r="B74" s="5">
        <v>1</v>
      </c>
    </row>
    <row r="75" spans="1:2" x14ac:dyDescent="0.25">
      <c r="A75" s="4" t="s">
        <v>979</v>
      </c>
      <c r="B75" s="5">
        <v>1</v>
      </c>
    </row>
    <row r="76" spans="1:2" x14ac:dyDescent="0.25">
      <c r="A76" s="4" t="s">
        <v>391</v>
      </c>
      <c r="B76" s="5">
        <v>1</v>
      </c>
    </row>
    <row r="77" spans="1:2" x14ac:dyDescent="0.25">
      <c r="A77" s="4" t="s">
        <v>1032</v>
      </c>
      <c r="B77" s="5">
        <v>1</v>
      </c>
    </row>
    <row r="78" spans="1:2" x14ac:dyDescent="0.25">
      <c r="A78" s="4" t="s">
        <v>840</v>
      </c>
      <c r="B78" s="5">
        <v>1</v>
      </c>
    </row>
    <row r="79" spans="1:2" x14ac:dyDescent="0.25">
      <c r="A79" s="4" t="s">
        <v>242</v>
      </c>
      <c r="B79" s="5">
        <v>1</v>
      </c>
    </row>
    <row r="80" spans="1:2" x14ac:dyDescent="0.25">
      <c r="A80" s="4" t="s">
        <v>207</v>
      </c>
      <c r="B80" s="5">
        <v>1</v>
      </c>
    </row>
    <row r="81" spans="1:2" x14ac:dyDescent="0.25">
      <c r="A81" s="4" t="s">
        <v>290</v>
      </c>
      <c r="B81" s="5">
        <v>1</v>
      </c>
    </row>
    <row r="82" spans="1:2" x14ac:dyDescent="0.25">
      <c r="A82" s="4" t="s">
        <v>999</v>
      </c>
      <c r="B82" s="5">
        <v>1</v>
      </c>
    </row>
    <row r="83" spans="1:2" x14ac:dyDescent="0.25">
      <c r="A83" s="4" t="s">
        <v>403</v>
      </c>
      <c r="B83" s="5">
        <v>1</v>
      </c>
    </row>
    <row r="84" spans="1:2" x14ac:dyDescent="0.25">
      <c r="A84" s="4" t="s">
        <v>384</v>
      </c>
      <c r="B84" s="5">
        <v>1</v>
      </c>
    </row>
    <row r="85" spans="1:2" x14ac:dyDescent="0.25">
      <c r="A85" s="4" t="s">
        <v>944</v>
      </c>
      <c r="B85" s="5">
        <v>1</v>
      </c>
    </row>
    <row r="86" spans="1:2" x14ac:dyDescent="0.25">
      <c r="A86" s="4" t="s">
        <v>675</v>
      </c>
      <c r="B86" s="5">
        <v>1</v>
      </c>
    </row>
    <row r="87" spans="1:2" x14ac:dyDescent="0.25">
      <c r="A87" s="4" t="s">
        <v>79</v>
      </c>
      <c r="B87" s="5">
        <v>7</v>
      </c>
    </row>
    <row r="88" spans="1:2" x14ac:dyDescent="0.25">
      <c r="A88" s="4" t="s">
        <v>655</v>
      </c>
      <c r="B88" s="5">
        <v>1</v>
      </c>
    </row>
    <row r="89" spans="1:2" x14ac:dyDescent="0.25">
      <c r="A89" s="4" t="s">
        <v>948</v>
      </c>
      <c r="B89" s="5">
        <v>1</v>
      </c>
    </row>
    <row r="90" spans="1:2" x14ac:dyDescent="0.25">
      <c r="A90" s="4" t="s">
        <v>415</v>
      </c>
      <c r="B90" s="5">
        <v>1</v>
      </c>
    </row>
    <row r="91" spans="1:2" x14ac:dyDescent="0.25">
      <c r="A91" s="4" t="s">
        <v>829</v>
      </c>
      <c r="B91" s="5">
        <v>1</v>
      </c>
    </row>
    <row r="92" spans="1:2" x14ac:dyDescent="0.25">
      <c r="A92" s="4" t="s">
        <v>704</v>
      </c>
      <c r="B92" s="5">
        <v>1</v>
      </c>
    </row>
    <row r="93" spans="1:2" x14ac:dyDescent="0.25">
      <c r="A93" s="4" t="s">
        <v>124</v>
      </c>
      <c r="B93" s="5">
        <v>3</v>
      </c>
    </row>
    <row r="94" spans="1:2" x14ac:dyDescent="0.25">
      <c r="A94" s="4" t="s">
        <v>823</v>
      </c>
      <c r="B94" s="5">
        <v>1</v>
      </c>
    </row>
    <row r="95" spans="1:2" x14ac:dyDescent="0.25">
      <c r="A95" s="4" t="s">
        <v>725</v>
      </c>
      <c r="B95" s="5">
        <v>1</v>
      </c>
    </row>
    <row r="96" spans="1:2" x14ac:dyDescent="0.25">
      <c r="A96" s="4" t="s">
        <v>258</v>
      </c>
      <c r="B96" s="5">
        <v>1</v>
      </c>
    </row>
    <row r="97" spans="1:2" x14ac:dyDescent="0.25">
      <c r="A97" s="4" t="s">
        <v>422</v>
      </c>
      <c r="B97" s="5">
        <v>1</v>
      </c>
    </row>
    <row r="98" spans="1:2" x14ac:dyDescent="0.25">
      <c r="A98" s="4" t="s">
        <v>237</v>
      </c>
      <c r="B98" s="5">
        <v>1</v>
      </c>
    </row>
    <row r="99" spans="1:2" x14ac:dyDescent="0.25">
      <c r="A99" s="4" t="s">
        <v>157</v>
      </c>
      <c r="B99" s="5">
        <v>1</v>
      </c>
    </row>
    <row r="100" spans="1:2" x14ac:dyDescent="0.25">
      <c r="A100" s="4" t="s">
        <v>553</v>
      </c>
      <c r="B100" s="5">
        <v>1</v>
      </c>
    </row>
    <row r="101" spans="1:2" x14ac:dyDescent="0.25">
      <c r="A101" s="4" t="s">
        <v>734</v>
      </c>
      <c r="B101" s="5">
        <v>1</v>
      </c>
    </row>
    <row r="102" spans="1:2" x14ac:dyDescent="0.25">
      <c r="A102" s="4" t="s">
        <v>959</v>
      </c>
      <c r="B102" s="5">
        <v>1</v>
      </c>
    </row>
    <row r="103" spans="1:2" x14ac:dyDescent="0.25">
      <c r="A103" s="4" t="s">
        <v>139</v>
      </c>
      <c r="B103" s="5">
        <v>1</v>
      </c>
    </row>
    <row r="104" spans="1:2" x14ac:dyDescent="0.25">
      <c r="A104" s="4" t="s">
        <v>992</v>
      </c>
      <c r="B104" s="5">
        <v>1</v>
      </c>
    </row>
    <row r="105" spans="1:2" x14ac:dyDescent="0.25">
      <c r="A105" s="4" t="s">
        <v>129</v>
      </c>
      <c r="B105" s="5">
        <v>1</v>
      </c>
    </row>
    <row r="106" spans="1:2" x14ac:dyDescent="0.25">
      <c r="A106" s="4" t="s">
        <v>792</v>
      </c>
      <c r="B106" s="5">
        <v>1</v>
      </c>
    </row>
    <row r="107" spans="1:2" x14ac:dyDescent="0.25">
      <c r="A107" s="4" t="s">
        <v>475</v>
      </c>
      <c r="B107" s="5">
        <v>1</v>
      </c>
    </row>
    <row r="108" spans="1:2" x14ac:dyDescent="0.25">
      <c r="A108" s="4" t="s">
        <v>547</v>
      </c>
      <c r="B108" s="5">
        <v>1</v>
      </c>
    </row>
    <row r="109" spans="1:2" x14ac:dyDescent="0.25">
      <c r="A109" s="4" t="s">
        <v>996</v>
      </c>
      <c r="B109" s="5">
        <v>1</v>
      </c>
    </row>
    <row r="110" spans="1:2" x14ac:dyDescent="0.25">
      <c r="A110" s="4" t="s">
        <v>345</v>
      </c>
      <c r="B110" s="5">
        <v>1</v>
      </c>
    </row>
    <row r="111" spans="1:2" x14ac:dyDescent="0.25">
      <c r="A111" s="4" t="s">
        <v>429</v>
      </c>
      <c r="B111" s="5">
        <v>1</v>
      </c>
    </row>
    <row r="112" spans="1:2" x14ac:dyDescent="0.25">
      <c r="A112" s="4" t="s">
        <v>955</v>
      </c>
      <c r="B112" s="5">
        <v>1</v>
      </c>
    </row>
    <row r="113" spans="1:2" x14ac:dyDescent="0.25">
      <c r="A113" s="4" t="s">
        <v>912</v>
      </c>
      <c r="B113" s="5">
        <v>1</v>
      </c>
    </row>
    <row r="114" spans="1:2" x14ac:dyDescent="0.25">
      <c r="A114" s="4" t="s">
        <v>899</v>
      </c>
      <c r="B114" s="5">
        <v>1</v>
      </c>
    </row>
    <row r="115" spans="1:2" x14ac:dyDescent="0.25">
      <c r="A115" s="4" t="s">
        <v>144</v>
      </c>
      <c r="B115" s="5">
        <v>1</v>
      </c>
    </row>
    <row r="116" spans="1:2" x14ac:dyDescent="0.25">
      <c r="A116" s="4" t="s">
        <v>568</v>
      </c>
      <c r="B116" s="5">
        <v>1</v>
      </c>
    </row>
    <row r="117" spans="1:2" x14ac:dyDescent="0.25">
      <c r="A117" s="4" t="s">
        <v>594</v>
      </c>
      <c r="B117" s="5">
        <v>1</v>
      </c>
    </row>
    <row r="118" spans="1:2" x14ac:dyDescent="0.25">
      <c r="A118" s="4" t="s">
        <v>107</v>
      </c>
      <c r="B118" s="5">
        <v>1</v>
      </c>
    </row>
    <row r="119" spans="1:2" x14ac:dyDescent="0.25">
      <c r="A119" s="4" t="s">
        <v>1027</v>
      </c>
      <c r="B119" s="5">
        <v>1</v>
      </c>
    </row>
    <row r="120" spans="1:2" x14ac:dyDescent="0.25">
      <c r="A120" s="4" t="s">
        <v>975</v>
      </c>
      <c r="B120" s="5">
        <v>1</v>
      </c>
    </row>
    <row r="121" spans="1:2" x14ac:dyDescent="0.25">
      <c r="A121" s="4" t="s">
        <v>575</v>
      </c>
      <c r="B121" s="5">
        <v>1</v>
      </c>
    </row>
    <row r="122" spans="1:2" x14ac:dyDescent="0.25">
      <c r="A122" s="4" t="s">
        <v>668</v>
      </c>
      <c r="B122" s="5">
        <v>1</v>
      </c>
    </row>
    <row r="123" spans="1:2" x14ac:dyDescent="0.25">
      <c r="A123" s="4" t="s">
        <v>454</v>
      </c>
      <c r="B123" s="5">
        <v>1</v>
      </c>
    </row>
    <row r="124" spans="1:2" x14ac:dyDescent="0.25">
      <c r="A124" s="4" t="s">
        <v>305</v>
      </c>
      <c r="B124" s="5">
        <v>1</v>
      </c>
    </row>
    <row r="125" spans="1:2" x14ac:dyDescent="0.25">
      <c r="A125" s="4" t="s">
        <v>639</v>
      </c>
      <c r="B125" s="5">
        <v>1</v>
      </c>
    </row>
    <row r="126" spans="1:2" x14ac:dyDescent="0.25">
      <c r="A126" s="4" t="s">
        <v>326</v>
      </c>
      <c r="B126" s="5">
        <v>1</v>
      </c>
    </row>
    <row r="127" spans="1:2" x14ac:dyDescent="0.25">
      <c r="A127" s="4" t="s">
        <v>938</v>
      </c>
      <c r="B127" s="5">
        <v>1</v>
      </c>
    </row>
    <row r="128" spans="1:2" x14ac:dyDescent="0.25">
      <c r="A128" s="4" t="s">
        <v>920</v>
      </c>
      <c r="B128" s="5">
        <v>1</v>
      </c>
    </row>
    <row r="129" spans="1:2" x14ac:dyDescent="0.25">
      <c r="A129" s="4" t="s">
        <v>277</v>
      </c>
      <c r="B129" s="5">
        <v>1</v>
      </c>
    </row>
    <row r="130" spans="1:2" x14ac:dyDescent="0.25">
      <c r="A130" s="4" t="s">
        <v>1017</v>
      </c>
      <c r="B130" s="5">
        <v>1</v>
      </c>
    </row>
    <row r="131" spans="1:2" x14ac:dyDescent="0.25">
      <c r="A131" s="4" t="s">
        <v>352</v>
      </c>
      <c r="B131" s="5">
        <v>1</v>
      </c>
    </row>
    <row r="132" spans="1:2" x14ac:dyDescent="0.25">
      <c r="A132" s="4" t="s">
        <v>846</v>
      </c>
      <c r="B132" s="5">
        <v>1</v>
      </c>
    </row>
    <row r="133" spans="1:2" x14ac:dyDescent="0.25">
      <c r="A133" s="4" t="s">
        <v>201</v>
      </c>
      <c r="B133" s="5">
        <v>1</v>
      </c>
    </row>
    <row r="134" spans="1:2" x14ac:dyDescent="0.25">
      <c r="A134" s="4" t="s">
        <v>889</v>
      </c>
      <c r="B134" s="5">
        <v>1</v>
      </c>
    </row>
    <row r="135" spans="1:2" x14ac:dyDescent="0.25">
      <c r="A135" s="4" t="s">
        <v>968</v>
      </c>
      <c r="B135" s="5">
        <v>1</v>
      </c>
    </row>
    <row r="136" spans="1:2" x14ac:dyDescent="0.25">
      <c r="A136" s="4" t="s">
        <v>767</v>
      </c>
      <c r="B136" s="5">
        <v>1</v>
      </c>
    </row>
    <row r="137" spans="1:2" x14ac:dyDescent="0.25">
      <c r="A137" s="4" t="s">
        <v>777</v>
      </c>
      <c r="B137" s="5">
        <v>1</v>
      </c>
    </row>
    <row r="138" spans="1:2" x14ac:dyDescent="0.25">
      <c r="A138" s="4" t="s">
        <v>528</v>
      </c>
      <c r="B138" s="5">
        <v>1</v>
      </c>
    </row>
    <row r="139" spans="1:2" x14ac:dyDescent="0.25">
      <c r="A139" s="4" t="s">
        <v>763</v>
      </c>
      <c r="B139" s="5">
        <v>1</v>
      </c>
    </row>
    <row r="140" spans="1:2" x14ac:dyDescent="0.25">
      <c r="A140" s="4" t="s">
        <v>516</v>
      </c>
      <c r="B140" s="5">
        <v>1</v>
      </c>
    </row>
    <row r="141" spans="1:2" x14ac:dyDescent="0.25">
      <c r="A141" s="4" t="s">
        <v>982</v>
      </c>
      <c r="B141" s="5">
        <v>1</v>
      </c>
    </row>
    <row r="142" spans="1:2" x14ac:dyDescent="0.25">
      <c r="A142" s="4" t="s">
        <v>536</v>
      </c>
      <c r="B142" s="5">
        <v>1</v>
      </c>
    </row>
    <row r="143" spans="1:2" x14ac:dyDescent="0.25">
      <c r="A143" s="4" t="s">
        <v>448</v>
      </c>
      <c r="B143" s="5">
        <v>1</v>
      </c>
    </row>
    <row r="144" spans="1:2" x14ac:dyDescent="0.25">
      <c r="A144" s="4" t="s">
        <v>317</v>
      </c>
      <c r="B144" s="5">
        <v>1</v>
      </c>
    </row>
    <row r="145" spans="1:2" x14ac:dyDescent="0.25">
      <c r="A145" s="4" t="s">
        <v>627</v>
      </c>
      <c r="B145" s="5">
        <v>1</v>
      </c>
    </row>
    <row r="146" spans="1:2" x14ac:dyDescent="0.25">
      <c r="A146" s="4" t="s">
        <v>507</v>
      </c>
      <c r="B146" s="5">
        <v>1</v>
      </c>
    </row>
    <row r="147" spans="1:2" x14ac:dyDescent="0.25">
      <c r="A147" s="4" t="s">
        <v>721</v>
      </c>
      <c r="B147" s="5">
        <v>1</v>
      </c>
    </row>
    <row r="148" spans="1:2" x14ac:dyDescent="0.25">
      <c r="A148" s="4" t="s">
        <v>866</v>
      </c>
      <c r="B148" s="5">
        <v>1</v>
      </c>
    </row>
    <row r="149" spans="1:2" x14ac:dyDescent="0.25">
      <c r="A149" s="4" t="s">
        <v>39</v>
      </c>
      <c r="B149" s="5">
        <v>1</v>
      </c>
    </row>
    <row r="150" spans="1:2" x14ac:dyDescent="0.25">
      <c r="A150" s="4" t="s">
        <v>1008</v>
      </c>
      <c r="B150" s="5">
        <v>1</v>
      </c>
    </row>
    <row r="151" spans="1:2" x14ac:dyDescent="0.25">
      <c r="A151" s="4" t="s">
        <v>876</v>
      </c>
      <c r="B151" s="5">
        <v>1</v>
      </c>
    </row>
    <row r="152" spans="1:2" x14ac:dyDescent="0.25">
      <c r="A152" s="4" t="s">
        <v>1049</v>
      </c>
      <c r="B152" s="5"/>
    </row>
    <row r="153" spans="1:2" x14ac:dyDescent="0.25">
      <c r="A153" s="4" t="s">
        <v>1050</v>
      </c>
      <c r="B153" s="5">
        <v>169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2"/>
  <sheetViews>
    <sheetView workbookViewId="0">
      <selection activeCell="B3" sqref="B3"/>
    </sheetView>
  </sheetViews>
  <sheetFormatPr defaultRowHeight="15" x14ac:dyDescent="0.25"/>
  <cols>
    <col min="1" max="1" width="49.7109375" customWidth="1"/>
    <col min="2" max="2" width="16" customWidth="1"/>
  </cols>
  <sheetData>
    <row r="3" spans="1:2" x14ac:dyDescent="0.25">
      <c r="A3" s="3" t="s">
        <v>1048</v>
      </c>
      <c r="B3" t="s">
        <v>1143</v>
      </c>
    </row>
    <row r="4" spans="1:2" x14ac:dyDescent="0.25">
      <c r="A4" s="4" t="s">
        <v>548</v>
      </c>
      <c r="B4" s="5">
        <v>1</v>
      </c>
    </row>
    <row r="5" spans="1:2" x14ac:dyDescent="0.25">
      <c r="A5" s="4" t="s">
        <v>576</v>
      </c>
      <c r="B5" s="5">
        <v>1</v>
      </c>
    </row>
    <row r="6" spans="1:2" x14ac:dyDescent="0.25">
      <c r="A6" s="4" t="s">
        <v>953</v>
      </c>
      <c r="B6" s="5">
        <v>1</v>
      </c>
    </row>
    <row r="7" spans="1:2" x14ac:dyDescent="0.25">
      <c r="A7" s="4" t="s">
        <v>1041</v>
      </c>
      <c r="B7" s="5">
        <v>1</v>
      </c>
    </row>
    <row r="8" spans="1:2" x14ac:dyDescent="0.25">
      <c r="A8" s="4" t="s">
        <v>423</v>
      </c>
      <c r="B8" s="5">
        <v>1</v>
      </c>
    </row>
    <row r="9" spans="1:2" x14ac:dyDescent="0.25">
      <c r="A9" s="4" t="s">
        <v>98</v>
      </c>
      <c r="B9" s="5">
        <v>22</v>
      </c>
    </row>
    <row r="10" spans="1:2" x14ac:dyDescent="0.25">
      <c r="A10" s="4" t="s">
        <v>294</v>
      </c>
      <c r="B10" s="5">
        <v>1</v>
      </c>
    </row>
    <row r="11" spans="1:2" x14ac:dyDescent="0.25">
      <c r="A11" s="4" t="s">
        <v>38</v>
      </c>
      <c r="B11" s="5">
        <v>106</v>
      </c>
    </row>
    <row r="12" spans="1:2" x14ac:dyDescent="0.25">
      <c r="A12" s="4" t="s">
        <v>108</v>
      </c>
      <c r="B12" s="5">
        <v>58</v>
      </c>
    </row>
    <row r="13" spans="1:2" x14ac:dyDescent="0.25">
      <c r="A13" s="4" t="s">
        <v>318</v>
      </c>
      <c r="B13" s="5">
        <v>1</v>
      </c>
    </row>
    <row r="14" spans="1:2" x14ac:dyDescent="0.25">
      <c r="A14" s="4" t="s">
        <v>86</v>
      </c>
      <c r="B14" s="5">
        <v>18</v>
      </c>
    </row>
    <row r="15" spans="1:2" x14ac:dyDescent="0.25">
      <c r="A15" s="4" t="s">
        <v>1049</v>
      </c>
      <c r="B15" s="5"/>
    </row>
    <row r="16" spans="1:2" x14ac:dyDescent="0.25">
      <c r="A16" s="4" t="s">
        <v>1050</v>
      </c>
      <c r="B16" s="5">
        <v>211</v>
      </c>
    </row>
    <row r="19" spans="1:2" ht="15.75" thickBot="1" x14ac:dyDescent="0.3"/>
    <row r="20" spans="1:2" ht="15.75" thickBot="1" x14ac:dyDescent="0.3">
      <c r="A20" s="63"/>
      <c r="B20" s="64" t="s">
        <v>1179</v>
      </c>
    </row>
    <row r="21" spans="1:2" x14ac:dyDescent="0.25">
      <c r="A21" s="75" t="s">
        <v>98</v>
      </c>
      <c r="B21" s="76">
        <v>22</v>
      </c>
    </row>
    <row r="22" spans="1:2" x14ac:dyDescent="0.25">
      <c r="A22" s="71" t="s">
        <v>38</v>
      </c>
      <c r="B22" s="72">
        <v>106</v>
      </c>
    </row>
    <row r="23" spans="1:2" x14ac:dyDescent="0.25">
      <c r="A23" s="71" t="s">
        <v>108</v>
      </c>
      <c r="B23" s="72">
        <v>58</v>
      </c>
    </row>
    <row r="24" spans="1:2" x14ac:dyDescent="0.25">
      <c r="A24" s="71" t="s">
        <v>1144</v>
      </c>
      <c r="B24" s="72">
        <v>18</v>
      </c>
    </row>
    <row r="25" spans="1:2" ht="15.75" thickBot="1" x14ac:dyDescent="0.3">
      <c r="A25" s="73" t="s">
        <v>1145</v>
      </c>
      <c r="B25" s="74">
        <v>7</v>
      </c>
    </row>
    <row r="26" spans="1:2" x14ac:dyDescent="0.25">
      <c r="B26">
        <f>SUM(B21:B25)</f>
        <v>211</v>
      </c>
    </row>
    <row r="28" spans="1:2" x14ac:dyDescent="0.25">
      <c r="A28" s="4" t="s">
        <v>1146</v>
      </c>
      <c r="B28" s="5">
        <v>7</v>
      </c>
    </row>
    <row r="29" spans="1:2" x14ac:dyDescent="0.25">
      <c r="A29" s="4" t="s">
        <v>1144</v>
      </c>
      <c r="B29" s="5">
        <v>18</v>
      </c>
    </row>
    <row r="30" spans="1:2" x14ac:dyDescent="0.25">
      <c r="A30" s="4" t="s">
        <v>1147</v>
      </c>
      <c r="B30" s="5">
        <v>58</v>
      </c>
    </row>
    <row r="31" spans="1:2" x14ac:dyDescent="0.25">
      <c r="A31" s="4" t="s">
        <v>38</v>
      </c>
      <c r="B31" s="5">
        <v>106</v>
      </c>
    </row>
    <row r="32" spans="1:2" x14ac:dyDescent="0.25">
      <c r="A32" s="4" t="s">
        <v>98</v>
      </c>
      <c r="B32" s="5">
        <v>22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3" sqref="B3"/>
    </sheetView>
  </sheetViews>
  <sheetFormatPr defaultRowHeight="15" x14ac:dyDescent="0.25"/>
  <cols>
    <col min="1" max="1" width="13.140625" bestFit="1" customWidth="1"/>
    <col min="2" max="2" width="43.140625" bestFit="1" customWidth="1"/>
  </cols>
  <sheetData>
    <row r="3" spans="1:2" x14ac:dyDescent="0.25">
      <c r="A3" s="3" t="s">
        <v>1048</v>
      </c>
      <c r="B3" t="s">
        <v>1148</v>
      </c>
    </row>
    <row r="4" spans="1:2" x14ac:dyDescent="0.25">
      <c r="A4" s="4" t="s">
        <v>36</v>
      </c>
      <c r="B4" s="5">
        <v>47</v>
      </c>
    </row>
    <row r="5" spans="1:2" x14ac:dyDescent="0.25">
      <c r="A5" s="4" t="s">
        <v>53</v>
      </c>
      <c r="B5" s="5">
        <v>17</v>
      </c>
    </row>
    <row r="6" spans="1:2" x14ac:dyDescent="0.25">
      <c r="A6" s="4" t="s">
        <v>39</v>
      </c>
      <c r="B6" s="5">
        <v>143</v>
      </c>
    </row>
    <row r="7" spans="1:2" x14ac:dyDescent="0.25">
      <c r="A7" s="4" t="s">
        <v>1049</v>
      </c>
      <c r="B7" s="5"/>
    </row>
    <row r="8" spans="1:2" x14ac:dyDescent="0.25">
      <c r="A8" s="4" t="s">
        <v>1050</v>
      </c>
      <c r="B8" s="5">
        <v>207</v>
      </c>
    </row>
    <row r="12" spans="1:2" x14ac:dyDescent="0.25">
      <c r="A12" s="4" t="s">
        <v>53</v>
      </c>
      <c r="B12" s="5">
        <v>17</v>
      </c>
    </row>
    <row r="13" spans="1:2" x14ac:dyDescent="0.25">
      <c r="A13" s="4" t="s">
        <v>36</v>
      </c>
      <c r="B13" s="5">
        <v>47</v>
      </c>
    </row>
    <row r="14" spans="1:2" x14ac:dyDescent="0.25">
      <c r="A14" s="4" t="s">
        <v>39</v>
      </c>
      <c r="B14" s="5">
        <v>143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9"/>
  <sheetViews>
    <sheetView workbookViewId="0">
      <selection activeCell="B3" sqref="B3"/>
    </sheetView>
  </sheetViews>
  <sheetFormatPr defaultRowHeight="15" x14ac:dyDescent="0.25"/>
  <cols>
    <col min="1" max="1" width="56.42578125" bestFit="1" customWidth="1"/>
    <col min="2" max="2" width="39.85546875" bestFit="1" customWidth="1"/>
  </cols>
  <sheetData>
    <row r="3" spans="1:4" x14ac:dyDescent="0.25">
      <c r="A3" s="3" t="s">
        <v>1048</v>
      </c>
      <c r="B3" t="s">
        <v>1149</v>
      </c>
    </row>
    <row r="4" spans="1:4" x14ac:dyDescent="0.25">
      <c r="A4" s="4" t="s">
        <v>327</v>
      </c>
      <c r="B4" s="5">
        <v>1</v>
      </c>
      <c r="C4" s="5"/>
      <c r="D4" s="5"/>
    </row>
    <row r="5" spans="1:4" x14ac:dyDescent="0.25">
      <c r="A5" s="4" t="s">
        <v>135</v>
      </c>
      <c r="B5" s="5">
        <v>30</v>
      </c>
      <c r="C5" s="5"/>
      <c r="D5" s="5"/>
    </row>
    <row r="6" spans="1:4" x14ac:dyDescent="0.25">
      <c r="A6" s="4" t="s">
        <v>404</v>
      </c>
      <c r="B6" s="5">
        <v>1</v>
      </c>
      <c r="C6" s="5"/>
      <c r="D6" s="5"/>
    </row>
    <row r="7" spans="1:4" x14ac:dyDescent="0.25">
      <c r="A7" s="4" t="s">
        <v>669</v>
      </c>
      <c r="B7" s="5">
        <v>1</v>
      </c>
      <c r="C7" s="5"/>
      <c r="D7" s="5"/>
    </row>
    <row r="8" spans="1:4" x14ac:dyDescent="0.25">
      <c r="A8" s="4" t="s">
        <v>40</v>
      </c>
      <c r="B8" s="5">
        <v>55</v>
      </c>
      <c r="C8" s="5"/>
    </row>
    <row r="9" spans="1:4" x14ac:dyDescent="0.25">
      <c r="A9" s="4" t="s">
        <v>365</v>
      </c>
      <c r="B9" s="5">
        <v>1</v>
      </c>
      <c r="C9" s="5"/>
    </row>
    <row r="10" spans="1:4" x14ac:dyDescent="0.25">
      <c r="A10" s="4" t="s">
        <v>52</v>
      </c>
      <c r="B10" s="5">
        <v>120</v>
      </c>
      <c r="C10" s="5"/>
    </row>
    <row r="11" spans="1:4" x14ac:dyDescent="0.25">
      <c r="A11" s="4" t="s">
        <v>1049</v>
      </c>
      <c r="B11" s="5"/>
    </row>
    <row r="12" spans="1:4" x14ac:dyDescent="0.25">
      <c r="A12" s="4" t="s">
        <v>1050</v>
      </c>
      <c r="B12" s="5">
        <v>209</v>
      </c>
    </row>
    <row r="13" spans="1:4" x14ac:dyDescent="0.25">
      <c r="B13" t="s">
        <v>1154</v>
      </c>
    </row>
    <row r="14" spans="1:4" x14ac:dyDescent="0.25">
      <c r="A14" s="4" t="s">
        <v>1135</v>
      </c>
      <c r="B14" s="33">
        <f>4/209 * 100</f>
        <v>1.9138755980861244</v>
      </c>
      <c r="C14" s="5">
        <v>4</v>
      </c>
    </row>
    <row r="15" spans="1:4" x14ac:dyDescent="0.25">
      <c r="A15" s="4" t="s">
        <v>1150</v>
      </c>
      <c r="B15" s="33">
        <f>30/209 * 100</f>
        <v>14.354066985645932</v>
      </c>
      <c r="C15" s="5">
        <v>30</v>
      </c>
    </row>
    <row r="16" spans="1:4" x14ac:dyDescent="0.25">
      <c r="A16" s="4" t="s">
        <v>1151</v>
      </c>
      <c r="B16" s="33">
        <f>55/209*100</f>
        <v>26.315789473684209</v>
      </c>
      <c r="C16" s="5">
        <v>55</v>
      </c>
    </row>
    <row r="17" spans="1:3" x14ac:dyDescent="0.25">
      <c r="A17" s="4" t="s">
        <v>1152</v>
      </c>
      <c r="B17" s="33">
        <f>120/209*100</f>
        <v>57.41626794258373</v>
      </c>
      <c r="C17" s="5">
        <v>120</v>
      </c>
    </row>
    <row r="19" spans="1:3" x14ac:dyDescent="0.25">
      <c r="B19" s="33">
        <f>SUM(B14:B18)</f>
        <v>100</v>
      </c>
      <c r="C19">
        <f>SUM(C14:C18)</f>
        <v>209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1"/>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5" x14ac:dyDescent="0.25"/>
  <cols>
    <col min="1" max="1" width="65.5703125" customWidth="1"/>
    <col min="2" max="2" width="57.7109375" bestFit="1" customWidth="1"/>
    <col min="4" max="4" width="11" bestFit="1" customWidth="1"/>
  </cols>
  <sheetData>
    <row r="3" spans="1:8" x14ac:dyDescent="0.25">
      <c r="A3" s="3" t="s">
        <v>1048</v>
      </c>
      <c r="B3" t="s">
        <v>1153</v>
      </c>
    </row>
    <row r="4" spans="1:8" x14ac:dyDescent="0.25">
      <c r="A4" s="4" t="s">
        <v>529</v>
      </c>
      <c r="B4" s="5">
        <v>1</v>
      </c>
    </row>
    <row r="5" spans="1:8" x14ac:dyDescent="0.25">
      <c r="A5" s="4" t="s">
        <v>319</v>
      </c>
      <c r="B5" s="5">
        <v>1</v>
      </c>
      <c r="D5" t="s">
        <v>177</v>
      </c>
      <c r="E5">
        <v>19</v>
      </c>
    </row>
    <row r="6" spans="1:8" x14ac:dyDescent="0.25">
      <c r="A6" s="36" t="s">
        <v>424</v>
      </c>
      <c r="B6" s="37">
        <v>1</v>
      </c>
      <c r="D6" s="4" t="s">
        <v>39</v>
      </c>
      <c r="E6" s="5">
        <v>47</v>
      </c>
    </row>
    <row r="7" spans="1:8" x14ac:dyDescent="0.25">
      <c r="A7" s="4" t="s">
        <v>995</v>
      </c>
      <c r="B7" s="5">
        <v>1</v>
      </c>
      <c r="D7" s="4" t="s">
        <v>53</v>
      </c>
      <c r="E7" s="5">
        <v>137</v>
      </c>
      <c r="G7" t="s">
        <v>177</v>
      </c>
      <c r="H7">
        <v>19</v>
      </c>
    </row>
    <row r="8" spans="1:8" x14ac:dyDescent="0.25">
      <c r="A8" s="4" t="s">
        <v>554</v>
      </c>
      <c r="B8" s="5">
        <v>1</v>
      </c>
      <c r="E8">
        <f>SUM(E6:E7)</f>
        <v>184</v>
      </c>
      <c r="G8" s="4" t="s">
        <v>53</v>
      </c>
      <c r="H8" s="5">
        <v>137</v>
      </c>
    </row>
    <row r="9" spans="1:8" x14ac:dyDescent="0.25">
      <c r="A9" s="4" t="s">
        <v>337</v>
      </c>
      <c r="B9" s="5">
        <v>1</v>
      </c>
      <c r="G9" s="4" t="s">
        <v>39</v>
      </c>
      <c r="H9" s="5">
        <v>47</v>
      </c>
    </row>
    <row r="10" spans="1:8" x14ac:dyDescent="0.25">
      <c r="A10" s="36" t="s">
        <v>614</v>
      </c>
      <c r="B10" s="5">
        <v>1</v>
      </c>
    </row>
    <row r="11" spans="1:8" x14ac:dyDescent="0.25">
      <c r="A11" s="4" t="s">
        <v>963</v>
      </c>
      <c r="B11" s="5">
        <v>1</v>
      </c>
    </row>
    <row r="12" spans="1:8" x14ac:dyDescent="0.25">
      <c r="A12" s="36" t="s">
        <v>124</v>
      </c>
      <c r="B12" s="37">
        <v>1</v>
      </c>
    </row>
    <row r="13" spans="1:8" x14ac:dyDescent="0.25">
      <c r="A13" s="36" t="s">
        <v>346</v>
      </c>
      <c r="B13" s="37">
        <v>1</v>
      </c>
    </row>
    <row r="14" spans="1:8" x14ac:dyDescent="0.25">
      <c r="A14" s="4" t="s">
        <v>145</v>
      </c>
      <c r="B14" s="5">
        <v>1</v>
      </c>
    </row>
    <row r="15" spans="1:8" x14ac:dyDescent="0.25">
      <c r="A15" s="34" t="s">
        <v>53</v>
      </c>
      <c r="B15" s="35">
        <v>136</v>
      </c>
    </row>
    <row r="16" spans="1:8" x14ac:dyDescent="0.25">
      <c r="A16" s="36" t="s">
        <v>498</v>
      </c>
      <c r="B16" s="5">
        <v>1</v>
      </c>
    </row>
    <row r="17" spans="1:2" x14ac:dyDescent="0.25">
      <c r="A17" s="36" t="s">
        <v>1046</v>
      </c>
      <c r="B17" s="5">
        <v>1</v>
      </c>
    </row>
    <row r="18" spans="1:2" x14ac:dyDescent="0.25">
      <c r="A18" s="4" t="s">
        <v>416</v>
      </c>
      <c r="B18" s="5">
        <v>1</v>
      </c>
    </row>
    <row r="19" spans="1:2" x14ac:dyDescent="0.25">
      <c r="A19" s="4" t="s">
        <v>253</v>
      </c>
      <c r="B19" s="5">
        <v>1</v>
      </c>
    </row>
    <row r="20" spans="1:2" x14ac:dyDescent="0.25">
      <c r="A20" s="4" t="s">
        <v>41</v>
      </c>
      <c r="B20" s="5">
        <v>1</v>
      </c>
    </row>
    <row r="21" spans="1:2" x14ac:dyDescent="0.25">
      <c r="A21" s="4" t="s">
        <v>224</v>
      </c>
      <c r="B21" s="5">
        <v>1</v>
      </c>
    </row>
    <row r="22" spans="1:2" x14ac:dyDescent="0.25">
      <c r="A22" s="4" t="s">
        <v>366</v>
      </c>
      <c r="B22" s="5">
        <v>1</v>
      </c>
    </row>
    <row r="23" spans="1:2" x14ac:dyDescent="0.25">
      <c r="A23" s="4" t="s">
        <v>177</v>
      </c>
      <c r="B23" s="5">
        <v>3</v>
      </c>
    </row>
    <row r="24" spans="1:2" x14ac:dyDescent="0.25">
      <c r="A24" s="4" t="s">
        <v>607</v>
      </c>
      <c r="B24" s="5">
        <v>2</v>
      </c>
    </row>
    <row r="25" spans="1:2" x14ac:dyDescent="0.25">
      <c r="A25" s="4" t="s">
        <v>455</v>
      </c>
      <c r="B25" s="5">
        <v>1</v>
      </c>
    </row>
    <row r="26" spans="1:2" x14ac:dyDescent="0.25">
      <c r="A26" s="4" t="s">
        <v>328</v>
      </c>
      <c r="B26" s="5">
        <v>1</v>
      </c>
    </row>
    <row r="27" spans="1:2" x14ac:dyDescent="0.25">
      <c r="A27" s="4" t="s">
        <v>900</v>
      </c>
      <c r="B27" s="5">
        <v>1</v>
      </c>
    </row>
    <row r="28" spans="1:2" x14ac:dyDescent="0.25">
      <c r="A28" s="36" t="s">
        <v>1033</v>
      </c>
      <c r="B28" s="5">
        <v>1</v>
      </c>
    </row>
    <row r="29" spans="1:2" x14ac:dyDescent="0.25">
      <c r="A29" s="34" t="s">
        <v>39</v>
      </c>
      <c r="B29" s="35">
        <v>47</v>
      </c>
    </row>
    <row r="30" spans="1:2" x14ac:dyDescent="0.25">
      <c r="A30" s="4" t="s">
        <v>1049</v>
      </c>
      <c r="B30" s="5"/>
    </row>
    <row r="31" spans="1:2" x14ac:dyDescent="0.25">
      <c r="A31" s="4" t="s">
        <v>1050</v>
      </c>
      <c r="B31" s="5">
        <v>210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5"/>
  <sheetViews>
    <sheetView workbookViewId="0">
      <selection activeCell="B3" sqref="B3"/>
    </sheetView>
  </sheetViews>
  <sheetFormatPr defaultRowHeight="15" x14ac:dyDescent="0.25"/>
  <cols>
    <col min="1" max="1" width="13.140625" bestFit="1" customWidth="1"/>
    <col min="2" max="2" width="78.5703125" bestFit="1" customWidth="1"/>
  </cols>
  <sheetData>
    <row r="3" spans="1:5" x14ac:dyDescent="0.25">
      <c r="A3" s="3" t="s">
        <v>1048</v>
      </c>
      <c r="B3" t="s">
        <v>1155</v>
      </c>
      <c r="D3" s="4" t="s">
        <v>39</v>
      </c>
      <c r="E3" s="5">
        <v>94</v>
      </c>
    </row>
    <row r="4" spans="1:5" x14ac:dyDescent="0.25">
      <c r="A4" s="4" t="s">
        <v>36</v>
      </c>
      <c r="B4" s="5">
        <v>55</v>
      </c>
      <c r="D4" s="4" t="s">
        <v>36</v>
      </c>
      <c r="E4" s="5">
        <v>55</v>
      </c>
    </row>
    <row r="5" spans="1:5" x14ac:dyDescent="0.25">
      <c r="A5" s="4" t="s">
        <v>53</v>
      </c>
      <c r="B5" s="5">
        <v>60</v>
      </c>
      <c r="D5" s="4" t="s">
        <v>53</v>
      </c>
      <c r="E5" s="5">
        <v>60</v>
      </c>
    </row>
    <row r="6" spans="1:5" x14ac:dyDescent="0.25">
      <c r="A6" s="4" t="s">
        <v>39</v>
      </c>
      <c r="B6" s="5">
        <v>94</v>
      </c>
    </row>
    <row r="7" spans="1:5" x14ac:dyDescent="0.25">
      <c r="A7" s="4" t="s">
        <v>1049</v>
      </c>
      <c r="B7" s="5"/>
    </row>
    <row r="8" spans="1:5" x14ac:dyDescent="0.25">
      <c r="A8" s="4" t="s">
        <v>1050</v>
      </c>
      <c r="B8" s="5">
        <v>209</v>
      </c>
      <c r="D8" s="4" t="s">
        <v>39</v>
      </c>
      <c r="E8" s="33">
        <f>94/209*100</f>
        <v>44.976076555023923</v>
      </c>
    </row>
    <row r="9" spans="1:5" x14ac:dyDescent="0.25">
      <c r="D9" s="4" t="s">
        <v>36</v>
      </c>
      <c r="E9" s="33">
        <f>55/209*100</f>
        <v>26.315789473684209</v>
      </c>
    </row>
    <row r="10" spans="1:5" x14ac:dyDescent="0.25">
      <c r="D10" s="4" t="s">
        <v>53</v>
      </c>
      <c r="E10" s="33">
        <f>60/209*100</f>
        <v>28.708133971291865</v>
      </c>
    </row>
    <row r="13" spans="1:5" x14ac:dyDescent="0.25">
      <c r="D13" s="4" t="s">
        <v>39</v>
      </c>
      <c r="E13" s="33">
        <f>94/209*100</f>
        <v>44.976076555023923</v>
      </c>
    </row>
    <row r="14" spans="1:5" x14ac:dyDescent="0.25">
      <c r="D14" s="4" t="s">
        <v>36</v>
      </c>
      <c r="E14" s="33">
        <f>55/209*100</f>
        <v>26.315789473684209</v>
      </c>
    </row>
    <row r="15" spans="1:5" x14ac:dyDescent="0.25">
      <c r="D15" s="4" t="s">
        <v>53</v>
      </c>
      <c r="E15" s="33">
        <f>60/209*100</f>
        <v>28.708133971291865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30"/>
  <sheetViews>
    <sheetView workbookViewId="0">
      <selection activeCell="A3" sqref="A3"/>
    </sheetView>
  </sheetViews>
  <sheetFormatPr defaultRowHeight="15" x14ac:dyDescent="0.25"/>
  <cols>
    <col min="1" max="1" width="255.7109375" bestFit="1" customWidth="1"/>
  </cols>
  <sheetData>
    <row r="3" spans="1:1" x14ac:dyDescent="0.25">
      <c r="A3" s="3" t="s">
        <v>1048</v>
      </c>
    </row>
    <row r="4" spans="1:1" x14ac:dyDescent="0.25">
      <c r="A4" s="4">
        <v>8</v>
      </c>
    </row>
    <row r="5" spans="1:1" x14ac:dyDescent="0.25">
      <c r="A5" s="4" t="s">
        <v>51</v>
      </c>
    </row>
    <row r="6" spans="1:1" x14ac:dyDescent="0.25">
      <c r="A6" s="4" t="s">
        <v>483</v>
      </c>
    </row>
    <row r="7" spans="1:1" x14ac:dyDescent="0.25">
      <c r="A7" s="4" t="s">
        <v>238</v>
      </c>
    </row>
    <row r="8" spans="1:1" x14ac:dyDescent="0.25">
      <c r="A8" s="4" t="s">
        <v>748</v>
      </c>
    </row>
    <row r="9" spans="1:1" x14ac:dyDescent="0.25">
      <c r="A9" s="4" t="s">
        <v>405</v>
      </c>
    </row>
    <row r="10" spans="1:1" x14ac:dyDescent="0.25">
      <c r="A10" s="4" t="s">
        <v>939</v>
      </c>
    </row>
    <row r="11" spans="1:1" x14ac:dyDescent="0.25">
      <c r="A11" s="4" t="s">
        <v>960</v>
      </c>
    </row>
    <row r="12" spans="1:1" x14ac:dyDescent="0.25">
      <c r="A12" s="4" t="s">
        <v>852</v>
      </c>
    </row>
    <row r="13" spans="1:1" x14ac:dyDescent="0.25">
      <c r="A13" s="4" t="s">
        <v>929</v>
      </c>
    </row>
    <row r="14" spans="1:1" x14ac:dyDescent="0.25">
      <c r="A14" s="4" t="s">
        <v>662</v>
      </c>
    </row>
    <row r="15" spans="1:1" x14ac:dyDescent="0.25">
      <c r="A15" s="4" t="s">
        <v>583</v>
      </c>
    </row>
    <row r="16" spans="1:1" x14ac:dyDescent="0.25">
      <c r="A16" s="4" t="s">
        <v>392</v>
      </c>
    </row>
    <row r="17" spans="1:1" x14ac:dyDescent="0.25">
      <c r="A17" s="4" t="s">
        <v>818</v>
      </c>
    </row>
    <row r="18" spans="1:1" x14ac:dyDescent="0.25">
      <c r="A18" s="4" t="s">
        <v>385</v>
      </c>
    </row>
    <row r="19" spans="1:1" x14ac:dyDescent="0.25">
      <c r="A19" s="4" t="s">
        <v>476</v>
      </c>
    </row>
    <row r="20" spans="1:1" x14ac:dyDescent="0.25">
      <c r="A20" s="4" t="s">
        <v>602</v>
      </c>
    </row>
    <row r="21" spans="1:1" x14ac:dyDescent="0.25">
      <c r="A21" s="4" t="s">
        <v>1009</v>
      </c>
    </row>
    <row r="22" spans="1:1" x14ac:dyDescent="0.25">
      <c r="A22" s="4" t="s">
        <v>764</v>
      </c>
    </row>
    <row r="23" spans="1:1" x14ac:dyDescent="0.25">
      <c r="A23" s="4" t="s">
        <v>54</v>
      </c>
    </row>
    <row r="24" spans="1:1" x14ac:dyDescent="0.25">
      <c r="A24" s="4" t="s">
        <v>165</v>
      </c>
    </row>
    <row r="25" spans="1:1" x14ac:dyDescent="0.25">
      <c r="A25" s="4" t="s">
        <v>353</v>
      </c>
    </row>
    <row r="26" spans="1:1" x14ac:dyDescent="0.25">
      <c r="A26" s="4" t="s">
        <v>988</v>
      </c>
    </row>
    <row r="27" spans="1:1" x14ac:dyDescent="0.25">
      <c r="A27" s="4" t="s">
        <v>456</v>
      </c>
    </row>
    <row r="28" spans="1:1" x14ac:dyDescent="0.25">
      <c r="A28" s="4" t="s">
        <v>243</v>
      </c>
    </row>
    <row r="29" spans="1:1" x14ac:dyDescent="0.25">
      <c r="A29" s="4" t="s">
        <v>759</v>
      </c>
    </row>
    <row r="30" spans="1:1" x14ac:dyDescent="0.25">
      <c r="A30" s="4" t="s">
        <v>517</v>
      </c>
    </row>
    <row r="31" spans="1:1" x14ac:dyDescent="0.25">
      <c r="A31" s="4" t="s">
        <v>80</v>
      </c>
    </row>
    <row r="32" spans="1:1" x14ac:dyDescent="0.25">
      <c r="A32" s="4" t="s">
        <v>569</v>
      </c>
    </row>
    <row r="33" spans="1:1" x14ac:dyDescent="0.25">
      <c r="A33" s="4" t="s">
        <v>90</v>
      </c>
    </row>
    <row r="34" spans="1:1" x14ac:dyDescent="0.25">
      <c r="A34" s="4" t="s">
        <v>291</v>
      </c>
    </row>
    <row r="35" spans="1:1" x14ac:dyDescent="0.25">
      <c r="A35" s="4" t="s">
        <v>530</v>
      </c>
    </row>
    <row r="36" spans="1:1" x14ac:dyDescent="0.25">
      <c r="A36" s="4" t="s">
        <v>442</v>
      </c>
    </row>
    <row r="37" spans="1:1" x14ac:dyDescent="0.25">
      <c r="A37" s="4" t="s">
        <v>208</v>
      </c>
    </row>
    <row r="38" spans="1:1" x14ac:dyDescent="0.25">
      <c r="A38" s="4" t="s">
        <v>755</v>
      </c>
    </row>
    <row r="39" spans="1:1" x14ac:dyDescent="0.25">
      <c r="A39" s="4" t="s">
        <v>993</v>
      </c>
    </row>
    <row r="40" spans="1:1" x14ac:dyDescent="0.25">
      <c r="A40" s="4" t="s">
        <v>178</v>
      </c>
    </row>
    <row r="41" spans="1:1" x14ac:dyDescent="0.25">
      <c r="A41" s="4" t="s">
        <v>358</v>
      </c>
    </row>
    <row r="42" spans="1:1" x14ac:dyDescent="0.25">
      <c r="A42" s="4" t="s">
        <v>768</v>
      </c>
    </row>
    <row r="43" spans="1:1" x14ac:dyDescent="0.25">
      <c r="A43" s="4" t="s">
        <v>901</v>
      </c>
    </row>
    <row r="44" spans="1:1" x14ac:dyDescent="0.25">
      <c r="A44" s="4" t="s">
        <v>595</v>
      </c>
    </row>
    <row r="45" spans="1:1" x14ac:dyDescent="0.25">
      <c r="A45" s="4" t="s">
        <v>231</v>
      </c>
    </row>
    <row r="46" spans="1:1" x14ac:dyDescent="0.25">
      <c r="A46" s="4" t="s">
        <v>87</v>
      </c>
    </row>
    <row r="47" spans="1:1" x14ac:dyDescent="0.25">
      <c r="A47" s="4" t="s">
        <v>538</v>
      </c>
    </row>
    <row r="48" spans="1:1" x14ac:dyDescent="0.25">
      <c r="A48" s="4" t="s">
        <v>562</v>
      </c>
    </row>
    <row r="49" spans="1:1" x14ac:dyDescent="0.25">
      <c r="A49" s="4" t="s">
        <v>1018</v>
      </c>
    </row>
    <row r="50" spans="1:1" x14ac:dyDescent="0.25">
      <c r="A50" s="4" t="s">
        <v>857</v>
      </c>
    </row>
    <row r="51" spans="1:1" x14ac:dyDescent="0.25">
      <c r="A51" s="4" t="s">
        <v>615</v>
      </c>
    </row>
    <row r="52" spans="1:1" x14ac:dyDescent="0.25">
      <c r="A52" s="4" t="s">
        <v>878</v>
      </c>
    </row>
    <row r="53" spans="1:1" x14ac:dyDescent="0.25">
      <c r="A53" s="4" t="s">
        <v>523</v>
      </c>
    </row>
    <row r="54" spans="1:1" x14ac:dyDescent="0.25">
      <c r="A54" s="4" t="s">
        <v>329</v>
      </c>
    </row>
    <row r="55" spans="1:1" x14ac:dyDescent="0.25">
      <c r="A55" s="4" t="s">
        <v>1047</v>
      </c>
    </row>
    <row r="56" spans="1:1" x14ac:dyDescent="0.25">
      <c r="A56" s="4" t="s">
        <v>672</v>
      </c>
    </row>
    <row r="57" spans="1:1" x14ac:dyDescent="0.25">
      <c r="A57" s="4" t="s">
        <v>741</v>
      </c>
    </row>
    <row r="58" spans="1:1" x14ac:dyDescent="0.25">
      <c r="A58" s="4" t="s">
        <v>803</v>
      </c>
    </row>
    <row r="59" spans="1:1" x14ac:dyDescent="0.25">
      <c r="A59" s="4" t="s">
        <v>79</v>
      </c>
    </row>
    <row r="60" spans="1:1" x14ac:dyDescent="0.25">
      <c r="A60" s="4" t="s">
        <v>882</v>
      </c>
    </row>
    <row r="61" spans="1:1" x14ac:dyDescent="0.25">
      <c r="A61" s="4" t="s">
        <v>338</v>
      </c>
    </row>
    <row r="62" spans="1:1" x14ac:dyDescent="0.25">
      <c r="A62" s="4" t="s">
        <v>184</v>
      </c>
    </row>
    <row r="63" spans="1:1" x14ac:dyDescent="0.25">
      <c r="A63" s="4" t="s">
        <v>225</v>
      </c>
    </row>
    <row r="64" spans="1:1" x14ac:dyDescent="0.25">
      <c r="A64" s="4" t="s">
        <v>830</v>
      </c>
    </row>
    <row r="65" spans="1:1" x14ac:dyDescent="0.25">
      <c r="A65" s="4" t="s">
        <v>577</v>
      </c>
    </row>
    <row r="66" spans="1:1" x14ac:dyDescent="0.25">
      <c r="A66" s="4" t="s">
        <v>462</v>
      </c>
    </row>
    <row r="67" spans="1:1" x14ac:dyDescent="0.25">
      <c r="A67" s="4" t="s">
        <v>124</v>
      </c>
    </row>
    <row r="68" spans="1:1" x14ac:dyDescent="0.25">
      <c r="A68" s="4" t="s">
        <v>278</v>
      </c>
    </row>
    <row r="69" spans="1:1" x14ac:dyDescent="0.25">
      <c r="A69" s="4" t="s">
        <v>725</v>
      </c>
    </row>
    <row r="70" spans="1:1" x14ac:dyDescent="0.25">
      <c r="A70" s="4" t="s">
        <v>53</v>
      </c>
    </row>
    <row r="71" spans="1:1" x14ac:dyDescent="0.25">
      <c r="A71" s="4" t="s">
        <v>311</v>
      </c>
    </row>
    <row r="72" spans="1:1" x14ac:dyDescent="0.25">
      <c r="A72" s="4" t="s">
        <v>687</v>
      </c>
    </row>
    <row r="73" spans="1:1" x14ac:dyDescent="0.25">
      <c r="A73" s="4" t="s">
        <v>382</v>
      </c>
    </row>
    <row r="74" spans="1:1" x14ac:dyDescent="0.25">
      <c r="A74" s="4" t="s">
        <v>425</v>
      </c>
    </row>
    <row r="75" spans="1:1" x14ac:dyDescent="0.25">
      <c r="A75" s="4" t="s">
        <v>649</v>
      </c>
    </row>
    <row r="76" spans="1:1" x14ac:dyDescent="0.25">
      <c r="A76" s="4" t="s">
        <v>705</v>
      </c>
    </row>
    <row r="77" spans="1:1" x14ac:dyDescent="0.25">
      <c r="A77" s="4" t="s">
        <v>306</v>
      </c>
    </row>
    <row r="78" spans="1:1" x14ac:dyDescent="0.25">
      <c r="A78" s="4" t="s">
        <v>35</v>
      </c>
    </row>
    <row r="79" spans="1:1" x14ac:dyDescent="0.25">
      <c r="A79" s="4" t="s">
        <v>537</v>
      </c>
    </row>
    <row r="80" spans="1:1" x14ac:dyDescent="0.25">
      <c r="A80" s="4" t="s">
        <v>976</v>
      </c>
    </row>
    <row r="81" spans="1:1" x14ac:dyDescent="0.25">
      <c r="A81" s="4" t="s">
        <v>864</v>
      </c>
    </row>
    <row r="82" spans="1:1" x14ac:dyDescent="0.25">
      <c r="A82" s="4" t="s">
        <v>300</v>
      </c>
    </row>
    <row r="83" spans="1:1" x14ac:dyDescent="0.25">
      <c r="A83" s="4" t="s">
        <v>621</v>
      </c>
    </row>
    <row r="84" spans="1:1" x14ac:dyDescent="0.25">
      <c r="A84" s="4" t="s">
        <v>690</v>
      </c>
    </row>
    <row r="85" spans="1:1" x14ac:dyDescent="0.25">
      <c r="A85" s="4" t="s">
        <v>799</v>
      </c>
    </row>
    <row r="86" spans="1:1" x14ac:dyDescent="0.25">
      <c r="A86" s="4" t="s">
        <v>272</v>
      </c>
    </row>
    <row r="87" spans="1:1" x14ac:dyDescent="0.25">
      <c r="A87" s="4" t="s">
        <v>399</v>
      </c>
    </row>
    <row r="88" spans="1:1" x14ac:dyDescent="0.25">
      <c r="A88" s="4" t="s">
        <v>265</v>
      </c>
    </row>
    <row r="89" spans="1:1" x14ac:dyDescent="0.25">
      <c r="A89" s="4" t="s">
        <v>140</v>
      </c>
    </row>
    <row r="90" spans="1:1" x14ac:dyDescent="0.25">
      <c r="A90" s="4" t="s">
        <v>773</v>
      </c>
    </row>
    <row r="91" spans="1:1" x14ac:dyDescent="0.25">
      <c r="A91" s="4" t="s">
        <v>949</v>
      </c>
    </row>
    <row r="92" spans="1:1" x14ac:dyDescent="0.25">
      <c r="A92" s="4" t="s">
        <v>656</v>
      </c>
    </row>
    <row r="93" spans="1:1" x14ac:dyDescent="0.25">
      <c r="A93" s="4" t="s">
        <v>417</v>
      </c>
    </row>
    <row r="94" spans="1:1" x14ac:dyDescent="0.25">
      <c r="A94" s="4" t="s">
        <v>841</v>
      </c>
    </row>
    <row r="95" spans="1:1" x14ac:dyDescent="0.25">
      <c r="A95" s="4" t="s">
        <v>508</v>
      </c>
    </row>
    <row r="96" spans="1:1" x14ac:dyDescent="0.25">
      <c r="A96" s="4" t="s">
        <v>284</v>
      </c>
    </row>
    <row r="97" spans="1:1" x14ac:dyDescent="0.25">
      <c r="A97" s="4" t="s">
        <v>735</v>
      </c>
    </row>
    <row r="98" spans="1:1" x14ac:dyDescent="0.25">
      <c r="A98" s="4" t="s">
        <v>42</v>
      </c>
    </row>
    <row r="99" spans="1:1" x14ac:dyDescent="0.25">
      <c r="A99" s="4" t="s">
        <v>934</v>
      </c>
    </row>
    <row r="100" spans="1:1" x14ac:dyDescent="0.25">
      <c r="A100" s="4" t="s">
        <v>469</v>
      </c>
    </row>
    <row r="101" spans="1:1" x14ac:dyDescent="0.25">
      <c r="A101" s="4" t="s">
        <v>99</v>
      </c>
    </row>
    <row r="102" spans="1:1" x14ac:dyDescent="0.25">
      <c r="A102" s="4" t="s">
        <v>634</v>
      </c>
    </row>
    <row r="103" spans="1:1" x14ac:dyDescent="0.25">
      <c r="A103" s="4" t="s">
        <v>195</v>
      </c>
    </row>
    <row r="104" spans="1:1" x14ac:dyDescent="0.25">
      <c r="A104" s="4" t="s">
        <v>1012</v>
      </c>
    </row>
    <row r="105" spans="1:1" x14ac:dyDescent="0.25">
      <c r="A105" s="4" t="s">
        <v>72</v>
      </c>
    </row>
    <row r="106" spans="1:1" x14ac:dyDescent="0.25">
      <c r="A106" s="4" t="s">
        <v>549</v>
      </c>
    </row>
    <row r="107" spans="1:1" x14ac:dyDescent="0.25">
      <c r="A107" s="4" t="s">
        <v>785</v>
      </c>
    </row>
    <row r="108" spans="1:1" x14ac:dyDescent="0.25">
      <c r="A108" s="4" t="s">
        <v>983</v>
      </c>
    </row>
    <row r="109" spans="1:1" x14ac:dyDescent="0.25">
      <c r="A109" s="4" t="s">
        <v>490</v>
      </c>
    </row>
    <row r="110" spans="1:1" x14ac:dyDescent="0.25">
      <c r="A110" s="4" t="s">
        <v>778</v>
      </c>
    </row>
    <row r="111" spans="1:1" x14ac:dyDescent="0.25">
      <c r="A111" s="4" t="s">
        <v>505</v>
      </c>
    </row>
    <row r="112" spans="1:1" x14ac:dyDescent="0.25">
      <c r="A112" s="4" t="s">
        <v>969</v>
      </c>
    </row>
    <row r="113" spans="1:1" x14ac:dyDescent="0.25">
      <c r="A113" s="4" t="s">
        <v>628</v>
      </c>
    </row>
    <row r="114" spans="1:1" x14ac:dyDescent="0.25">
      <c r="A114" s="4" t="s">
        <v>1042</v>
      </c>
    </row>
    <row r="115" spans="1:1" x14ac:dyDescent="0.25">
      <c r="A115" s="4" t="s">
        <v>367</v>
      </c>
    </row>
    <row r="116" spans="1:1" x14ac:dyDescent="0.25">
      <c r="A116" s="4" t="s">
        <v>320</v>
      </c>
    </row>
    <row r="117" spans="1:1" x14ac:dyDescent="0.25">
      <c r="A117" s="4" t="s">
        <v>449</v>
      </c>
    </row>
    <row r="118" spans="1:1" x14ac:dyDescent="0.25">
      <c r="A118" s="4" t="s">
        <v>116</v>
      </c>
    </row>
    <row r="119" spans="1:1" x14ac:dyDescent="0.25">
      <c r="A119" s="4" t="s">
        <v>1034</v>
      </c>
    </row>
    <row r="120" spans="1:1" x14ac:dyDescent="0.25">
      <c r="A120" s="4" t="s">
        <v>894</v>
      </c>
    </row>
    <row r="121" spans="1:1" x14ac:dyDescent="0.25">
      <c r="A121" s="4" t="s">
        <v>555</v>
      </c>
    </row>
    <row r="122" spans="1:1" x14ac:dyDescent="0.25">
      <c r="A122" s="4" t="s">
        <v>125</v>
      </c>
    </row>
    <row r="123" spans="1:1" x14ac:dyDescent="0.25">
      <c r="A123" s="4" t="s">
        <v>847</v>
      </c>
    </row>
    <row r="124" spans="1:1" x14ac:dyDescent="0.25">
      <c r="A124" s="4" t="s">
        <v>259</v>
      </c>
    </row>
    <row r="125" spans="1:1" x14ac:dyDescent="0.25">
      <c r="A125" s="4" t="s">
        <v>811</v>
      </c>
    </row>
    <row r="126" spans="1:1" x14ac:dyDescent="0.25">
      <c r="A126" s="4" t="s">
        <v>916</v>
      </c>
    </row>
    <row r="127" spans="1:1" x14ac:dyDescent="0.25">
      <c r="A127" s="4" t="s">
        <v>39</v>
      </c>
    </row>
    <row r="128" spans="1:1" x14ac:dyDescent="0.25">
      <c r="A128" s="38">
        <v>44053</v>
      </c>
    </row>
    <row r="129" spans="1:1" x14ac:dyDescent="0.25">
      <c r="A129" s="4" t="s">
        <v>1049</v>
      </c>
    </row>
    <row r="130" spans="1:1" x14ac:dyDescent="0.25">
      <c r="A130" s="4" t="s">
        <v>1050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1"/>
  <sheetViews>
    <sheetView workbookViewId="0">
      <selection activeCell="B3" sqref="B3"/>
    </sheetView>
  </sheetViews>
  <sheetFormatPr defaultRowHeight="15" x14ac:dyDescent="0.25"/>
  <cols>
    <col min="1" max="1" width="68" bestFit="1" customWidth="1"/>
    <col min="2" max="2" width="32.28515625" bestFit="1" customWidth="1"/>
  </cols>
  <sheetData>
    <row r="3" spans="1:12" x14ac:dyDescent="0.25">
      <c r="A3" s="3" t="s">
        <v>1048</v>
      </c>
      <c r="B3" t="s">
        <v>1156</v>
      </c>
    </row>
    <row r="4" spans="1:12" x14ac:dyDescent="0.25">
      <c r="A4" s="26" t="s">
        <v>55</v>
      </c>
      <c r="B4" s="39">
        <v>17</v>
      </c>
      <c r="I4" t="s">
        <v>1159</v>
      </c>
      <c r="L4">
        <v>5</v>
      </c>
    </row>
    <row r="5" spans="1:12" x14ac:dyDescent="0.25">
      <c r="A5" s="26" t="s">
        <v>146</v>
      </c>
      <c r="B5" s="39">
        <v>2</v>
      </c>
      <c r="I5" t="s">
        <v>1158</v>
      </c>
      <c r="L5">
        <v>32</v>
      </c>
    </row>
    <row r="6" spans="1:12" x14ac:dyDescent="0.25">
      <c r="A6" s="26" t="s">
        <v>130</v>
      </c>
      <c r="B6" s="39">
        <v>10</v>
      </c>
      <c r="I6" s="4" t="s">
        <v>1160</v>
      </c>
      <c r="L6">
        <v>79</v>
      </c>
    </row>
    <row r="7" spans="1:12" x14ac:dyDescent="0.25">
      <c r="A7" s="26" t="s">
        <v>379</v>
      </c>
      <c r="B7" s="39">
        <v>3</v>
      </c>
      <c r="I7" s="26" t="s">
        <v>1157</v>
      </c>
      <c r="L7">
        <v>133</v>
      </c>
    </row>
    <row r="8" spans="1:12" x14ac:dyDescent="0.25">
      <c r="A8" s="26" t="s">
        <v>43</v>
      </c>
      <c r="B8" s="39">
        <v>75</v>
      </c>
    </row>
    <row r="9" spans="1:12" x14ac:dyDescent="0.25">
      <c r="A9" s="26" t="s">
        <v>64</v>
      </c>
      <c r="B9" s="39">
        <v>55</v>
      </c>
    </row>
    <row r="10" spans="1:12" x14ac:dyDescent="0.25">
      <c r="A10" s="26" t="s">
        <v>158</v>
      </c>
      <c r="B10" s="39">
        <v>1</v>
      </c>
    </row>
    <row r="11" spans="1:12" x14ac:dyDescent="0.25">
      <c r="A11" s="26" t="s">
        <v>100</v>
      </c>
      <c r="B11" s="39">
        <v>14</v>
      </c>
    </row>
    <row r="12" spans="1:12" x14ac:dyDescent="0.25">
      <c r="A12" s="26" t="s">
        <v>713</v>
      </c>
      <c r="B12" s="39">
        <v>1</v>
      </c>
    </row>
    <row r="13" spans="1:12" x14ac:dyDescent="0.25">
      <c r="A13" s="4" t="s">
        <v>1049</v>
      </c>
      <c r="B13" s="5"/>
    </row>
    <row r="14" spans="1:12" x14ac:dyDescent="0.25">
      <c r="A14" s="4" t="s">
        <v>1050</v>
      </c>
      <c r="B14" s="5">
        <v>178</v>
      </c>
      <c r="L14" s="4"/>
    </row>
    <row r="15" spans="1:12" x14ac:dyDescent="0.25">
      <c r="L15" s="26"/>
    </row>
    <row r="16" spans="1:12" x14ac:dyDescent="0.25">
      <c r="A16" s="26"/>
      <c r="B16" s="39"/>
    </row>
    <row r="17" spans="1:2" x14ac:dyDescent="0.25">
      <c r="A17" s="4"/>
    </row>
    <row r="18" spans="1:2" x14ac:dyDescent="0.25">
      <c r="A18" s="4"/>
      <c r="B18" s="5"/>
    </row>
    <row r="19" spans="1:2" x14ac:dyDescent="0.25">
      <c r="A19" s="4"/>
      <c r="B19" s="5"/>
    </row>
    <row r="20" spans="1:2" x14ac:dyDescent="0.25">
      <c r="A20" s="4"/>
      <c r="B20" s="5"/>
    </row>
    <row r="21" spans="1:2" x14ac:dyDescent="0.25">
      <c r="A21" s="4"/>
      <c r="B21" s="5"/>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0"/>
  <sheetViews>
    <sheetView topLeftCell="A9" workbookViewId="0">
      <selection activeCell="A40" sqref="A40"/>
    </sheetView>
  </sheetViews>
  <sheetFormatPr defaultRowHeight="15" x14ac:dyDescent="0.25"/>
  <cols>
    <col min="1" max="1" width="7.42578125" customWidth="1"/>
    <col min="2" max="2" width="9" customWidth="1"/>
  </cols>
  <sheetData>
    <row r="3" spans="1:2" x14ac:dyDescent="0.25">
      <c r="A3" s="3" t="s">
        <v>1048</v>
      </c>
      <c r="B3" t="s">
        <v>1161</v>
      </c>
    </row>
    <row r="4" spans="1:2" x14ac:dyDescent="0.25">
      <c r="A4" s="4">
        <v>0</v>
      </c>
      <c r="B4" s="5">
        <v>5</v>
      </c>
    </row>
    <row r="5" spans="1:2" x14ac:dyDescent="0.25">
      <c r="A5" s="4">
        <v>1</v>
      </c>
      <c r="B5" s="5">
        <v>2</v>
      </c>
    </row>
    <row r="6" spans="1:2" x14ac:dyDescent="0.25">
      <c r="A6" s="4">
        <v>2</v>
      </c>
      <c r="B6" s="5">
        <v>6</v>
      </c>
    </row>
    <row r="7" spans="1:2" x14ac:dyDescent="0.25">
      <c r="A7" s="4">
        <v>3</v>
      </c>
      <c r="B7" s="5">
        <v>7</v>
      </c>
    </row>
    <row r="8" spans="1:2" x14ac:dyDescent="0.25">
      <c r="A8" s="4">
        <v>4</v>
      </c>
      <c r="B8" s="5">
        <v>3</v>
      </c>
    </row>
    <row r="9" spans="1:2" x14ac:dyDescent="0.25">
      <c r="A9" s="4">
        <v>5</v>
      </c>
      <c r="B9" s="5">
        <v>23</v>
      </c>
    </row>
    <row r="10" spans="1:2" x14ac:dyDescent="0.25">
      <c r="A10" s="4">
        <v>6</v>
      </c>
      <c r="B10" s="5">
        <v>11</v>
      </c>
    </row>
    <row r="11" spans="1:2" x14ac:dyDescent="0.25">
      <c r="A11" s="4">
        <v>7</v>
      </c>
      <c r="B11" s="5">
        <v>26</v>
      </c>
    </row>
    <row r="12" spans="1:2" x14ac:dyDescent="0.25">
      <c r="A12" s="4">
        <v>8</v>
      </c>
      <c r="B12" s="5">
        <v>25</v>
      </c>
    </row>
    <row r="13" spans="1:2" x14ac:dyDescent="0.25">
      <c r="A13" s="4">
        <v>9</v>
      </c>
      <c r="B13" s="5">
        <v>27</v>
      </c>
    </row>
    <row r="14" spans="1:2" x14ac:dyDescent="0.25">
      <c r="A14" s="4">
        <v>10</v>
      </c>
      <c r="B14" s="5">
        <v>17</v>
      </c>
    </row>
    <row r="15" spans="1:2" x14ac:dyDescent="0.25">
      <c r="A15" s="4" t="s">
        <v>44</v>
      </c>
      <c r="B15" s="5">
        <v>55</v>
      </c>
    </row>
    <row r="16" spans="1:2" x14ac:dyDescent="0.25">
      <c r="A16" s="4" t="s">
        <v>1049</v>
      </c>
      <c r="B16" s="5"/>
    </row>
    <row r="17" spans="1:2" x14ac:dyDescent="0.25">
      <c r="A17" s="4" t="s">
        <v>1050</v>
      </c>
      <c r="B17" s="5">
        <v>207</v>
      </c>
    </row>
    <row r="20" spans="1:2" x14ac:dyDescent="0.25">
      <c r="A20" s="4">
        <v>0</v>
      </c>
      <c r="B20" s="5">
        <v>5</v>
      </c>
    </row>
    <row r="21" spans="1:2" x14ac:dyDescent="0.25">
      <c r="A21" s="4">
        <v>1</v>
      </c>
      <c r="B21" s="5">
        <v>2</v>
      </c>
    </row>
    <row r="22" spans="1:2" x14ac:dyDescent="0.25">
      <c r="A22" s="4">
        <v>2</v>
      </c>
      <c r="B22" s="5">
        <v>6</v>
      </c>
    </row>
    <row r="23" spans="1:2" x14ac:dyDescent="0.25">
      <c r="A23" s="4">
        <v>3</v>
      </c>
      <c r="B23" s="5">
        <v>7</v>
      </c>
    </row>
    <row r="24" spans="1:2" x14ac:dyDescent="0.25">
      <c r="A24" s="4">
        <v>4</v>
      </c>
      <c r="B24" s="5">
        <v>3</v>
      </c>
    </row>
    <row r="25" spans="1:2" x14ac:dyDescent="0.25">
      <c r="A25" s="4">
        <v>5</v>
      </c>
      <c r="B25" s="5">
        <v>23</v>
      </c>
    </row>
    <row r="26" spans="1:2" x14ac:dyDescent="0.25">
      <c r="A26" s="4">
        <v>6</v>
      </c>
      <c r="B26" s="5">
        <v>11</v>
      </c>
    </row>
    <row r="27" spans="1:2" x14ac:dyDescent="0.25">
      <c r="A27" s="4">
        <v>7</v>
      </c>
      <c r="B27" s="5">
        <v>26</v>
      </c>
    </row>
    <row r="28" spans="1:2" x14ac:dyDescent="0.25">
      <c r="A28" s="4">
        <v>8</v>
      </c>
      <c r="B28" s="5">
        <v>25</v>
      </c>
    </row>
    <row r="29" spans="1:2" x14ac:dyDescent="0.25">
      <c r="A29" s="4">
        <v>9</v>
      </c>
      <c r="B29" s="5">
        <v>27</v>
      </c>
    </row>
    <row r="30" spans="1:2" x14ac:dyDescent="0.25">
      <c r="A30" s="4">
        <v>10</v>
      </c>
      <c r="B30" s="5">
        <v>17</v>
      </c>
    </row>
    <row r="31" spans="1:2" x14ac:dyDescent="0.25">
      <c r="A31" s="4" t="s">
        <v>1162</v>
      </c>
      <c r="B31" s="5">
        <v>55</v>
      </c>
    </row>
    <row r="34" spans="1:2" x14ac:dyDescent="0.25">
      <c r="A34" s="40" t="s">
        <v>1168</v>
      </c>
      <c r="B34">
        <v>20</v>
      </c>
    </row>
    <row r="35" spans="1:2" x14ac:dyDescent="0.25">
      <c r="A35" s="40" t="s">
        <v>1169</v>
      </c>
      <c r="B35">
        <v>37</v>
      </c>
    </row>
    <row r="36" spans="1:2" x14ac:dyDescent="0.25">
      <c r="A36" s="40" t="s">
        <v>1170</v>
      </c>
      <c r="B36">
        <v>78</v>
      </c>
    </row>
    <row r="37" spans="1:2" x14ac:dyDescent="0.25">
      <c r="A37" s="40" t="s">
        <v>1171</v>
      </c>
      <c r="B37">
        <v>17</v>
      </c>
    </row>
    <row r="38" spans="1:2" x14ac:dyDescent="0.25">
      <c r="A38" s="40" t="s">
        <v>124</v>
      </c>
      <c r="B38">
        <v>55</v>
      </c>
    </row>
    <row r="39" spans="1:2" x14ac:dyDescent="0.25">
      <c r="A39" s="40"/>
      <c r="B39">
        <f>SUM(B34:B38)</f>
        <v>207</v>
      </c>
    </row>
    <row r="40" spans="1:2" x14ac:dyDescent="0.25">
      <c r="A40" s="40"/>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33"/>
  <sheetViews>
    <sheetView workbookViewId="0">
      <selection activeCell="A130" sqref="A130"/>
    </sheetView>
  </sheetViews>
  <sheetFormatPr defaultRowHeight="15" x14ac:dyDescent="0.25"/>
  <cols>
    <col min="1" max="1" width="255.7109375" bestFit="1" customWidth="1"/>
  </cols>
  <sheetData>
    <row r="3" spans="1:1" x14ac:dyDescent="0.25">
      <c r="A3" s="3" t="s">
        <v>1048</v>
      </c>
    </row>
    <row r="4" spans="1:1" x14ac:dyDescent="0.25">
      <c r="A4" s="4" t="s">
        <v>698</v>
      </c>
    </row>
    <row r="5" spans="1:1" x14ac:dyDescent="0.25">
      <c r="A5" s="4" t="s">
        <v>192</v>
      </c>
    </row>
    <row r="6" spans="1:1" x14ac:dyDescent="0.25">
      <c r="A6" s="4" t="s">
        <v>677</v>
      </c>
    </row>
    <row r="7" spans="1:1" x14ac:dyDescent="0.25">
      <c r="A7" s="4" t="s">
        <v>1043</v>
      </c>
    </row>
    <row r="8" spans="1:1" x14ac:dyDescent="0.25">
      <c r="A8" s="4" t="s">
        <v>443</v>
      </c>
    </row>
    <row r="9" spans="1:1" x14ac:dyDescent="0.25">
      <c r="A9" s="4" t="s">
        <v>393</v>
      </c>
    </row>
    <row r="10" spans="1:1" x14ac:dyDescent="0.25">
      <c r="A10" s="4" t="s">
        <v>935</v>
      </c>
    </row>
    <row r="11" spans="1:1" x14ac:dyDescent="0.25">
      <c r="A11" s="4" t="s">
        <v>950</v>
      </c>
    </row>
    <row r="12" spans="1:1" x14ac:dyDescent="0.25">
      <c r="A12" s="4" t="s">
        <v>171</v>
      </c>
    </row>
    <row r="13" spans="1:1" x14ac:dyDescent="0.25">
      <c r="A13" s="4" t="s">
        <v>185</v>
      </c>
    </row>
    <row r="14" spans="1:1" x14ac:dyDescent="0.25">
      <c r="A14" s="4" t="s">
        <v>312</v>
      </c>
    </row>
    <row r="15" spans="1:1" x14ac:dyDescent="0.25">
      <c r="A15" s="4" t="s">
        <v>368</v>
      </c>
    </row>
    <row r="16" spans="1:1" x14ac:dyDescent="0.25">
      <c r="A16" s="4" t="s">
        <v>584</v>
      </c>
    </row>
    <row r="17" spans="1:1" x14ac:dyDescent="0.25">
      <c r="A17" s="4" t="s">
        <v>218</v>
      </c>
    </row>
    <row r="18" spans="1:1" x14ac:dyDescent="0.25">
      <c r="A18" s="4" t="s">
        <v>557</v>
      </c>
    </row>
    <row r="19" spans="1:1" x14ac:dyDescent="0.25">
      <c r="A19" s="4" t="s">
        <v>285</v>
      </c>
    </row>
    <row r="20" spans="1:1" x14ac:dyDescent="0.25">
      <c r="A20" s="4" t="s">
        <v>380</v>
      </c>
    </row>
    <row r="21" spans="1:1" x14ac:dyDescent="0.25">
      <c r="A21" s="4" t="s">
        <v>457</v>
      </c>
    </row>
    <row r="22" spans="1:1" x14ac:dyDescent="0.25">
      <c r="A22" s="4" t="s">
        <v>596</v>
      </c>
    </row>
    <row r="23" spans="1:1" x14ac:dyDescent="0.25">
      <c r="A23" s="4" t="s">
        <v>890</v>
      </c>
    </row>
    <row r="24" spans="1:1" x14ac:dyDescent="0.25">
      <c r="A24" s="4" t="s">
        <v>209</v>
      </c>
    </row>
    <row r="25" spans="1:1" x14ac:dyDescent="0.25">
      <c r="A25" s="4" t="s">
        <v>301</v>
      </c>
    </row>
    <row r="26" spans="1:1" x14ac:dyDescent="0.25">
      <c r="A26" s="4" t="s">
        <v>765</v>
      </c>
    </row>
    <row r="27" spans="1:1" x14ac:dyDescent="0.25">
      <c r="A27" s="4" t="s">
        <v>819</v>
      </c>
    </row>
    <row r="28" spans="1:1" x14ac:dyDescent="0.25">
      <c r="A28" s="4" t="s">
        <v>970</v>
      </c>
    </row>
    <row r="29" spans="1:1" x14ac:dyDescent="0.25">
      <c r="A29" s="4" t="s">
        <v>578</v>
      </c>
    </row>
    <row r="30" spans="1:1" x14ac:dyDescent="0.25">
      <c r="A30" s="4" t="s">
        <v>477</v>
      </c>
    </row>
    <row r="31" spans="1:1" x14ac:dyDescent="0.25">
      <c r="A31" s="4" t="s">
        <v>902</v>
      </c>
    </row>
    <row r="32" spans="1:1" x14ac:dyDescent="0.25">
      <c r="A32" s="4" t="s">
        <v>812</v>
      </c>
    </row>
    <row r="33" spans="1:1" x14ac:dyDescent="0.25">
      <c r="A33" s="4" t="s">
        <v>202</v>
      </c>
    </row>
    <row r="34" spans="1:1" x14ac:dyDescent="0.25">
      <c r="A34" s="4" t="s">
        <v>410</v>
      </c>
    </row>
    <row r="35" spans="1:1" x14ac:dyDescent="0.25">
      <c r="A35" s="4" t="s">
        <v>640</v>
      </c>
    </row>
    <row r="36" spans="1:1" x14ac:dyDescent="0.25">
      <c r="A36" s="4" t="s">
        <v>450</v>
      </c>
    </row>
    <row r="37" spans="1:1" x14ac:dyDescent="0.25">
      <c r="A37" s="4" t="s">
        <v>921</v>
      </c>
    </row>
    <row r="38" spans="1:1" x14ac:dyDescent="0.25">
      <c r="A38" s="4" t="s">
        <v>232</v>
      </c>
    </row>
    <row r="39" spans="1:1" x14ac:dyDescent="0.25">
      <c r="A39" s="4" t="s">
        <v>570</v>
      </c>
    </row>
    <row r="40" spans="1:1" x14ac:dyDescent="0.25">
      <c r="A40" s="4" t="s">
        <v>736</v>
      </c>
    </row>
    <row r="41" spans="1:1" x14ac:dyDescent="0.25">
      <c r="A41" s="4" t="s">
        <v>359</v>
      </c>
    </row>
    <row r="42" spans="1:1" x14ac:dyDescent="0.25">
      <c r="A42" s="4" t="s">
        <v>1000</v>
      </c>
    </row>
    <row r="43" spans="1:1" x14ac:dyDescent="0.25">
      <c r="A43" s="4" t="s">
        <v>879</v>
      </c>
    </row>
    <row r="44" spans="1:1" x14ac:dyDescent="0.25">
      <c r="A44" s="4" t="s">
        <v>709</v>
      </c>
    </row>
    <row r="45" spans="1:1" x14ac:dyDescent="0.25">
      <c r="A45" s="4" t="s">
        <v>239</v>
      </c>
    </row>
    <row r="46" spans="1:1" x14ac:dyDescent="0.25">
      <c r="A46" s="4" t="s">
        <v>531</v>
      </c>
    </row>
    <row r="47" spans="1:1" x14ac:dyDescent="0.25">
      <c r="A47" s="4" t="s">
        <v>484</v>
      </c>
    </row>
    <row r="48" spans="1:1" x14ac:dyDescent="0.25">
      <c r="A48" s="4" t="s">
        <v>616</v>
      </c>
    </row>
    <row r="49" spans="1:1" x14ac:dyDescent="0.25">
      <c r="A49" s="4" t="s">
        <v>842</v>
      </c>
    </row>
    <row r="50" spans="1:1" x14ac:dyDescent="0.25">
      <c r="A50" s="4" t="s">
        <v>436</v>
      </c>
    </row>
    <row r="51" spans="1:1" x14ac:dyDescent="0.25">
      <c r="A51" s="4" t="s">
        <v>126</v>
      </c>
    </row>
    <row r="52" spans="1:1" x14ac:dyDescent="0.25">
      <c r="A52" s="4" t="s">
        <v>722</v>
      </c>
    </row>
    <row r="53" spans="1:1" x14ac:dyDescent="0.25">
      <c r="A53" s="4" t="s">
        <v>635</v>
      </c>
    </row>
    <row r="54" spans="1:1" x14ac:dyDescent="0.25">
      <c r="A54" s="4" t="s">
        <v>905</v>
      </c>
    </row>
    <row r="55" spans="1:1" x14ac:dyDescent="0.25">
      <c r="A55" s="4" t="s">
        <v>101</v>
      </c>
    </row>
    <row r="56" spans="1:1" x14ac:dyDescent="0.25">
      <c r="A56" s="4" t="s">
        <v>961</v>
      </c>
    </row>
    <row r="57" spans="1:1" x14ac:dyDescent="0.25">
      <c r="A57" s="4" t="s">
        <v>663</v>
      </c>
    </row>
    <row r="58" spans="1:1" x14ac:dyDescent="0.25">
      <c r="A58" s="4" t="s">
        <v>212</v>
      </c>
    </row>
    <row r="59" spans="1:1" x14ac:dyDescent="0.25">
      <c r="A59" s="4" t="s">
        <v>1004</v>
      </c>
    </row>
    <row r="60" spans="1:1" x14ac:dyDescent="0.25">
      <c r="A60" s="4" t="s">
        <v>431</v>
      </c>
    </row>
    <row r="61" spans="1:1" x14ac:dyDescent="0.25">
      <c r="A61" s="4" t="s">
        <v>804</v>
      </c>
    </row>
    <row r="62" spans="1:1" x14ac:dyDescent="0.25">
      <c r="A62" s="4" t="s">
        <v>386</v>
      </c>
    </row>
    <row r="63" spans="1:1" x14ac:dyDescent="0.25">
      <c r="A63" s="4" t="s">
        <v>279</v>
      </c>
    </row>
    <row r="64" spans="1:1" x14ac:dyDescent="0.25">
      <c r="A64" s="4" t="s">
        <v>463</v>
      </c>
    </row>
    <row r="65" spans="1:1" x14ac:dyDescent="0.25">
      <c r="A65" s="4" t="s">
        <v>502</v>
      </c>
    </row>
    <row r="66" spans="1:1" x14ac:dyDescent="0.25">
      <c r="A66" s="4" t="s">
        <v>216</v>
      </c>
    </row>
    <row r="67" spans="1:1" x14ac:dyDescent="0.25">
      <c r="A67" s="4" t="s">
        <v>539</v>
      </c>
    </row>
    <row r="68" spans="1:1" x14ac:dyDescent="0.25">
      <c r="A68" s="4" t="s">
        <v>45</v>
      </c>
    </row>
    <row r="69" spans="1:1" x14ac:dyDescent="0.25">
      <c r="A69" s="4" t="s">
        <v>307</v>
      </c>
    </row>
    <row r="70" spans="1:1" x14ac:dyDescent="0.25">
      <c r="A70" s="4" t="s">
        <v>1013</v>
      </c>
    </row>
    <row r="71" spans="1:1" x14ac:dyDescent="0.25">
      <c r="A71" s="4" t="s">
        <v>858</v>
      </c>
    </row>
    <row r="72" spans="1:1" x14ac:dyDescent="0.25">
      <c r="A72" s="4" t="s">
        <v>382</v>
      </c>
    </row>
    <row r="73" spans="1:1" x14ac:dyDescent="0.25">
      <c r="A73" s="4" t="s">
        <v>1035</v>
      </c>
    </row>
    <row r="74" spans="1:1" x14ac:dyDescent="0.25">
      <c r="A74" s="4" t="s">
        <v>491</v>
      </c>
    </row>
    <row r="75" spans="1:1" x14ac:dyDescent="0.25">
      <c r="A75" s="4" t="s">
        <v>147</v>
      </c>
    </row>
    <row r="76" spans="1:1" x14ac:dyDescent="0.25">
      <c r="A76" s="4" t="s">
        <v>930</v>
      </c>
    </row>
    <row r="77" spans="1:1" x14ac:dyDescent="0.25">
      <c r="A77" s="4" t="s">
        <v>131</v>
      </c>
    </row>
    <row r="78" spans="1:1" x14ac:dyDescent="0.25">
      <c r="A78" s="4" t="s">
        <v>354</v>
      </c>
    </row>
    <row r="79" spans="1:1" x14ac:dyDescent="0.25">
      <c r="A79" s="4" t="s">
        <v>940</v>
      </c>
    </row>
    <row r="80" spans="1:1" x14ac:dyDescent="0.25">
      <c r="A80" s="4" t="s">
        <v>853</v>
      </c>
    </row>
    <row r="81" spans="1:1" x14ac:dyDescent="0.25">
      <c r="A81" s="4" t="s">
        <v>196</v>
      </c>
    </row>
    <row r="82" spans="1:1" x14ac:dyDescent="0.25">
      <c r="A82" s="4" t="s">
        <v>524</v>
      </c>
    </row>
    <row r="83" spans="1:1" x14ac:dyDescent="0.25">
      <c r="A83" s="4" t="s">
        <v>556</v>
      </c>
    </row>
    <row r="84" spans="1:1" x14ac:dyDescent="0.25">
      <c r="A84" s="4" t="s">
        <v>865</v>
      </c>
    </row>
    <row r="85" spans="1:1" x14ac:dyDescent="0.25">
      <c r="A85" s="4" t="s">
        <v>166</v>
      </c>
    </row>
    <row r="86" spans="1:1" x14ac:dyDescent="0.25">
      <c r="A86" s="4" t="s">
        <v>470</v>
      </c>
    </row>
    <row r="87" spans="1:1" x14ac:dyDescent="0.25">
      <c r="A87" s="4" t="s">
        <v>691</v>
      </c>
    </row>
    <row r="88" spans="1:1" x14ac:dyDescent="0.25">
      <c r="A88" s="4" t="s">
        <v>91</v>
      </c>
    </row>
    <row r="89" spans="1:1" x14ac:dyDescent="0.25">
      <c r="A89" s="4" t="s">
        <v>543</v>
      </c>
    </row>
    <row r="90" spans="1:1" x14ac:dyDescent="0.25">
      <c r="A90" s="4" t="s">
        <v>400</v>
      </c>
    </row>
    <row r="91" spans="1:1" x14ac:dyDescent="0.25">
      <c r="A91" s="4" t="s">
        <v>499</v>
      </c>
    </row>
    <row r="92" spans="1:1" x14ac:dyDescent="0.25">
      <c r="A92" s="4" t="s">
        <v>629</v>
      </c>
    </row>
    <row r="93" spans="1:1" x14ac:dyDescent="0.25">
      <c r="A93" s="4" t="s">
        <v>742</v>
      </c>
    </row>
    <row r="94" spans="1:1" x14ac:dyDescent="0.25">
      <c r="A94" s="4" t="s">
        <v>81</v>
      </c>
    </row>
    <row r="95" spans="1:1" x14ac:dyDescent="0.25">
      <c r="A95" s="4" t="s">
        <v>518</v>
      </c>
    </row>
    <row r="96" spans="1:1" x14ac:dyDescent="0.25">
      <c r="A96" s="4" t="s">
        <v>717</v>
      </c>
    </row>
    <row r="97" spans="1:1" x14ac:dyDescent="0.25">
      <c r="A97" s="4" t="s">
        <v>848</v>
      </c>
    </row>
    <row r="98" spans="1:1" x14ac:dyDescent="0.25">
      <c r="A98" s="4" t="s">
        <v>657</v>
      </c>
    </row>
    <row r="99" spans="1:1" x14ac:dyDescent="0.25">
      <c r="A99" s="4" t="s">
        <v>244</v>
      </c>
    </row>
    <row r="100" spans="1:1" x14ac:dyDescent="0.25">
      <c r="A100" s="4" t="s">
        <v>796</v>
      </c>
    </row>
    <row r="101" spans="1:1" x14ac:dyDescent="0.25">
      <c r="A101" s="4" t="s">
        <v>756</v>
      </c>
    </row>
    <row r="102" spans="1:1" x14ac:dyDescent="0.25">
      <c r="A102" s="4" t="s">
        <v>650</v>
      </c>
    </row>
    <row r="103" spans="1:1" x14ac:dyDescent="0.25">
      <c r="A103" s="4" t="s">
        <v>589</v>
      </c>
    </row>
    <row r="104" spans="1:1" x14ac:dyDescent="0.25">
      <c r="A104" s="4" t="s">
        <v>681</v>
      </c>
    </row>
    <row r="105" spans="1:1" x14ac:dyDescent="0.25">
      <c r="A105" s="4" t="s">
        <v>977</v>
      </c>
    </row>
    <row r="106" spans="1:1" x14ac:dyDescent="0.25">
      <c r="A106" s="4" t="s">
        <v>622</v>
      </c>
    </row>
    <row r="107" spans="1:1" x14ac:dyDescent="0.25">
      <c r="A107" s="4" t="s">
        <v>702</v>
      </c>
    </row>
    <row r="108" spans="1:1" x14ac:dyDescent="0.25">
      <c r="A108" s="4" t="s">
        <v>56</v>
      </c>
    </row>
    <row r="109" spans="1:1" x14ac:dyDescent="0.25">
      <c r="A109" s="4" t="s">
        <v>872</v>
      </c>
    </row>
    <row r="110" spans="1:1" x14ac:dyDescent="0.25">
      <c r="A110" s="4" t="s">
        <v>885</v>
      </c>
    </row>
    <row r="111" spans="1:1" x14ac:dyDescent="0.25">
      <c r="A111" s="4" t="s">
        <v>984</v>
      </c>
    </row>
    <row r="112" spans="1:1" x14ac:dyDescent="0.25">
      <c r="A112" s="4" t="s">
        <v>1028</v>
      </c>
    </row>
    <row r="113" spans="1:1" x14ac:dyDescent="0.25">
      <c r="A113" s="4" t="s">
        <v>406</v>
      </c>
    </row>
    <row r="114" spans="1:1" x14ac:dyDescent="0.25">
      <c r="A114" s="4" t="s">
        <v>339</v>
      </c>
    </row>
    <row r="115" spans="1:1" x14ac:dyDescent="0.25">
      <c r="A115" s="4" t="s">
        <v>117</v>
      </c>
    </row>
    <row r="116" spans="1:1" x14ac:dyDescent="0.25">
      <c r="A116" s="4" t="s">
        <v>321</v>
      </c>
    </row>
    <row r="117" spans="1:1" x14ac:dyDescent="0.25">
      <c r="A117" s="4" t="s">
        <v>347</v>
      </c>
    </row>
    <row r="118" spans="1:1" x14ac:dyDescent="0.25">
      <c r="A118" s="4" t="s">
        <v>509</v>
      </c>
    </row>
    <row r="119" spans="1:1" x14ac:dyDescent="0.25">
      <c r="A119" s="4" t="s">
        <v>867</v>
      </c>
    </row>
    <row r="120" spans="1:1" x14ac:dyDescent="0.25">
      <c r="A120" s="4" t="s">
        <v>226</v>
      </c>
    </row>
    <row r="121" spans="1:1" x14ac:dyDescent="0.25">
      <c r="A121" s="4" t="s">
        <v>831</v>
      </c>
    </row>
    <row r="122" spans="1:1" x14ac:dyDescent="0.25">
      <c r="A122" s="4" t="s">
        <v>418</v>
      </c>
    </row>
    <row r="123" spans="1:1" x14ac:dyDescent="0.25">
      <c r="A123" s="4" t="s">
        <v>945</v>
      </c>
    </row>
    <row r="124" spans="1:1" x14ac:dyDescent="0.25">
      <c r="A124" s="4" t="s">
        <v>1019</v>
      </c>
    </row>
    <row r="125" spans="1:1" x14ac:dyDescent="0.25">
      <c r="A125" s="4" t="s">
        <v>273</v>
      </c>
    </row>
    <row r="126" spans="1:1" x14ac:dyDescent="0.25">
      <c r="A126" s="4" t="s">
        <v>254</v>
      </c>
    </row>
    <row r="127" spans="1:1" x14ac:dyDescent="0.25">
      <c r="A127" s="4" t="s">
        <v>330</v>
      </c>
    </row>
    <row r="128" spans="1:1" x14ac:dyDescent="0.25">
      <c r="A128" s="4" t="s">
        <v>749</v>
      </c>
    </row>
    <row r="129" spans="1:1" x14ac:dyDescent="0.25">
      <c r="A129" s="4" t="s">
        <v>266</v>
      </c>
    </row>
    <row r="130" spans="1:1" x14ac:dyDescent="0.25">
      <c r="A130" s="4" t="s">
        <v>179</v>
      </c>
    </row>
    <row r="131" spans="1:1" x14ac:dyDescent="0.25">
      <c r="A131" s="4" t="s">
        <v>779</v>
      </c>
    </row>
    <row r="132" spans="1:1" x14ac:dyDescent="0.25">
      <c r="A132" s="4" t="s">
        <v>1049</v>
      </c>
    </row>
    <row r="133" spans="1:1" x14ac:dyDescent="0.25">
      <c r="A133" s="4" t="s">
        <v>1050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B3" sqref="B3"/>
    </sheetView>
  </sheetViews>
  <sheetFormatPr defaultRowHeight="15" x14ac:dyDescent="0.25"/>
  <cols>
    <col min="1" max="1" width="45.42578125" bestFit="1" customWidth="1"/>
    <col min="2" max="2" width="68" bestFit="1" customWidth="1"/>
  </cols>
  <sheetData>
    <row r="3" spans="1:3" x14ac:dyDescent="0.25">
      <c r="A3" s="3" t="s">
        <v>1048</v>
      </c>
      <c r="B3" t="s">
        <v>1163</v>
      </c>
    </row>
    <row r="4" spans="1:3" x14ac:dyDescent="0.25">
      <c r="A4" s="4" t="s">
        <v>92</v>
      </c>
      <c r="B4" s="5">
        <v>16</v>
      </c>
    </row>
    <row r="5" spans="1:3" x14ac:dyDescent="0.25">
      <c r="A5" s="4" t="s">
        <v>57</v>
      </c>
      <c r="B5" s="5">
        <v>45</v>
      </c>
    </row>
    <row r="6" spans="1:3" x14ac:dyDescent="0.25">
      <c r="A6" s="4" t="s">
        <v>73</v>
      </c>
      <c r="B6" s="5">
        <v>91</v>
      </c>
    </row>
    <row r="7" spans="1:3" x14ac:dyDescent="0.25">
      <c r="A7" s="4" t="s">
        <v>65</v>
      </c>
      <c r="B7" s="5">
        <v>55</v>
      </c>
    </row>
    <row r="8" spans="1:3" x14ac:dyDescent="0.25">
      <c r="A8" s="4" t="s">
        <v>1049</v>
      </c>
      <c r="B8" s="5"/>
    </row>
    <row r="9" spans="1:3" x14ac:dyDescent="0.25">
      <c r="A9" s="4" t="s">
        <v>1050</v>
      </c>
      <c r="B9" s="5">
        <v>207</v>
      </c>
    </row>
    <row r="11" spans="1:3" x14ac:dyDescent="0.25">
      <c r="A11" s="4" t="s">
        <v>1167</v>
      </c>
      <c r="B11" s="33">
        <f>C11/207*100</f>
        <v>7.7294685990338161</v>
      </c>
      <c r="C11" s="5">
        <v>16</v>
      </c>
    </row>
    <row r="12" spans="1:3" x14ac:dyDescent="0.25">
      <c r="A12" s="4" t="s">
        <v>1166</v>
      </c>
      <c r="B12" s="33">
        <f t="shared" ref="B12:B14" si="0">C12/207*100</f>
        <v>21.739130434782609</v>
      </c>
      <c r="C12" s="5">
        <v>45</v>
      </c>
    </row>
    <row r="13" spans="1:3" x14ac:dyDescent="0.25">
      <c r="A13" s="4" t="s">
        <v>1165</v>
      </c>
      <c r="B13" s="33">
        <f t="shared" si="0"/>
        <v>43.961352657004831</v>
      </c>
      <c r="C13" s="5">
        <v>91</v>
      </c>
    </row>
    <row r="14" spans="1:3" x14ac:dyDescent="0.25">
      <c r="A14" s="4" t="s">
        <v>1164</v>
      </c>
      <c r="B14" s="33">
        <f t="shared" si="0"/>
        <v>26.570048309178745</v>
      </c>
      <c r="C14" s="5">
        <v>55</v>
      </c>
    </row>
    <row r="15" spans="1:3" x14ac:dyDescent="0.25">
      <c r="B15" s="33">
        <f>SUM(B11:B14)</f>
        <v>100</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43"/>
  <sheetViews>
    <sheetView workbookViewId="0">
      <selection activeCell="F31" sqref="F28:F31"/>
    </sheetView>
  </sheetViews>
  <sheetFormatPr defaultRowHeight="15" x14ac:dyDescent="0.25"/>
  <cols>
    <col min="4" max="4" width="64.7109375" customWidth="1"/>
    <col min="5" max="5" width="99.140625" bestFit="1" customWidth="1"/>
    <col min="6" max="6" width="9.5703125" bestFit="1" customWidth="1"/>
  </cols>
  <sheetData>
    <row r="3" spans="1:5" x14ac:dyDescent="0.25">
      <c r="D3" s="3" t="s">
        <v>1048</v>
      </c>
      <c r="E3" t="s">
        <v>1172</v>
      </c>
    </row>
    <row r="4" spans="1:5" s="16" customFormat="1" x14ac:dyDescent="0.25">
      <c r="A4" s="16">
        <f>B4*C4</f>
        <v>42</v>
      </c>
      <c r="B4" s="41">
        <v>42</v>
      </c>
      <c r="C4" s="16">
        <v>1</v>
      </c>
      <c r="D4" s="31" t="s">
        <v>109</v>
      </c>
      <c r="E4" s="41">
        <v>42</v>
      </c>
    </row>
    <row r="5" spans="1:5" s="16" customFormat="1" x14ac:dyDescent="0.25">
      <c r="A5" s="16">
        <f t="shared" ref="A5:A20" si="0">B5*C5</f>
        <v>22</v>
      </c>
      <c r="B5" s="41">
        <v>11</v>
      </c>
      <c r="C5" s="16">
        <v>2</v>
      </c>
      <c r="D5" s="31" t="s">
        <v>197</v>
      </c>
      <c r="E5" s="41">
        <v>11</v>
      </c>
    </row>
    <row r="6" spans="1:5" s="16" customFormat="1" x14ac:dyDescent="0.25">
      <c r="A6" s="16">
        <f t="shared" si="0"/>
        <v>12</v>
      </c>
      <c r="B6" s="41">
        <v>4</v>
      </c>
      <c r="C6" s="16">
        <v>3</v>
      </c>
      <c r="D6" s="31" t="s">
        <v>407</v>
      </c>
      <c r="E6" s="41">
        <v>4</v>
      </c>
    </row>
    <row r="7" spans="1:5" s="16" customFormat="1" x14ac:dyDescent="0.25">
      <c r="A7" s="16">
        <f t="shared" si="0"/>
        <v>4</v>
      </c>
      <c r="B7" s="41">
        <v>1</v>
      </c>
      <c r="C7" s="16">
        <v>4</v>
      </c>
      <c r="D7" s="31" t="s">
        <v>464</v>
      </c>
      <c r="E7" s="41">
        <v>1</v>
      </c>
    </row>
    <row r="8" spans="1:5" s="24" customFormat="1" x14ac:dyDescent="0.25">
      <c r="A8" s="24">
        <f t="shared" si="0"/>
        <v>5</v>
      </c>
      <c r="B8" s="35">
        <v>1</v>
      </c>
      <c r="C8" s="24">
        <v>5</v>
      </c>
      <c r="D8" s="34" t="s">
        <v>695</v>
      </c>
      <c r="E8" s="35">
        <v>1</v>
      </c>
    </row>
    <row r="9" spans="1:5" s="16" customFormat="1" x14ac:dyDescent="0.25">
      <c r="A9" s="16">
        <f t="shared" si="0"/>
        <v>3</v>
      </c>
      <c r="B9" s="41">
        <v>1</v>
      </c>
      <c r="C9" s="16">
        <v>3</v>
      </c>
      <c r="D9" s="31" t="s">
        <v>859</v>
      </c>
      <c r="E9" s="41">
        <v>1</v>
      </c>
    </row>
    <row r="10" spans="1:5" s="16" customFormat="1" x14ac:dyDescent="0.25">
      <c r="A10" s="16">
        <f t="shared" si="0"/>
        <v>16</v>
      </c>
      <c r="B10" s="41">
        <v>8</v>
      </c>
      <c r="C10" s="16">
        <v>2</v>
      </c>
      <c r="D10" s="31" t="s">
        <v>233</v>
      </c>
      <c r="E10" s="41">
        <v>8</v>
      </c>
    </row>
    <row r="11" spans="1:5" s="16" customFormat="1" x14ac:dyDescent="0.25">
      <c r="A11" s="16">
        <f t="shared" si="0"/>
        <v>3</v>
      </c>
      <c r="B11" s="41">
        <v>1</v>
      </c>
      <c r="C11" s="16">
        <v>3</v>
      </c>
      <c r="D11" s="31" t="s">
        <v>780</v>
      </c>
      <c r="E11" s="41">
        <v>1</v>
      </c>
    </row>
    <row r="12" spans="1:5" s="16" customFormat="1" x14ac:dyDescent="0.25">
      <c r="A12" s="16">
        <f t="shared" si="0"/>
        <v>2</v>
      </c>
      <c r="B12" s="41">
        <v>1</v>
      </c>
      <c r="C12" s="16">
        <v>2</v>
      </c>
      <c r="D12" s="31" t="s">
        <v>590</v>
      </c>
      <c r="E12" s="41">
        <v>1</v>
      </c>
    </row>
    <row r="13" spans="1:5" s="16" customFormat="1" x14ac:dyDescent="0.25">
      <c r="A13" s="16">
        <f t="shared" si="0"/>
        <v>17</v>
      </c>
      <c r="B13" s="41">
        <v>17</v>
      </c>
      <c r="C13" s="16">
        <v>1</v>
      </c>
      <c r="D13" s="31" t="s">
        <v>159</v>
      </c>
      <c r="E13" s="41">
        <v>17</v>
      </c>
    </row>
    <row r="14" spans="1:5" s="16" customFormat="1" x14ac:dyDescent="0.25">
      <c r="A14" s="16">
        <f t="shared" si="0"/>
        <v>6</v>
      </c>
      <c r="B14" s="41">
        <v>3</v>
      </c>
      <c r="C14" s="16">
        <v>2</v>
      </c>
      <c r="D14" s="31" t="s">
        <v>510</v>
      </c>
      <c r="E14" s="41">
        <v>3</v>
      </c>
    </row>
    <row r="15" spans="1:5" s="24" customFormat="1" x14ac:dyDescent="0.25">
      <c r="A15" s="24">
        <f t="shared" si="0"/>
        <v>2</v>
      </c>
      <c r="B15" s="35">
        <v>1</v>
      </c>
      <c r="C15" s="24">
        <v>2</v>
      </c>
      <c r="D15" s="34" t="s">
        <v>492</v>
      </c>
      <c r="E15" s="35">
        <v>1</v>
      </c>
    </row>
    <row r="16" spans="1:5" s="16" customFormat="1" x14ac:dyDescent="0.25">
      <c r="A16" s="16">
        <f t="shared" si="0"/>
        <v>2</v>
      </c>
      <c r="B16" s="41">
        <v>1</v>
      </c>
      <c r="C16" s="16">
        <v>2</v>
      </c>
      <c r="D16" s="31" t="s">
        <v>485</v>
      </c>
      <c r="E16" s="41">
        <v>1</v>
      </c>
    </row>
    <row r="17" spans="1:6" s="16" customFormat="1" x14ac:dyDescent="0.25">
      <c r="A17" s="16">
        <f t="shared" si="0"/>
        <v>7</v>
      </c>
      <c r="B17" s="41">
        <v>7</v>
      </c>
      <c r="C17" s="16">
        <v>1</v>
      </c>
      <c r="D17" s="31" t="s">
        <v>597</v>
      </c>
      <c r="E17" s="41">
        <v>7</v>
      </c>
    </row>
    <row r="18" spans="1:6" s="24" customFormat="1" x14ac:dyDescent="0.25">
      <c r="A18" s="24">
        <f t="shared" si="0"/>
        <v>104</v>
      </c>
      <c r="B18" s="35">
        <v>104</v>
      </c>
      <c r="C18" s="24">
        <v>1</v>
      </c>
      <c r="D18" s="34" t="s">
        <v>58</v>
      </c>
      <c r="E18" s="35">
        <v>104</v>
      </c>
    </row>
    <row r="19" spans="1:6" s="16" customFormat="1" x14ac:dyDescent="0.25">
      <c r="A19" s="16">
        <f t="shared" si="0"/>
        <v>5</v>
      </c>
      <c r="B19" s="41">
        <v>5</v>
      </c>
      <c r="C19" s="16">
        <v>1</v>
      </c>
      <c r="D19" s="31" t="s">
        <v>682</v>
      </c>
      <c r="E19" s="41">
        <v>5</v>
      </c>
    </row>
    <row r="20" spans="1:6" s="24" customFormat="1" x14ac:dyDescent="0.25">
      <c r="A20" s="24">
        <f t="shared" si="0"/>
        <v>2</v>
      </c>
      <c r="B20" s="35">
        <v>1</v>
      </c>
      <c r="C20" s="24">
        <v>2</v>
      </c>
      <c r="D20" s="34" t="s">
        <v>737</v>
      </c>
      <c r="E20" s="35">
        <v>1</v>
      </c>
    </row>
    <row r="21" spans="1:6" s="16" customFormat="1" x14ac:dyDescent="0.25">
      <c r="A21" s="16">
        <f>SUM(A4:A20)</f>
        <v>254</v>
      </c>
      <c r="D21" s="31" t="s">
        <v>1049</v>
      </c>
      <c r="E21" s="41"/>
    </row>
    <row r="22" spans="1:6" x14ac:dyDescent="0.25">
      <c r="D22" s="4" t="s">
        <v>1050</v>
      </c>
      <c r="E22" s="5">
        <v>209</v>
      </c>
    </row>
    <row r="28" spans="1:6" x14ac:dyDescent="0.25">
      <c r="D28" s="4" t="s">
        <v>1173</v>
      </c>
      <c r="E28" s="5">
        <f>12</f>
        <v>12</v>
      </c>
      <c r="F28" s="33">
        <f>E28/254 * 100</f>
        <v>4.7244094488188972</v>
      </c>
    </row>
    <row r="29" spans="1:6" x14ac:dyDescent="0.25">
      <c r="D29" s="4" t="s">
        <v>597</v>
      </c>
      <c r="E29" s="5">
        <f>6+9+10</f>
        <v>25</v>
      </c>
      <c r="F29" s="33">
        <f t="shared" ref="F29:F32" si="1">E29/254 * 100</f>
        <v>9.8425196850393704</v>
      </c>
    </row>
    <row r="30" spans="1:6" x14ac:dyDescent="0.25">
      <c r="D30" s="4" t="s">
        <v>159</v>
      </c>
      <c r="E30" s="5">
        <f>18+17+5</f>
        <v>40</v>
      </c>
      <c r="F30" s="33">
        <f t="shared" si="1"/>
        <v>15.748031496062993</v>
      </c>
    </row>
    <row r="31" spans="1:6" x14ac:dyDescent="0.25">
      <c r="D31" s="4" t="s">
        <v>109</v>
      </c>
      <c r="E31">
        <f>42+11+4+3+10</f>
        <v>70</v>
      </c>
      <c r="F31" s="33">
        <f t="shared" si="1"/>
        <v>27.559055118110237</v>
      </c>
    </row>
    <row r="32" spans="1:6" x14ac:dyDescent="0.25">
      <c r="D32" s="4" t="s">
        <v>1174</v>
      </c>
      <c r="E32" s="5">
        <v>107</v>
      </c>
      <c r="F32" s="33">
        <f t="shared" si="1"/>
        <v>42.125984251968504</v>
      </c>
    </row>
    <row r="33" spans="4:6" x14ac:dyDescent="0.25">
      <c r="E33" s="5">
        <f>SUM(E28:E32)</f>
        <v>254</v>
      </c>
      <c r="F33" s="33">
        <f>E33/254 * 100</f>
        <v>100</v>
      </c>
    </row>
    <row r="34" spans="4:6" x14ac:dyDescent="0.25">
      <c r="E34" s="5"/>
    </row>
    <row r="39" spans="4:6" x14ac:dyDescent="0.25">
      <c r="D39" s="4" t="s">
        <v>1174</v>
      </c>
      <c r="E39" s="5">
        <v>107</v>
      </c>
    </row>
    <row r="40" spans="4:6" x14ac:dyDescent="0.25">
      <c r="D40" s="4" t="s">
        <v>109</v>
      </c>
      <c r="E40">
        <f>42+11+4+3+10</f>
        <v>70</v>
      </c>
    </row>
    <row r="41" spans="4:6" x14ac:dyDescent="0.25">
      <c r="D41" s="4" t="s">
        <v>159</v>
      </c>
      <c r="E41" s="5">
        <f>18+17+5</f>
        <v>40</v>
      </c>
    </row>
    <row r="42" spans="4:6" x14ac:dyDescent="0.25">
      <c r="D42" s="4" t="s">
        <v>597</v>
      </c>
      <c r="E42" s="5">
        <f>6+9+10</f>
        <v>25</v>
      </c>
    </row>
    <row r="43" spans="4:6" x14ac:dyDescent="0.25">
      <c r="D43" s="4" t="s">
        <v>1173</v>
      </c>
      <c r="E43" s="5">
        <f>12</f>
        <v>12</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8"/>
  <sheetViews>
    <sheetView topLeftCell="S1" workbookViewId="0">
      <selection activeCell="F1" sqref="F1"/>
    </sheetView>
  </sheetViews>
  <sheetFormatPr defaultRowHeight="15" x14ac:dyDescent="0.25"/>
  <cols>
    <col min="1" max="1" width="68.7109375" customWidth="1"/>
    <col min="2" max="2" width="97.7109375" customWidth="1"/>
    <col min="3" max="3" width="165.85546875" customWidth="1"/>
    <col min="4" max="4" width="80.5703125" customWidth="1"/>
    <col min="5" max="5" width="255.7109375" bestFit="1" customWidth="1"/>
    <col min="6" max="6" width="87.85546875" customWidth="1"/>
    <col min="7" max="7" width="152.7109375" bestFit="1" customWidth="1"/>
    <col min="8" max="8" width="86" bestFit="1" customWidth="1"/>
    <col min="9" max="9" width="255.7109375" bestFit="1" customWidth="1"/>
    <col min="10" max="10" width="118.7109375" bestFit="1" customWidth="1"/>
    <col min="11" max="11" width="47.85546875" bestFit="1" customWidth="1"/>
    <col min="12" max="12" width="193.85546875" bestFit="1" customWidth="1"/>
    <col min="13" max="13" width="60.7109375" bestFit="1" customWidth="1"/>
    <col min="14" max="14" width="34.85546875" bestFit="1" customWidth="1"/>
    <col min="15" max="15" width="56.42578125" bestFit="1" customWidth="1"/>
    <col min="16" max="16" width="255.7109375" bestFit="1" customWidth="1"/>
    <col min="17" max="17" width="70.28515625" bestFit="1" customWidth="1"/>
    <col min="18" max="18" width="255.7109375" bestFit="1" customWidth="1"/>
    <col min="19" max="19" width="68" bestFit="1" customWidth="1"/>
    <col min="20" max="20" width="123.42578125" bestFit="1" customWidth="1"/>
    <col min="21" max="21" width="255.7109375" bestFit="1" customWidth="1"/>
    <col min="22" max="22" width="59.5703125" bestFit="1" customWidth="1"/>
    <col min="23" max="23" width="125.4257812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25</v>
      </c>
      <c r="D2" t="s">
        <v>26</v>
      </c>
      <c r="F2" s="1" t="s">
        <v>27</v>
      </c>
      <c r="I2" t="s">
        <v>28</v>
      </c>
    </row>
    <row r="3" spans="1:23" x14ac:dyDescent="0.25">
      <c r="A3" t="s">
        <v>23</v>
      </c>
      <c r="B3" t="s">
        <v>29</v>
      </c>
      <c r="C3" t="s">
        <v>30</v>
      </c>
      <c r="D3" t="s">
        <v>31</v>
      </c>
      <c r="F3" t="s">
        <v>32</v>
      </c>
      <c r="G3" t="s">
        <v>33</v>
      </c>
      <c r="H3" t="s">
        <v>34</v>
      </c>
      <c r="I3" t="s">
        <v>35</v>
      </c>
      <c r="J3">
        <v>8</v>
      </c>
      <c r="K3" t="s">
        <v>36</v>
      </c>
      <c r="L3" t="s">
        <v>37</v>
      </c>
      <c r="M3" t="s">
        <v>38</v>
      </c>
      <c r="N3" t="s">
        <v>39</v>
      </c>
      <c r="O3" t="s">
        <v>40</v>
      </c>
      <c r="P3" t="s">
        <v>41</v>
      </c>
      <c r="Q3" t="s">
        <v>36</v>
      </c>
      <c r="R3" t="s">
        <v>42</v>
      </c>
      <c r="S3" t="s">
        <v>43</v>
      </c>
      <c r="T3" t="s">
        <v>44</v>
      </c>
      <c r="U3" t="s">
        <v>45</v>
      </c>
    </row>
    <row r="4" spans="1:23" x14ac:dyDescent="0.25">
      <c r="A4" t="s">
        <v>46</v>
      </c>
      <c r="B4" t="s">
        <v>29</v>
      </c>
      <c r="C4" t="s">
        <v>47</v>
      </c>
      <c r="D4" t="s">
        <v>31</v>
      </c>
      <c r="F4" t="s">
        <v>48</v>
      </c>
      <c r="G4" t="s">
        <v>49</v>
      </c>
      <c r="H4" t="s">
        <v>50</v>
      </c>
      <c r="I4" t="s">
        <v>36</v>
      </c>
      <c r="J4">
        <v>5</v>
      </c>
      <c r="K4" t="s">
        <v>39</v>
      </c>
      <c r="L4" t="s">
        <v>51</v>
      </c>
      <c r="M4" t="s">
        <v>38</v>
      </c>
      <c r="N4" t="s">
        <v>39</v>
      </c>
      <c r="O4" t="s">
        <v>52</v>
      </c>
      <c r="P4" t="s">
        <v>53</v>
      </c>
      <c r="Q4" t="s">
        <v>53</v>
      </c>
      <c r="R4" t="s">
        <v>54</v>
      </c>
      <c r="S4" t="s">
        <v>55</v>
      </c>
      <c r="T4">
        <v>8</v>
      </c>
      <c r="U4" t="s">
        <v>56</v>
      </c>
      <c r="V4" t="s">
        <v>57</v>
      </c>
      <c r="W4" t="s">
        <v>58</v>
      </c>
    </row>
    <row r="5" spans="1:23" x14ac:dyDescent="0.25">
      <c r="A5" t="s">
        <v>23</v>
      </c>
      <c r="B5" t="s">
        <v>29</v>
      </c>
      <c r="C5" t="s">
        <v>59</v>
      </c>
      <c r="D5" t="s">
        <v>31</v>
      </c>
      <c r="F5" t="s">
        <v>60</v>
      </c>
      <c r="G5" t="s">
        <v>61</v>
      </c>
      <c r="H5" t="s">
        <v>34</v>
      </c>
      <c r="I5" t="s">
        <v>62</v>
      </c>
      <c r="J5">
        <v>6</v>
      </c>
      <c r="K5" t="s">
        <v>39</v>
      </c>
      <c r="L5" t="s">
        <v>63</v>
      </c>
      <c r="M5" t="s">
        <v>38</v>
      </c>
      <c r="N5" t="s">
        <v>39</v>
      </c>
      <c r="O5" t="s">
        <v>52</v>
      </c>
      <c r="P5" t="s">
        <v>53</v>
      </c>
      <c r="Q5" t="s">
        <v>53</v>
      </c>
      <c r="S5" t="s">
        <v>64</v>
      </c>
      <c r="T5" t="s">
        <v>44</v>
      </c>
      <c r="V5" t="s">
        <v>65</v>
      </c>
      <c r="W5" t="s">
        <v>58</v>
      </c>
    </row>
    <row r="6" spans="1:23" x14ac:dyDescent="0.25">
      <c r="A6" t="s">
        <v>66</v>
      </c>
      <c r="B6" t="s">
        <v>29</v>
      </c>
      <c r="C6" t="s">
        <v>67</v>
      </c>
      <c r="D6" t="s">
        <v>68</v>
      </c>
      <c r="F6" t="s">
        <v>69</v>
      </c>
      <c r="J6">
        <v>5</v>
      </c>
      <c r="K6" t="s">
        <v>36</v>
      </c>
      <c r="M6" t="s">
        <v>38</v>
      </c>
    </row>
    <row r="7" spans="1:23" x14ac:dyDescent="0.25">
      <c r="A7" t="s">
        <v>70</v>
      </c>
      <c r="B7" t="s">
        <v>29</v>
      </c>
      <c r="C7" t="s">
        <v>71</v>
      </c>
      <c r="D7" t="s">
        <v>68</v>
      </c>
      <c r="F7" t="s">
        <v>32</v>
      </c>
      <c r="G7" t="s">
        <v>33</v>
      </c>
      <c r="H7" t="s">
        <v>34</v>
      </c>
      <c r="I7" t="s">
        <v>72</v>
      </c>
      <c r="J7">
        <v>5</v>
      </c>
      <c r="K7" t="s">
        <v>36</v>
      </c>
      <c r="M7" t="s">
        <v>38</v>
      </c>
      <c r="N7" t="s">
        <v>36</v>
      </c>
      <c r="O7" t="s">
        <v>52</v>
      </c>
      <c r="P7" t="s">
        <v>53</v>
      </c>
      <c r="Q7" t="s">
        <v>36</v>
      </c>
      <c r="T7" t="s">
        <v>44</v>
      </c>
      <c r="V7" t="s">
        <v>73</v>
      </c>
      <c r="W7" t="s">
        <v>58</v>
      </c>
    </row>
    <row r="8" spans="1:23" x14ac:dyDescent="0.25">
      <c r="A8" t="s">
        <v>46</v>
      </c>
      <c r="B8" t="s">
        <v>74</v>
      </c>
      <c r="C8" t="s">
        <v>75</v>
      </c>
      <c r="D8" t="s">
        <v>76</v>
      </c>
      <c r="F8" t="s">
        <v>48</v>
      </c>
      <c r="G8" t="s">
        <v>77</v>
      </c>
      <c r="H8" t="s">
        <v>34</v>
      </c>
      <c r="I8" t="s">
        <v>78</v>
      </c>
      <c r="J8">
        <v>8</v>
      </c>
      <c r="K8" t="s">
        <v>36</v>
      </c>
      <c r="L8" t="s">
        <v>79</v>
      </c>
      <c r="M8" t="s">
        <v>38</v>
      </c>
      <c r="N8" t="s">
        <v>39</v>
      </c>
      <c r="O8" t="s">
        <v>40</v>
      </c>
      <c r="P8" t="s">
        <v>53</v>
      </c>
      <c r="Q8" t="s">
        <v>36</v>
      </c>
      <c r="R8" t="s">
        <v>80</v>
      </c>
      <c r="T8">
        <v>6</v>
      </c>
      <c r="U8" t="s">
        <v>81</v>
      </c>
      <c r="V8" t="s">
        <v>57</v>
      </c>
      <c r="W8" t="s">
        <v>58</v>
      </c>
    </row>
    <row r="9" spans="1:23" x14ac:dyDescent="0.25">
      <c r="A9" t="s">
        <v>82</v>
      </c>
      <c r="B9" t="s">
        <v>29</v>
      </c>
      <c r="C9" t="s">
        <v>83</v>
      </c>
      <c r="D9" t="s">
        <v>84</v>
      </c>
      <c r="F9" t="s">
        <v>32</v>
      </c>
      <c r="G9" t="s">
        <v>33</v>
      </c>
      <c r="H9" t="s">
        <v>85</v>
      </c>
      <c r="I9" t="s">
        <v>35</v>
      </c>
      <c r="J9">
        <v>4</v>
      </c>
      <c r="K9" t="s">
        <v>39</v>
      </c>
      <c r="L9" t="s">
        <v>69</v>
      </c>
      <c r="M9" t="s">
        <v>86</v>
      </c>
      <c r="N9" t="s">
        <v>39</v>
      </c>
      <c r="O9" t="s">
        <v>40</v>
      </c>
      <c r="P9" t="s">
        <v>53</v>
      </c>
      <c r="Q9" t="s">
        <v>36</v>
      </c>
      <c r="R9" t="s">
        <v>87</v>
      </c>
      <c r="S9" t="s">
        <v>43</v>
      </c>
      <c r="T9" t="s">
        <v>44</v>
      </c>
      <c r="V9" t="s">
        <v>73</v>
      </c>
      <c r="W9" t="s">
        <v>58</v>
      </c>
    </row>
    <row r="10" spans="1:23" x14ac:dyDescent="0.25">
      <c r="A10" t="s">
        <v>70</v>
      </c>
      <c r="B10" t="s">
        <v>29</v>
      </c>
      <c r="C10" t="s">
        <v>88</v>
      </c>
      <c r="D10" t="s">
        <v>68</v>
      </c>
      <c r="F10" t="s">
        <v>60</v>
      </c>
      <c r="G10" t="s">
        <v>33</v>
      </c>
      <c r="H10" t="s">
        <v>50</v>
      </c>
      <c r="I10" t="s">
        <v>89</v>
      </c>
      <c r="J10">
        <v>8</v>
      </c>
      <c r="K10" t="s">
        <v>39</v>
      </c>
      <c r="M10" t="s">
        <v>38</v>
      </c>
      <c r="N10" t="s">
        <v>39</v>
      </c>
      <c r="O10" t="s">
        <v>52</v>
      </c>
      <c r="P10" t="s">
        <v>53</v>
      </c>
      <c r="Q10" t="s">
        <v>36</v>
      </c>
      <c r="R10" t="s">
        <v>90</v>
      </c>
      <c r="T10" t="s">
        <v>44</v>
      </c>
      <c r="U10" t="s">
        <v>91</v>
      </c>
      <c r="V10" t="s">
        <v>92</v>
      </c>
      <c r="W10" t="s">
        <v>58</v>
      </c>
    </row>
    <row r="11" spans="1:23" x14ac:dyDescent="0.25">
      <c r="A11" t="s">
        <v>70</v>
      </c>
      <c r="B11" t="s">
        <v>93</v>
      </c>
      <c r="C11" t="s">
        <v>94</v>
      </c>
      <c r="D11" t="s">
        <v>31</v>
      </c>
      <c r="E11" t="s">
        <v>95</v>
      </c>
      <c r="F11" t="s">
        <v>48</v>
      </c>
      <c r="G11" t="s">
        <v>96</v>
      </c>
      <c r="H11" t="s">
        <v>85</v>
      </c>
      <c r="I11" t="s">
        <v>97</v>
      </c>
      <c r="J11">
        <v>4</v>
      </c>
      <c r="K11" t="s">
        <v>39</v>
      </c>
      <c r="M11" t="s">
        <v>98</v>
      </c>
      <c r="N11" t="s">
        <v>39</v>
      </c>
      <c r="O11" t="s">
        <v>40</v>
      </c>
      <c r="P11" t="s">
        <v>53</v>
      </c>
      <c r="Q11" t="s">
        <v>36</v>
      </c>
      <c r="R11" t="s">
        <v>99</v>
      </c>
      <c r="S11" t="s">
        <v>100</v>
      </c>
      <c r="T11">
        <v>5</v>
      </c>
      <c r="U11" t="s">
        <v>101</v>
      </c>
      <c r="V11" t="s">
        <v>73</v>
      </c>
      <c r="W11" t="s">
        <v>58</v>
      </c>
    </row>
    <row r="12" spans="1:23" x14ac:dyDescent="0.25">
      <c r="A12" t="s">
        <v>102</v>
      </c>
      <c r="B12" t="s">
        <v>29</v>
      </c>
      <c r="C12" t="s">
        <v>103</v>
      </c>
      <c r="D12" t="s">
        <v>68</v>
      </c>
      <c r="E12" t="s">
        <v>104</v>
      </c>
      <c r="F12" t="s">
        <v>60</v>
      </c>
      <c r="G12" t="s">
        <v>105</v>
      </c>
      <c r="H12" t="s">
        <v>85</v>
      </c>
      <c r="I12" t="s">
        <v>106</v>
      </c>
      <c r="J12">
        <v>6</v>
      </c>
      <c r="K12" t="s">
        <v>39</v>
      </c>
      <c r="L12" t="s">
        <v>107</v>
      </c>
      <c r="M12" t="s">
        <v>108</v>
      </c>
      <c r="N12" t="s">
        <v>39</v>
      </c>
      <c r="O12" t="s">
        <v>52</v>
      </c>
      <c r="P12" t="s">
        <v>39</v>
      </c>
      <c r="Q12" t="s">
        <v>39</v>
      </c>
      <c r="S12" t="s">
        <v>43</v>
      </c>
      <c r="T12">
        <v>7</v>
      </c>
      <c r="V12" t="s">
        <v>73</v>
      </c>
      <c r="W12" t="s">
        <v>109</v>
      </c>
    </row>
    <row r="13" spans="1:23" x14ac:dyDescent="0.25">
      <c r="A13" t="s">
        <v>110</v>
      </c>
      <c r="B13" t="s">
        <v>29</v>
      </c>
      <c r="C13" t="s">
        <v>111</v>
      </c>
      <c r="D13" t="s">
        <v>76</v>
      </c>
      <c r="E13" t="s">
        <v>112</v>
      </c>
      <c r="F13" t="s">
        <v>113</v>
      </c>
      <c r="G13" t="s">
        <v>61</v>
      </c>
      <c r="H13" t="s">
        <v>34</v>
      </c>
      <c r="I13" t="s">
        <v>114</v>
      </c>
      <c r="J13">
        <v>6</v>
      </c>
      <c r="K13" t="s">
        <v>36</v>
      </c>
      <c r="L13" t="s">
        <v>115</v>
      </c>
      <c r="M13" t="s">
        <v>98</v>
      </c>
      <c r="N13" t="s">
        <v>53</v>
      </c>
      <c r="O13" t="s">
        <v>52</v>
      </c>
      <c r="P13" t="s">
        <v>53</v>
      </c>
      <c r="Q13" t="s">
        <v>53</v>
      </c>
      <c r="R13" t="s">
        <v>116</v>
      </c>
      <c r="S13" t="s">
        <v>55</v>
      </c>
      <c r="T13">
        <v>1</v>
      </c>
      <c r="U13" t="s">
        <v>117</v>
      </c>
      <c r="V13" t="s">
        <v>57</v>
      </c>
      <c r="W13" t="s">
        <v>58</v>
      </c>
    </row>
    <row r="14" spans="1:23" x14ac:dyDescent="0.25">
      <c r="A14" t="s">
        <v>23</v>
      </c>
      <c r="B14" t="s">
        <v>29</v>
      </c>
      <c r="C14" t="s">
        <v>118</v>
      </c>
      <c r="D14" t="s">
        <v>119</v>
      </c>
      <c r="E14" t="s">
        <v>120</v>
      </c>
      <c r="F14" t="s">
        <v>121</v>
      </c>
      <c r="G14" t="s">
        <v>61</v>
      </c>
      <c r="H14" t="s">
        <v>122</v>
      </c>
      <c r="I14" t="s">
        <v>123</v>
      </c>
      <c r="J14">
        <v>5</v>
      </c>
      <c r="K14" t="s">
        <v>39</v>
      </c>
      <c r="M14" t="s">
        <v>38</v>
      </c>
      <c r="N14" t="s">
        <v>53</v>
      </c>
      <c r="O14" t="s">
        <v>52</v>
      </c>
      <c r="P14" t="s">
        <v>124</v>
      </c>
      <c r="Q14" t="s">
        <v>39</v>
      </c>
      <c r="R14" t="s">
        <v>125</v>
      </c>
      <c r="T14" t="s">
        <v>44</v>
      </c>
      <c r="U14" t="s">
        <v>126</v>
      </c>
      <c r="V14" t="s">
        <v>65</v>
      </c>
      <c r="W14" t="s">
        <v>58</v>
      </c>
    </row>
    <row r="15" spans="1:23" x14ac:dyDescent="0.25">
      <c r="A15" t="s">
        <v>23</v>
      </c>
      <c r="B15" t="s">
        <v>29</v>
      </c>
      <c r="C15" t="s">
        <v>80</v>
      </c>
      <c r="D15" t="s">
        <v>68</v>
      </c>
      <c r="F15" t="s">
        <v>69</v>
      </c>
      <c r="G15" t="s">
        <v>127</v>
      </c>
      <c r="H15" t="s">
        <v>80</v>
      </c>
      <c r="I15" t="s">
        <v>128</v>
      </c>
      <c r="J15">
        <v>5</v>
      </c>
      <c r="L15" t="s">
        <v>129</v>
      </c>
      <c r="M15" t="s">
        <v>108</v>
      </c>
      <c r="N15" t="s">
        <v>36</v>
      </c>
      <c r="O15" t="s">
        <v>52</v>
      </c>
      <c r="P15" t="s">
        <v>53</v>
      </c>
      <c r="Q15" t="s">
        <v>39</v>
      </c>
      <c r="R15" t="s">
        <v>80</v>
      </c>
      <c r="S15" t="s">
        <v>130</v>
      </c>
      <c r="T15">
        <v>5</v>
      </c>
      <c r="U15" t="s">
        <v>131</v>
      </c>
      <c r="V15" t="s">
        <v>65</v>
      </c>
      <c r="W15" t="s">
        <v>58</v>
      </c>
    </row>
    <row r="16" spans="1:23" x14ac:dyDescent="0.25">
      <c r="A16" t="s">
        <v>132</v>
      </c>
      <c r="B16" t="s">
        <v>29</v>
      </c>
      <c r="C16" t="s">
        <v>133</v>
      </c>
      <c r="D16" t="s">
        <v>119</v>
      </c>
      <c r="G16" t="s">
        <v>134</v>
      </c>
      <c r="H16" t="s">
        <v>85</v>
      </c>
      <c r="I16" t="s">
        <v>123</v>
      </c>
      <c r="J16">
        <v>4</v>
      </c>
      <c r="K16" t="s">
        <v>36</v>
      </c>
      <c r="M16" t="s">
        <v>38</v>
      </c>
      <c r="N16" t="s">
        <v>39</v>
      </c>
      <c r="O16" t="s">
        <v>135</v>
      </c>
      <c r="P16" t="s">
        <v>53</v>
      </c>
      <c r="Q16" t="s">
        <v>36</v>
      </c>
      <c r="T16" t="s">
        <v>44</v>
      </c>
      <c r="V16" t="s">
        <v>57</v>
      </c>
      <c r="W16" t="s">
        <v>58</v>
      </c>
    </row>
    <row r="17" spans="1:23" x14ac:dyDescent="0.25">
      <c r="A17" t="s">
        <v>23</v>
      </c>
      <c r="B17" t="s">
        <v>29</v>
      </c>
      <c r="C17" t="s">
        <v>136</v>
      </c>
      <c r="D17" t="s">
        <v>76</v>
      </c>
      <c r="F17" t="s">
        <v>113</v>
      </c>
      <c r="G17" t="s">
        <v>137</v>
      </c>
      <c r="H17" t="s">
        <v>50</v>
      </c>
      <c r="I17" t="s">
        <v>138</v>
      </c>
      <c r="J17">
        <v>3</v>
      </c>
      <c r="K17" t="s">
        <v>53</v>
      </c>
      <c r="L17" t="s">
        <v>139</v>
      </c>
      <c r="O17" t="s">
        <v>52</v>
      </c>
      <c r="P17" t="s">
        <v>53</v>
      </c>
      <c r="Q17" t="s">
        <v>39</v>
      </c>
      <c r="R17" t="s">
        <v>140</v>
      </c>
      <c r="V17" t="s">
        <v>73</v>
      </c>
      <c r="W17" t="s">
        <v>109</v>
      </c>
    </row>
    <row r="18" spans="1:23" x14ac:dyDescent="0.25">
      <c r="A18" t="s">
        <v>23</v>
      </c>
      <c r="B18" t="s">
        <v>29</v>
      </c>
      <c r="C18" t="s">
        <v>141</v>
      </c>
      <c r="D18" t="s">
        <v>76</v>
      </c>
      <c r="E18" t="s">
        <v>142</v>
      </c>
      <c r="F18" t="s">
        <v>32</v>
      </c>
      <c r="G18" t="s">
        <v>61</v>
      </c>
      <c r="H18" t="s">
        <v>143</v>
      </c>
      <c r="J18">
        <v>3</v>
      </c>
      <c r="K18" t="s">
        <v>36</v>
      </c>
      <c r="L18" t="s">
        <v>144</v>
      </c>
      <c r="M18" t="s">
        <v>38</v>
      </c>
      <c r="N18" t="s">
        <v>39</v>
      </c>
      <c r="O18" t="s">
        <v>52</v>
      </c>
      <c r="P18" t="s">
        <v>145</v>
      </c>
      <c r="Q18" t="s">
        <v>39</v>
      </c>
      <c r="S18" t="s">
        <v>146</v>
      </c>
      <c r="T18">
        <v>5</v>
      </c>
      <c r="U18" t="s">
        <v>147</v>
      </c>
      <c r="V18" t="s">
        <v>65</v>
      </c>
      <c r="W18" t="s">
        <v>58</v>
      </c>
    </row>
    <row r="19" spans="1:23" x14ac:dyDescent="0.25">
      <c r="A19" t="s">
        <v>23</v>
      </c>
      <c r="B19" t="s">
        <v>29</v>
      </c>
      <c r="C19" t="s">
        <v>148</v>
      </c>
      <c r="D19" t="s">
        <v>76</v>
      </c>
      <c r="E19" t="s">
        <v>149</v>
      </c>
      <c r="F19" t="s">
        <v>113</v>
      </c>
      <c r="G19" t="s">
        <v>150</v>
      </c>
      <c r="H19" t="s">
        <v>34</v>
      </c>
      <c r="I19" t="s">
        <v>151</v>
      </c>
      <c r="K19" t="s">
        <v>39</v>
      </c>
      <c r="M19" t="s">
        <v>38</v>
      </c>
      <c r="N19" t="s">
        <v>39</v>
      </c>
      <c r="O19" t="s">
        <v>52</v>
      </c>
      <c r="P19" t="s">
        <v>53</v>
      </c>
      <c r="Q19" t="s">
        <v>39</v>
      </c>
      <c r="S19" t="s">
        <v>43</v>
      </c>
      <c r="V19" t="s">
        <v>73</v>
      </c>
      <c r="W19" t="s">
        <v>109</v>
      </c>
    </row>
    <row r="20" spans="1:23" x14ac:dyDescent="0.25">
      <c r="A20" t="s">
        <v>46</v>
      </c>
      <c r="B20" t="s">
        <v>29</v>
      </c>
      <c r="C20" t="s">
        <v>152</v>
      </c>
      <c r="D20" t="s">
        <v>68</v>
      </c>
      <c r="E20" t="s">
        <v>153</v>
      </c>
      <c r="F20" t="s">
        <v>154</v>
      </c>
      <c r="G20" t="s">
        <v>155</v>
      </c>
      <c r="H20" t="s">
        <v>34</v>
      </c>
      <c r="I20" t="s">
        <v>156</v>
      </c>
      <c r="J20">
        <v>8</v>
      </c>
      <c r="K20" t="s">
        <v>39</v>
      </c>
      <c r="L20" t="s">
        <v>157</v>
      </c>
      <c r="M20" t="s">
        <v>38</v>
      </c>
      <c r="N20" t="s">
        <v>39</v>
      </c>
      <c r="O20" t="s">
        <v>52</v>
      </c>
      <c r="P20" t="s">
        <v>39</v>
      </c>
      <c r="Q20" t="s">
        <v>39</v>
      </c>
      <c r="S20" t="s">
        <v>158</v>
      </c>
      <c r="T20">
        <v>3</v>
      </c>
      <c r="V20" t="s">
        <v>73</v>
      </c>
      <c r="W20" t="s">
        <v>159</v>
      </c>
    </row>
    <row r="21" spans="1:23" x14ac:dyDescent="0.25">
      <c r="A21" t="s">
        <v>160</v>
      </c>
      <c r="B21" t="s">
        <v>29</v>
      </c>
      <c r="C21" t="s">
        <v>161</v>
      </c>
      <c r="D21" t="s">
        <v>68</v>
      </c>
      <c r="E21" t="s">
        <v>162</v>
      </c>
      <c r="F21" t="s">
        <v>113</v>
      </c>
      <c r="G21" t="s">
        <v>77</v>
      </c>
      <c r="H21" t="s">
        <v>85</v>
      </c>
      <c r="I21" t="s">
        <v>163</v>
      </c>
      <c r="J21">
        <v>4</v>
      </c>
      <c r="K21" t="s">
        <v>39</v>
      </c>
      <c r="L21" t="s">
        <v>164</v>
      </c>
      <c r="M21" t="s">
        <v>108</v>
      </c>
      <c r="N21" t="s">
        <v>39</v>
      </c>
      <c r="O21" t="s">
        <v>52</v>
      </c>
      <c r="P21" t="s">
        <v>53</v>
      </c>
      <c r="Q21" t="s">
        <v>39</v>
      </c>
      <c r="R21" t="s">
        <v>165</v>
      </c>
      <c r="S21" t="s">
        <v>43</v>
      </c>
      <c r="T21">
        <v>7</v>
      </c>
      <c r="U21" t="s">
        <v>166</v>
      </c>
      <c r="V21" t="s">
        <v>57</v>
      </c>
      <c r="W21" t="s">
        <v>58</v>
      </c>
    </row>
    <row r="22" spans="1:23" x14ac:dyDescent="0.25">
      <c r="A22" t="s">
        <v>70</v>
      </c>
      <c r="B22" t="s">
        <v>29</v>
      </c>
      <c r="C22" t="s">
        <v>167</v>
      </c>
      <c r="D22" t="s">
        <v>68</v>
      </c>
      <c r="E22" t="s">
        <v>168</v>
      </c>
      <c r="F22" t="s">
        <v>60</v>
      </c>
      <c r="G22" t="s">
        <v>169</v>
      </c>
      <c r="H22" t="s">
        <v>85</v>
      </c>
      <c r="I22" t="s">
        <v>170</v>
      </c>
      <c r="J22">
        <v>8</v>
      </c>
      <c r="K22" t="s">
        <v>39</v>
      </c>
      <c r="L22" t="s">
        <v>124</v>
      </c>
      <c r="M22" t="s">
        <v>108</v>
      </c>
      <c r="N22" t="s">
        <v>39</v>
      </c>
      <c r="O22" t="s">
        <v>40</v>
      </c>
      <c r="P22" t="s">
        <v>53</v>
      </c>
      <c r="Q22" t="s">
        <v>39</v>
      </c>
      <c r="R22" t="s">
        <v>124</v>
      </c>
      <c r="S22" t="s">
        <v>43</v>
      </c>
      <c r="T22">
        <v>2</v>
      </c>
      <c r="U22" t="s">
        <v>171</v>
      </c>
      <c r="V22" t="s">
        <v>73</v>
      </c>
      <c r="W22" t="s">
        <v>58</v>
      </c>
    </row>
    <row r="23" spans="1:23" x14ac:dyDescent="0.25">
      <c r="A23" t="s">
        <v>172</v>
      </c>
      <c r="B23" t="s">
        <v>29</v>
      </c>
      <c r="C23" t="s">
        <v>173</v>
      </c>
      <c r="D23" t="s">
        <v>68</v>
      </c>
      <c r="F23" t="s">
        <v>174</v>
      </c>
      <c r="G23" t="s">
        <v>175</v>
      </c>
      <c r="H23" t="s">
        <v>34</v>
      </c>
      <c r="J23">
        <v>6</v>
      </c>
      <c r="K23" t="s">
        <v>39</v>
      </c>
      <c r="L23" t="s">
        <v>176</v>
      </c>
      <c r="M23" t="s">
        <v>38</v>
      </c>
      <c r="N23" t="s">
        <v>39</v>
      </c>
      <c r="O23" t="s">
        <v>52</v>
      </c>
      <c r="P23" t="s">
        <v>177</v>
      </c>
      <c r="Q23" t="s">
        <v>53</v>
      </c>
      <c r="R23" t="s">
        <v>178</v>
      </c>
      <c r="S23" t="s">
        <v>43</v>
      </c>
      <c r="T23">
        <v>8</v>
      </c>
      <c r="U23" t="s">
        <v>179</v>
      </c>
      <c r="V23" t="s">
        <v>65</v>
      </c>
      <c r="W23" t="s">
        <v>58</v>
      </c>
    </row>
    <row r="24" spans="1:23" x14ac:dyDescent="0.25">
      <c r="A24" t="s">
        <v>70</v>
      </c>
      <c r="B24" t="s">
        <v>29</v>
      </c>
      <c r="C24" t="s">
        <v>180</v>
      </c>
      <c r="D24" t="s">
        <v>76</v>
      </c>
      <c r="E24" t="s">
        <v>181</v>
      </c>
      <c r="F24" t="s">
        <v>32</v>
      </c>
      <c r="G24" t="s">
        <v>77</v>
      </c>
      <c r="H24" t="s">
        <v>50</v>
      </c>
      <c r="I24" t="s">
        <v>182</v>
      </c>
      <c r="J24">
        <v>2</v>
      </c>
      <c r="K24" t="s">
        <v>39</v>
      </c>
      <c r="L24" t="s">
        <v>183</v>
      </c>
      <c r="M24" t="s">
        <v>108</v>
      </c>
      <c r="N24" t="s">
        <v>39</v>
      </c>
      <c r="O24" t="s">
        <v>52</v>
      </c>
      <c r="P24" t="s">
        <v>39</v>
      </c>
      <c r="Q24" t="s">
        <v>39</v>
      </c>
      <c r="R24" t="s">
        <v>184</v>
      </c>
      <c r="S24" t="s">
        <v>55</v>
      </c>
      <c r="T24">
        <v>10</v>
      </c>
      <c r="U24" t="s">
        <v>185</v>
      </c>
      <c r="V24" t="s">
        <v>57</v>
      </c>
      <c r="W24" t="s">
        <v>109</v>
      </c>
    </row>
    <row r="25" spans="1:23" x14ac:dyDescent="0.25">
      <c r="A25" t="s">
        <v>102</v>
      </c>
      <c r="B25" t="s">
        <v>29</v>
      </c>
      <c r="C25" t="s">
        <v>186</v>
      </c>
      <c r="D25" t="s">
        <v>68</v>
      </c>
      <c r="F25" t="s">
        <v>113</v>
      </c>
      <c r="G25" t="s">
        <v>187</v>
      </c>
      <c r="H25" t="s">
        <v>85</v>
      </c>
      <c r="I25" t="s">
        <v>188</v>
      </c>
      <c r="J25">
        <v>5</v>
      </c>
      <c r="K25" t="s">
        <v>39</v>
      </c>
      <c r="M25" t="s">
        <v>38</v>
      </c>
      <c r="N25" t="s">
        <v>39</v>
      </c>
      <c r="O25" t="s">
        <v>52</v>
      </c>
      <c r="P25" t="s">
        <v>39</v>
      </c>
      <c r="Q25" t="s">
        <v>39</v>
      </c>
      <c r="S25" t="s">
        <v>130</v>
      </c>
      <c r="T25">
        <v>7</v>
      </c>
      <c r="V25" t="s">
        <v>73</v>
      </c>
      <c r="W25" t="s">
        <v>109</v>
      </c>
    </row>
    <row r="26" spans="1:23" x14ac:dyDescent="0.25">
      <c r="A26" t="s">
        <v>82</v>
      </c>
      <c r="B26" t="s">
        <v>29</v>
      </c>
      <c r="C26" t="s">
        <v>189</v>
      </c>
      <c r="D26" t="s">
        <v>76</v>
      </c>
      <c r="E26" t="s">
        <v>190</v>
      </c>
      <c r="F26" t="s">
        <v>154</v>
      </c>
      <c r="G26" t="s">
        <v>191</v>
      </c>
      <c r="H26" t="s">
        <v>34</v>
      </c>
      <c r="J26">
        <v>7</v>
      </c>
      <c r="K26" t="s">
        <v>39</v>
      </c>
      <c r="M26" t="s">
        <v>38</v>
      </c>
      <c r="N26" t="s">
        <v>39</v>
      </c>
      <c r="O26" t="s">
        <v>40</v>
      </c>
      <c r="P26" t="s">
        <v>53</v>
      </c>
      <c r="Q26" t="s">
        <v>39</v>
      </c>
      <c r="S26" t="s">
        <v>64</v>
      </c>
      <c r="T26">
        <v>5</v>
      </c>
      <c r="U26" t="s">
        <v>192</v>
      </c>
      <c r="V26" t="s">
        <v>73</v>
      </c>
      <c r="W26" t="s">
        <v>58</v>
      </c>
    </row>
    <row r="27" spans="1:23" x14ac:dyDescent="0.25">
      <c r="A27" t="s">
        <v>193</v>
      </c>
      <c r="B27" t="s">
        <v>29</v>
      </c>
      <c r="C27" t="s">
        <v>161</v>
      </c>
      <c r="D27" t="s">
        <v>68</v>
      </c>
      <c r="E27" t="s">
        <v>194</v>
      </c>
      <c r="F27" t="s">
        <v>32</v>
      </c>
      <c r="G27" t="s">
        <v>33</v>
      </c>
      <c r="H27" t="s">
        <v>85</v>
      </c>
      <c r="J27">
        <v>9</v>
      </c>
      <c r="K27" t="s">
        <v>39</v>
      </c>
      <c r="L27" t="s">
        <v>79</v>
      </c>
      <c r="M27" t="s">
        <v>108</v>
      </c>
      <c r="N27" t="s">
        <v>39</v>
      </c>
      <c r="O27" t="s">
        <v>40</v>
      </c>
      <c r="P27" t="s">
        <v>53</v>
      </c>
      <c r="Q27" t="s">
        <v>39</v>
      </c>
      <c r="R27" t="s">
        <v>195</v>
      </c>
      <c r="S27" t="s">
        <v>64</v>
      </c>
      <c r="T27">
        <v>8</v>
      </c>
      <c r="U27" t="s">
        <v>196</v>
      </c>
      <c r="V27" t="s">
        <v>57</v>
      </c>
      <c r="W27" t="s">
        <v>197</v>
      </c>
    </row>
    <row r="28" spans="1:23" x14ac:dyDescent="0.25">
      <c r="A28" t="s">
        <v>23</v>
      </c>
      <c r="B28" t="s">
        <v>29</v>
      </c>
      <c r="C28" t="s">
        <v>198</v>
      </c>
      <c r="D28" t="s">
        <v>31</v>
      </c>
      <c r="E28" t="s">
        <v>199</v>
      </c>
      <c r="F28" t="s">
        <v>174</v>
      </c>
      <c r="G28" t="s">
        <v>134</v>
      </c>
      <c r="H28" t="s">
        <v>85</v>
      </c>
      <c r="I28" t="s">
        <v>200</v>
      </c>
      <c r="J28">
        <v>5</v>
      </c>
      <c r="K28" t="s">
        <v>39</v>
      </c>
      <c r="L28" t="s">
        <v>201</v>
      </c>
      <c r="M28" t="s">
        <v>108</v>
      </c>
      <c r="N28" t="s">
        <v>39</v>
      </c>
      <c r="O28" t="s">
        <v>52</v>
      </c>
      <c r="P28" t="s">
        <v>53</v>
      </c>
      <c r="Q28" t="s">
        <v>39</v>
      </c>
      <c r="R28" t="s">
        <v>39</v>
      </c>
      <c r="T28">
        <v>7</v>
      </c>
      <c r="U28" t="s">
        <v>202</v>
      </c>
      <c r="V28" t="s">
        <v>57</v>
      </c>
      <c r="W28" t="s">
        <v>109</v>
      </c>
    </row>
    <row r="29" spans="1:23" x14ac:dyDescent="0.25">
      <c r="A29" t="s">
        <v>193</v>
      </c>
      <c r="B29" t="s">
        <v>29</v>
      </c>
      <c r="C29" t="s">
        <v>203</v>
      </c>
      <c r="D29" t="s">
        <v>68</v>
      </c>
      <c r="E29" t="s">
        <v>204</v>
      </c>
      <c r="F29" t="s">
        <v>174</v>
      </c>
      <c r="G29" t="s">
        <v>205</v>
      </c>
      <c r="H29" t="s">
        <v>85</v>
      </c>
      <c r="I29" t="s">
        <v>206</v>
      </c>
      <c r="J29">
        <v>8</v>
      </c>
      <c r="K29" t="s">
        <v>39</v>
      </c>
      <c r="L29" t="s">
        <v>207</v>
      </c>
      <c r="M29" t="s">
        <v>108</v>
      </c>
      <c r="N29" t="s">
        <v>39</v>
      </c>
      <c r="O29" t="s">
        <v>40</v>
      </c>
      <c r="P29" t="s">
        <v>39</v>
      </c>
      <c r="Q29" t="s">
        <v>53</v>
      </c>
      <c r="R29" t="s">
        <v>208</v>
      </c>
      <c r="S29" t="s">
        <v>43</v>
      </c>
      <c r="T29">
        <v>5</v>
      </c>
      <c r="U29" t="s">
        <v>209</v>
      </c>
      <c r="V29" t="s">
        <v>57</v>
      </c>
      <c r="W29" t="s">
        <v>58</v>
      </c>
    </row>
    <row r="30" spans="1:23" x14ac:dyDescent="0.25">
      <c r="A30" t="s">
        <v>110</v>
      </c>
      <c r="B30" t="s">
        <v>29</v>
      </c>
      <c r="C30" t="s">
        <v>210</v>
      </c>
      <c r="D30" t="s">
        <v>76</v>
      </c>
      <c r="E30" t="s">
        <v>211</v>
      </c>
      <c r="F30" t="s">
        <v>60</v>
      </c>
      <c r="G30" t="s">
        <v>77</v>
      </c>
      <c r="H30" t="s">
        <v>85</v>
      </c>
      <c r="J30">
        <v>4</v>
      </c>
      <c r="K30" t="s">
        <v>36</v>
      </c>
      <c r="M30" t="s">
        <v>38</v>
      </c>
      <c r="N30" t="s">
        <v>39</v>
      </c>
      <c r="O30" t="s">
        <v>52</v>
      </c>
      <c r="P30" t="s">
        <v>39</v>
      </c>
      <c r="Q30" t="s">
        <v>36</v>
      </c>
      <c r="T30">
        <v>9</v>
      </c>
      <c r="U30" t="s">
        <v>212</v>
      </c>
      <c r="V30" t="s">
        <v>73</v>
      </c>
      <c r="W30" t="s">
        <v>58</v>
      </c>
    </row>
    <row r="31" spans="1:23" x14ac:dyDescent="0.25">
      <c r="A31" t="s">
        <v>213</v>
      </c>
      <c r="B31" t="s">
        <v>29</v>
      </c>
      <c r="C31" t="s">
        <v>214</v>
      </c>
      <c r="D31" t="s">
        <v>76</v>
      </c>
      <c r="E31" t="s">
        <v>215</v>
      </c>
      <c r="F31" t="s">
        <v>113</v>
      </c>
      <c r="G31" t="s">
        <v>187</v>
      </c>
      <c r="H31" t="s">
        <v>143</v>
      </c>
      <c r="I31" t="s">
        <v>216</v>
      </c>
      <c r="J31">
        <v>8</v>
      </c>
      <c r="K31" t="s">
        <v>36</v>
      </c>
      <c r="L31" t="s">
        <v>217</v>
      </c>
      <c r="M31" t="s">
        <v>38</v>
      </c>
      <c r="N31" t="s">
        <v>39</v>
      </c>
      <c r="O31" t="s">
        <v>52</v>
      </c>
      <c r="P31" t="s">
        <v>53</v>
      </c>
      <c r="Q31" t="s">
        <v>39</v>
      </c>
      <c r="S31" t="s">
        <v>55</v>
      </c>
      <c r="T31">
        <v>10</v>
      </c>
      <c r="U31" t="s">
        <v>218</v>
      </c>
      <c r="V31" t="s">
        <v>65</v>
      </c>
      <c r="W31" t="s">
        <v>58</v>
      </c>
    </row>
    <row r="32" spans="1:23" x14ac:dyDescent="0.25">
      <c r="A32" t="s">
        <v>23</v>
      </c>
      <c r="B32" t="s">
        <v>29</v>
      </c>
      <c r="C32" t="s">
        <v>219</v>
      </c>
      <c r="D32" t="s">
        <v>76</v>
      </c>
      <c r="E32" t="s">
        <v>220</v>
      </c>
      <c r="F32" t="s">
        <v>113</v>
      </c>
      <c r="G32" t="s">
        <v>221</v>
      </c>
      <c r="H32" t="s">
        <v>85</v>
      </c>
      <c r="I32" t="s">
        <v>222</v>
      </c>
      <c r="J32">
        <v>4</v>
      </c>
      <c r="K32" t="s">
        <v>39</v>
      </c>
      <c r="L32" t="s">
        <v>223</v>
      </c>
      <c r="M32" t="s">
        <v>38</v>
      </c>
      <c r="N32" t="s">
        <v>39</v>
      </c>
      <c r="O32" t="s">
        <v>52</v>
      </c>
      <c r="P32" t="s">
        <v>224</v>
      </c>
      <c r="Q32" t="s">
        <v>53</v>
      </c>
      <c r="R32" t="s">
        <v>225</v>
      </c>
      <c r="S32" t="s">
        <v>43</v>
      </c>
      <c r="T32">
        <v>5</v>
      </c>
      <c r="U32" t="s">
        <v>226</v>
      </c>
      <c r="V32" t="s">
        <v>65</v>
      </c>
      <c r="W32" t="s">
        <v>58</v>
      </c>
    </row>
    <row r="33" spans="1:23" x14ac:dyDescent="0.25">
      <c r="A33" t="s">
        <v>102</v>
      </c>
      <c r="B33" t="s">
        <v>29</v>
      </c>
      <c r="C33" t="s">
        <v>227</v>
      </c>
      <c r="D33" t="s">
        <v>31</v>
      </c>
      <c r="E33" t="s">
        <v>228</v>
      </c>
      <c r="F33" t="s">
        <v>113</v>
      </c>
      <c r="G33" t="s">
        <v>77</v>
      </c>
      <c r="H33" t="s">
        <v>85</v>
      </c>
      <c r="I33" t="s">
        <v>229</v>
      </c>
      <c r="J33">
        <v>8</v>
      </c>
      <c r="K33" t="s">
        <v>39</v>
      </c>
      <c r="L33" t="s">
        <v>230</v>
      </c>
      <c r="M33" t="s">
        <v>108</v>
      </c>
      <c r="N33" t="s">
        <v>39</v>
      </c>
      <c r="O33" t="s">
        <v>52</v>
      </c>
      <c r="P33" t="s">
        <v>53</v>
      </c>
      <c r="Q33" t="s">
        <v>53</v>
      </c>
      <c r="R33" t="s">
        <v>231</v>
      </c>
      <c r="S33" t="s">
        <v>43</v>
      </c>
      <c r="T33">
        <v>0</v>
      </c>
      <c r="U33" t="s">
        <v>232</v>
      </c>
      <c r="V33" t="s">
        <v>92</v>
      </c>
      <c r="W33" t="s">
        <v>233</v>
      </c>
    </row>
    <row r="34" spans="1:23" x14ac:dyDescent="0.25">
      <c r="A34" t="s">
        <v>172</v>
      </c>
      <c r="B34" t="s">
        <v>29</v>
      </c>
      <c r="C34" t="s">
        <v>234</v>
      </c>
      <c r="D34" t="s">
        <v>68</v>
      </c>
      <c r="E34" t="s">
        <v>235</v>
      </c>
      <c r="F34" t="s">
        <v>113</v>
      </c>
      <c r="G34" t="s">
        <v>187</v>
      </c>
      <c r="H34" t="s">
        <v>85</v>
      </c>
      <c r="I34" t="s">
        <v>236</v>
      </c>
      <c r="J34">
        <v>7</v>
      </c>
      <c r="K34" t="s">
        <v>39</v>
      </c>
      <c r="L34" t="s">
        <v>237</v>
      </c>
      <c r="M34" t="s">
        <v>108</v>
      </c>
      <c r="N34" t="s">
        <v>39</v>
      </c>
      <c r="O34" t="s">
        <v>40</v>
      </c>
      <c r="P34" t="s">
        <v>53</v>
      </c>
      <c r="Q34" t="s">
        <v>39</v>
      </c>
      <c r="R34" t="s">
        <v>238</v>
      </c>
      <c r="S34" t="s">
        <v>43</v>
      </c>
      <c r="T34">
        <v>10</v>
      </c>
      <c r="U34" t="s">
        <v>239</v>
      </c>
      <c r="V34" t="s">
        <v>57</v>
      </c>
      <c r="W34" t="s">
        <v>58</v>
      </c>
    </row>
    <row r="35" spans="1:23" x14ac:dyDescent="0.25">
      <c r="A35" t="s">
        <v>70</v>
      </c>
      <c r="B35" t="s">
        <v>29</v>
      </c>
      <c r="C35" t="s">
        <v>240</v>
      </c>
      <c r="D35" t="s">
        <v>31</v>
      </c>
      <c r="E35" t="s">
        <v>241</v>
      </c>
      <c r="F35" t="s">
        <v>113</v>
      </c>
      <c r="G35" t="s">
        <v>134</v>
      </c>
      <c r="H35" t="s">
        <v>85</v>
      </c>
      <c r="I35" t="s">
        <v>39</v>
      </c>
      <c r="J35">
        <v>6</v>
      </c>
      <c r="K35" t="s">
        <v>36</v>
      </c>
      <c r="L35" t="s">
        <v>242</v>
      </c>
      <c r="M35" t="s">
        <v>108</v>
      </c>
      <c r="N35" t="s">
        <v>39</v>
      </c>
      <c r="O35" t="s">
        <v>52</v>
      </c>
      <c r="P35" t="s">
        <v>53</v>
      </c>
      <c r="Q35" t="s">
        <v>39</v>
      </c>
      <c r="R35" t="s">
        <v>243</v>
      </c>
      <c r="S35" t="s">
        <v>64</v>
      </c>
      <c r="T35">
        <v>7</v>
      </c>
      <c r="U35" t="s">
        <v>244</v>
      </c>
      <c r="V35" t="s">
        <v>65</v>
      </c>
      <c r="W35" t="s">
        <v>58</v>
      </c>
    </row>
    <row r="36" spans="1:23" x14ac:dyDescent="0.25">
      <c r="A36" t="s">
        <v>23</v>
      </c>
      <c r="B36" t="s">
        <v>29</v>
      </c>
      <c r="C36" t="s">
        <v>245</v>
      </c>
      <c r="D36" t="s">
        <v>31</v>
      </c>
      <c r="E36" t="s">
        <v>246</v>
      </c>
      <c r="F36" t="s">
        <v>48</v>
      </c>
      <c r="G36" t="s">
        <v>247</v>
      </c>
      <c r="H36" t="s">
        <v>34</v>
      </c>
      <c r="I36" t="s">
        <v>106</v>
      </c>
      <c r="J36">
        <v>7</v>
      </c>
      <c r="K36" t="s">
        <v>39</v>
      </c>
      <c r="L36" t="s">
        <v>248</v>
      </c>
      <c r="M36" t="s">
        <v>38</v>
      </c>
      <c r="N36" t="s">
        <v>39</v>
      </c>
      <c r="O36" t="s">
        <v>40</v>
      </c>
      <c r="P36" t="s">
        <v>53</v>
      </c>
      <c r="Q36" t="s">
        <v>53</v>
      </c>
      <c r="S36" t="s">
        <v>64</v>
      </c>
      <c r="T36" t="s">
        <v>44</v>
      </c>
      <c r="V36" t="s">
        <v>73</v>
      </c>
      <c r="W36" t="s">
        <v>109</v>
      </c>
    </row>
    <row r="37" spans="1:23" x14ac:dyDescent="0.25">
      <c r="A37" t="s">
        <v>70</v>
      </c>
      <c r="B37" t="s">
        <v>29</v>
      </c>
      <c r="C37" t="s">
        <v>249</v>
      </c>
      <c r="D37" t="s">
        <v>68</v>
      </c>
      <c r="F37" t="s">
        <v>32</v>
      </c>
      <c r="G37" t="s">
        <v>250</v>
      </c>
      <c r="H37" t="s">
        <v>85</v>
      </c>
      <c r="I37" t="s">
        <v>251</v>
      </c>
      <c r="J37">
        <v>8</v>
      </c>
      <c r="K37" t="s">
        <v>53</v>
      </c>
      <c r="L37" t="s">
        <v>252</v>
      </c>
      <c r="M37" t="s">
        <v>38</v>
      </c>
      <c r="N37" t="s">
        <v>53</v>
      </c>
      <c r="O37" t="s">
        <v>52</v>
      </c>
      <c r="P37" t="s">
        <v>253</v>
      </c>
      <c r="Q37" t="s">
        <v>53</v>
      </c>
      <c r="R37" t="s">
        <v>42</v>
      </c>
      <c r="S37" t="s">
        <v>64</v>
      </c>
      <c r="T37">
        <v>9</v>
      </c>
      <c r="U37" t="s">
        <v>254</v>
      </c>
      <c r="V37" t="s">
        <v>57</v>
      </c>
      <c r="W37" t="s">
        <v>58</v>
      </c>
    </row>
    <row r="38" spans="1:23" x14ac:dyDescent="0.25">
      <c r="A38" t="s">
        <v>70</v>
      </c>
      <c r="B38" t="s">
        <v>29</v>
      </c>
      <c r="C38" t="s">
        <v>255</v>
      </c>
      <c r="D38" t="s">
        <v>68</v>
      </c>
      <c r="E38" t="s">
        <v>256</v>
      </c>
      <c r="F38" t="s">
        <v>32</v>
      </c>
      <c r="G38" t="s">
        <v>169</v>
      </c>
      <c r="H38" t="s">
        <v>257</v>
      </c>
      <c r="I38" t="s">
        <v>124</v>
      </c>
      <c r="J38">
        <v>3</v>
      </c>
      <c r="K38" t="s">
        <v>36</v>
      </c>
      <c r="L38" t="s">
        <v>258</v>
      </c>
      <c r="M38" t="s">
        <v>38</v>
      </c>
      <c r="N38" t="s">
        <v>36</v>
      </c>
      <c r="O38" t="s">
        <v>52</v>
      </c>
      <c r="P38" t="s">
        <v>39</v>
      </c>
      <c r="Q38" t="s">
        <v>36</v>
      </c>
      <c r="R38" t="s">
        <v>259</v>
      </c>
      <c r="S38" t="s">
        <v>100</v>
      </c>
      <c r="T38" t="s">
        <v>44</v>
      </c>
      <c r="V38" t="s">
        <v>73</v>
      </c>
      <c r="W38" t="s">
        <v>58</v>
      </c>
    </row>
    <row r="39" spans="1:23" x14ac:dyDescent="0.25">
      <c r="A39" t="s">
        <v>23</v>
      </c>
      <c r="B39" t="s">
        <v>29</v>
      </c>
      <c r="C39" t="s">
        <v>80</v>
      </c>
      <c r="D39" t="s">
        <v>76</v>
      </c>
      <c r="F39" t="s">
        <v>69</v>
      </c>
      <c r="G39" t="s">
        <v>250</v>
      </c>
      <c r="H39" t="s">
        <v>85</v>
      </c>
      <c r="I39" t="s">
        <v>260</v>
      </c>
      <c r="J39">
        <v>4</v>
      </c>
      <c r="K39" t="s">
        <v>39</v>
      </c>
      <c r="M39" t="s">
        <v>38</v>
      </c>
      <c r="N39" t="s">
        <v>39</v>
      </c>
      <c r="O39" t="s">
        <v>52</v>
      </c>
      <c r="P39" t="s">
        <v>53</v>
      </c>
      <c r="Q39" t="s">
        <v>39</v>
      </c>
      <c r="S39" t="s">
        <v>43</v>
      </c>
      <c r="T39">
        <v>7</v>
      </c>
      <c r="V39" t="s">
        <v>57</v>
      </c>
      <c r="W39" t="s">
        <v>58</v>
      </c>
    </row>
    <row r="40" spans="1:23" x14ac:dyDescent="0.25">
      <c r="A40" t="s">
        <v>23</v>
      </c>
      <c r="B40" t="s">
        <v>29</v>
      </c>
      <c r="C40" t="s">
        <v>261</v>
      </c>
      <c r="D40" t="s">
        <v>76</v>
      </c>
      <c r="E40" t="s">
        <v>262</v>
      </c>
      <c r="F40" t="s">
        <v>113</v>
      </c>
      <c r="G40" t="s">
        <v>169</v>
      </c>
      <c r="H40" t="s">
        <v>85</v>
      </c>
      <c r="I40" t="s">
        <v>263</v>
      </c>
      <c r="J40">
        <v>5</v>
      </c>
      <c r="K40" t="s">
        <v>39</v>
      </c>
      <c r="L40" t="s">
        <v>264</v>
      </c>
      <c r="M40" t="s">
        <v>38</v>
      </c>
      <c r="N40" t="s">
        <v>39</v>
      </c>
      <c r="O40" t="s">
        <v>40</v>
      </c>
      <c r="P40" t="s">
        <v>53</v>
      </c>
      <c r="Q40" t="s">
        <v>39</v>
      </c>
      <c r="R40" t="s">
        <v>265</v>
      </c>
      <c r="S40" t="s">
        <v>64</v>
      </c>
      <c r="T40">
        <v>10</v>
      </c>
      <c r="U40" t="s">
        <v>266</v>
      </c>
      <c r="V40" t="s">
        <v>65</v>
      </c>
      <c r="W40" t="s">
        <v>58</v>
      </c>
    </row>
    <row r="41" spans="1:23" x14ac:dyDescent="0.25">
      <c r="A41" t="s">
        <v>110</v>
      </c>
      <c r="B41" t="s">
        <v>29</v>
      </c>
      <c r="C41" t="s">
        <v>267</v>
      </c>
      <c r="D41" t="s">
        <v>76</v>
      </c>
      <c r="E41" t="s">
        <v>268</v>
      </c>
      <c r="F41" t="s">
        <v>269</v>
      </c>
      <c r="G41" t="s">
        <v>270</v>
      </c>
      <c r="H41" t="s">
        <v>34</v>
      </c>
      <c r="I41" t="s">
        <v>123</v>
      </c>
      <c r="J41">
        <v>6</v>
      </c>
      <c r="K41" t="s">
        <v>39</v>
      </c>
      <c r="L41" t="s">
        <v>271</v>
      </c>
      <c r="M41" t="s">
        <v>38</v>
      </c>
      <c r="N41" t="s">
        <v>39</v>
      </c>
      <c r="O41" t="s">
        <v>52</v>
      </c>
      <c r="P41" t="s">
        <v>53</v>
      </c>
      <c r="Q41" t="s">
        <v>36</v>
      </c>
      <c r="R41" t="s">
        <v>272</v>
      </c>
      <c r="S41" t="s">
        <v>43</v>
      </c>
      <c r="T41">
        <v>10</v>
      </c>
      <c r="U41" t="s">
        <v>273</v>
      </c>
      <c r="V41" t="s">
        <v>57</v>
      </c>
      <c r="W41" t="s">
        <v>58</v>
      </c>
    </row>
    <row r="42" spans="1:23" x14ac:dyDescent="0.25">
      <c r="A42" t="s">
        <v>23</v>
      </c>
      <c r="B42" t="s">
        <v>29</v>
      </c>
      <c r="C42" t="s">
        <v>274</v>
      </c>
      <c r="D42" t="s">
        <v>76</v>
      </c>
      <c r="E42" t="s">
        <v>275</v>
      </c>
      <c r="F42" t="s">
        <v>113</v>
      </c>
      <c r="G42" t="s">
        <v>155</v>
      </c>
      <c r="H42" t="s">
        <v>50</v>
      </c>
      <c r="I42" t="s">
        <v>276</v>
      </c>
      <c r="J42">
        <v>9</v>
      </c>
      <c r="K42" t="s">
        <v>39</v>
      </c>
      <c r="L42" t="s">
        <v>277</v>
      </c>
      <c r="M42" t="s">
        <v>38</v>
      </c>
      <c r="N42" t="s">
        <v>39</v>
      </c>
      <c r="O42" t="s">
        <v>52</v>
      </c>
      <c r="P42" t="s">
        <v>39</v>
      </c>
      <c r="Q42" t="s">
        <v>39</v>
      </c>
      <c r="R42" t="s">
        <v>278</v>
      </c>
      <c r="S42" t="s">
        <v>43</v>
      </c>
      <c r="T42">
        <v>8</v>
      </c>
      <c r="U42" t="s">
        <v>279</v>
      </c>
      <c r="V42" t="s">
        <v>73</v>
      </c>
      <c r="W42" t="s">
        <v>58</v>
      </c>
    </row>
    <row r="43" spans="1:23" x14ac:dyDescent="0.25">
      <c r="A43" t="s">
        <v>23</v>
      </c>
      <c r="B43" t="s">
        <v>93</v>
      </c>
      <c r="C43" t="s">
        <v>280</v>
      </c>
      <c r="D43" t="s">
        <v>68</v>
      </c>
      <c r="G43" t="s">
        <v>77</v>
      </c>
      <c r="H43" t="s">
        <v>85</v>
      </c>
      <c r="K43" t="s">
        <v>36</v>
      </c>
      <c r="M43" t="s">
        <v>86</v>
      </c>
      <c r="N43" t="s">
        <v>39</v>
      </c>
      <c r="O43" t="s">
        <v>52</v>
      </c>
      <c r="P43" t="s">
        <v>53</v>
      </c>
      <c r="Q43" t="s">
        <v>39</v>
      </c>
      <c r="W43" t="s">
        <v>109</v>
      </c>
    </row>
    <row r="44" spans="1:23" x14ac:dyDescent="0.25">
      <c r="A44" t="s">
        <v>193</v>
      </c>
      <c r="B44" t="s">
        <v>93</v>
      </c>
      <c r="C44" t="s">
        <v>281</v>
      </c>
      <c r="D44" t="s">
        <v>76</v>
      </c>
      <c r="F44" t="s">
        <v>48</v>
      </c>
      <c r="G44" t="s">
        <v>282</v>
      </c>
      <c r="H44" t="s">
        <v>85</v>
      </c>
      <c r="I44" t="s">
        <v>283</v>
      </c>
      <c r="J44">
        <v>3</v>
      </c>
      <c r="K44" t="s">
        <v>39</v>
      </c>
      <c r="M44" t="s">
        <v>38</v>
      </c>
      <c r="N44" t="s">
        <v>39</v>
      </c>
      <c r="O44" t="s">
        <v>135</v>
      </c>
      <c r="P44" t="s">
        <v>39</v>
      </c>
      <c r="Q44" t="s">
        <v>39</v>
      </c>
      <c r="R44" t="s">
        <v>284</v>
      </c>
      <c r="S44" t="s">
        <v>130</v>
      </c>
      <c r="T44">
        <v>6</v>
      </c>
      <c r="U44" t="s">
        <v>285</v>
      </c>
      <c r="V44" t="s">
        <v>73</v>
      </c>
      <c r="W44" t="s">
        <v>197</v>
      </c>
    </row>
    <row r="45" spans="1:23" x14ac:dyDescent="0.25">
      <c r="A45" t="s">
        <v>23</v>
      </c>
      <c r="B45" t="s">
        <v>93</v>
      </c>
      <c r="C45" t="s">
        <v>286</v>
      </c>
      <c r="D45" t="s">
        <v>31</v>
      </c>
      <c r="E45" t="s">
        <v>51</v>
      </c>
      <c r="F45" t="s">
        <v>154</v>
      </c>
      <c r="G45" t="s">
        <v>155</v>
      </c>
      <c r="H45" t="s">
        <v>85</v>
      </c>
      <c r="I45" t="s">
        <v>51</v>
      </c>
      <c r="J45">
        <v>10</v>
      </c>
      <c r="K45" t="s">
        <v>36</v>
      </c>
      <c r="L45" t="s">
        <v>51</v>
      </c>
      <c r="M45" t="s">
        <v>38</v>
      </c>
      <c r="N45" t="s">
        <v>36</v>
      </c>
      <c r="O45" t="s">
        <v>52</v>
      </c>
      <c r="P45" t="s">
        <v>39</v>
      </c>
      <c r="Q45" t="s">
        <v>39</v>
      </c>
      <c r="R45" t="s">
        <v>51</v>
      </c>
      <c r="S45" t="s">
        <v>64</v>
      </c>
      <c r="T45">
        <v>6</v>
      </c>
      <c r="V45" t="s">
        <v>92</v>
      </c>
      <c r="W45" t="s">
        <v>58</v>
      </c>
    </row>
    <row r="46" spans="1:23" x14ac:dyDescent="0.25">
      <c r="A46" t="s">
        <v>172</v>
      </c>
      <c r="B46" t="s">
        <v>93</v>
      </c>
      <c r="C46" t="s">
        <v>287</v>
      </c>
      <c r="D46" t="s">
        <v>68</v>
      </c>
      <c r="E46" t="s">
        <v>288</v>
      </c>
      <c r="F46" t="s">
        <v>48</v>
      </c>
      <c r="G46" t="s">
        <v>49</v>
      </c>
      <c r="H46" t="s">
        <v>34</v>
      </c>
      <c r="I46" t="s">
        <v>289</v>
      </c>
      <c r="J46">
        <v>7</v>
      </c>
      <c r="K46" t="s">
        <v>39</v>
      </c>
      <c r="L46" t="s">
        <v>290</v>
      </c>
      <c r="M46" t="s">
        <v>108</v>
      </c>
      <c r="N46" t="s">
        <v>39</v>
      </c>
      <c r="O46" t="s">
        <v>40</v>
      </c>
      <c r="P46" t="s">
        <v>53</v>
      </c>
      <c r="Q46" t="s">
        <v>36</v>
      </c>
      <c r="R46" t="s">
        <v>291</v>
      </c>
      <c r="V46" t="s">
        <v>73</v>
      </c>
      <c r="W46" t="s">
        <v>109</v>
      </c>
    </row>
    <row r="47" spans="1:23" x14ac:dyDescent="0.25">
      <c r="A47" t="s">
        <v>82</v>
      </c>
      <c r="B47" t="s">
        <v>29</v>
      </c>
      <c r="C47" t="s">
        <v>292</v>
      </c>
      <c r="D47" t="s">
        <v>68</v>
      </c>
      <c r="F47" t="s">
        <v>60</v>
      </c>
      <c r="G47" t="s">
        <v>134</v>
      </c>
      <c r="H47" t="s">
        <v>34</v>
      </c>
      <c r="J47">
        <v>7</v>
      </c>
      <c r="K47" t="s">
        <v>39</v>
      </c>
    </row>
    <row r="48" spans="1:23" x14ac:dyDescent="0.25">
      <c r="A48" t="s">
        <v>23</v>
      </c>
      <c r="B48" t="s">
        <v>29</v>
      </c>
      <c r="C48" t="s">
        <v>293</v>
      </c>
      <c r="D48" t="s">
        <v>76</v>
      </c>
      <c r="F48" t="s">
        <v>154</v>
      </c>
      <c r="G48" t="s">
        <v>187</v>
      </c>
      <c r="H48" t="s">
        <v>85</v>
      </c>
      <c r="J48">
        <v>7</v>
      </c>
      <c r="K48" t="s">
        <v>36</v>
      </c>
      <c r="M48" t="s">
        <v>294</v>
      </c>
      <c r="N48" t="s">
        <v>36</v>
      </c>
      <c r="O48" t="s">
        <v>52</v>
      </c>
      <c r="P48" t="s">
        <v>53</v>
      </c>
      <c r="Q48" t="s">
        <v>53</v>
      </c>
      <c r="T48">
        <v>8</v>
      </c>
      <c r="V48" t="s">
        <v>73</v>
      </c>
      <c r="W48" t="s">
        <v>109</v>
      </c>
    </row>
    <row r="49" spans="1:23" x14ac:dyDescent="0.25">
      <c r="A49" t="s">
        <v>110</v>
      </c>
      <c r="B49" t="s">
        <v>93</v>
      </c>
      <c r="C49" t="s">
        <v>295</v>
      </c>
      <c r="D49" t="s">
        <v>119</v>
      </c>
      <c r="E49" t="s">
        <v>296</v>
      </c>
      <c r="F49" t="s">
        <v>113</v>
      </c>
      <c r="G49" t="s">
        <v>297</v>
      </c>
      <c r="H49" t="s">
        <v>85</v>
      </c>
      <c r="I49" t="s">
        <v>298</v>
      </c>
      <c r="J49">
        <v>2</v>
      </c>
      <c r="K49" t="s">
        <v>39</v>
      </c>
      <c r="L49" t="s">
        <v>299</v>
      </c>
      <c r="M49" t="s">
        <v>98</v>
      </c>
      <c r="N49" t="s">
        <v>53</v>
      </c>
      <c r="O49" t="s">
        <v>40</v>
      </c>
      <c r="P49" t="s">
        <v>39</v>
      </c>
      <c r="Q49" t="s">
        <v>36</v>
      </c>
      <c r="R49" t="s">
        <v>300</v>
      </c>
      <c r="T49" t="s">
        <v>44</v>
      </c>
      <c r="U49" t="s">
        <v>301</v>
      </c>
      <c r="V49" t="s">
        <v>92</v>
      </c>
      <c r="W49" t="s">
        <v>58</v>
      </c>
    </row>
    <row r="50" spans="1:23" x14ac:dyDescent="0.25">
      <c r="A50" t="s">
        <v>70</v>
      </c>
      <c r="B50" t="s">
        <v>74</v>
      </c>
      <c r="C50" t="s">
        <v>302</v>
      </c>
      <c r="D50" t="s">
        <v>68</v>
      </c>
      <c r="E50" t="s">
        <v>303</v>
      </c>
      <c r="F50" t="s">
        <v>32</v>
      </c>
      <c r="G50" t="s">
        <v>297</v>
      </c>
      <c r="H50" t="s">
        <v>85</v>
      </c>
      <c r="I50" t="s">
        <v>304</v>
      </c>
      <c r="J50">
        <v>8</v>
      </c>
      <c r="K50" t="s">
        <v>39</v>
      </c>
      <c r="L50" t="s">
        <v>305</v>
      </c>
      <c r="M50" t="s">
        <v>38</v>
      </c>
      <c r="N50" t="s">
        <v>39</v>
      </c>
      <c r="O50" t="s">
        <v>135</v>
      </c>
      <c r="P50" t="s">
        <v>39</v>
      </c>
      <c r="Q50" t="s">
        <v>39</v>
      </c>
      <c r="R50" t="s">
        <v>306</v>
      </c>
      <c r="S50" t="s">
        <v>64</v>
      </c>
      <c r="T50" t="s">
        <v>44</v>
      </c>
      <c r="U50" t="s">
        <v>307</v>
      </c>
      <c r="V50" t="s">
        <v>65</v>
      </c>
      <c r="W50" t="s">
        <v>58</v>
      </c>
    </row>
    <row r="51" spans="1:23" x14ac:dyDescent="0.25">
      <c r="A51" t="s">
        <v>23</v>
      </c>
      <c r="B51" t="s">
        <v>29</v>
      </c>
      <c r="C51" t="s">
        <v>308</v>
      </c>
      <c r="D51" t="s">
        <v>76</v>
      </c>
      <c r="F51" t="s">
        <v>48</v>
      </c>
      <c r="G51" t="s">
        <v>250</v>
      </c>
      <c r="H51" t="s">
        <v>34</v>
      </c>
      <c r="I51" t="s">
        <v>309</v>
      </c>
      <c r="J51">
        <v>8</v>
      </c>
      <c r="K51" t="s">
        <v>36</v>
      </c>
      <c r="L51" t="s">
        <v>310</v>
      </c>
      <c r="M51" t="s">
        <v>38</v>
      </c>
      <c r="N51" t="s">
        <v>39</v>
      </c>
      <c r="O51" t="s">
        <v>40</v>
      </c>
      <c r="P51" t="s">
        <v>53</v>
      </c>
      <c r="Q51" t="s">
        <v>53</v>
      </c>
      <c r="R51" t="s">
        <v>311</v>
      </c>
      <c r="S51" t="s">
        <v>64</v>
      </c>
      <c r="T51">
        <v>9</v>
      </c>
      <c r="U51" t="s">
        <v>312</v>
      </c>
      <c r="V51" t="s">
        <v>73</v>
      </c>
      <c r="W51" t="s">
        <v>58</v>
      </c>
    </row>
    <row r="52" spans="1:23" x14ac:dyDescent="0.25">
      <c r="A52" t="s">
        <v>23</v>
      </c>
      <c r="B52" t="s">
        <v>29</v>
      </c>
      <c r="C52" t="s">
        <v>313</v>
      </c>
      <c r="D52" t="s">
        <v>68</v>
      </c>
      <c r="E52" t="s">
        <v>314</v>
      </c>
      <c r="F52" t="s">
        <v>315</v>
      </c>
      <c r="G52" t="s">
        <v>33</v>
      </c>
      <c r="H52" t="s">
        <v>85</v>
      </c>
      <c r="I52" t="s">
        <v>316</v>
      </c>
      <c r="J52">
        <v>6</v>
      </c>
      <c r="K52" t="s">
        <v>36</v>
      </c>
      <c r="L52" t="s">
        <v>317</v>
      </c>
      <c r="M52" t="s">
        <v>318</v>
      </c>
      <c r="N52" t="s">
        <v>53</v>
      </c>
      <c r="O52" t="s">
        <v>52</v>
      </c>
      <c r="P52" t="s">
        <v>319</v>
      </c>
      <c r="Q52" t="s">
        <v>36</v>
      </c>
      <c r="R52" t="s">
        <v>320</v>
      </c>
      <c r="T52">
        <v>5</v>
      </c>
      <c r="U52" t="s">
        <v>321</v>
      </c>
      <c r="V52" t="s">
        <v>57</v>
      </c>
      <c r="W52" t="s">
        <v>58</v>
      </c>
    </row>
    <row r="53" spans="1:23" x14ac:dyDescent="0.25">
      <c r="A53" t="s">
        <v>172</v>
      </c>
      <c r="B53" t="s">
        <v>29</v>
      </c>
      <c r="C53" t="s">
        <v>322</v>
      </c>
      <c r="D53" t="s">
        <v>76</v>
      </c>
      <c r="E53" t="s">
        <v>323</v>
      </c>
      <c r="F53" t="s">
        <v>113</v>
      </c>
      <c r="G53" t="s">
        <v>324</v>
      </c>
      <c r="H53" t="s">
        <v>85</v>
      </c>
      <c r="I53" t="s">
        <v>325</v>
      </c>
      <c r="J53">
        <v>1</v>
      </c>
      <c r="K53" t="s">
        <v>39</v>
      </c>
      <c r="L53" t="s">
        <v>326</v>
      </c>
      <c r="M53" t="s">
        <v>38</v>
      </c>
      <c r="O53" t="s">
        <v>327</v>
      </c>
      <c r="P53" t="s">
        <v>328</v>
      </c>
      <c r="R53" t="s">
        <v>329</v>
      </c>
      <c r="S53" t="s">
        <v>55</v>
      </c>
      <c r="T53">
        <v>9</v>
      </c>
      <c r="U53" t="s">
        <v>330</v>
      </c>
      <c r="V53" t="s">
        <v>73</v>
      </c>
      <c r="W53" t="s">
        <v>58</v>
      </c>
    </row>
    <row r="54" spans="1:23" x14ac:dyDescent="0.25">
      <c r="A54" t="s">
        <v>110</v>
      </c>
      <c r="B54" t="s">
        <v>331</v>
      </c>
      <c r="C54" t="s">
        <v>332</v>
      </c>
      <c r="D54" t="s">
        <v>68</v>
      </c>
      <c r="E54" t="s">
        <v>333</v>
      </c>
      <c r="F54" t="s">
        <v>174</v>
      </c>
      <c r="G54" t="s">
        <v>324</v>
      </c>
      <c r="H54" t="s">
        <v>334</v>
      </c>
      <c r="I54" t="s">
        <v>335</v>
      </c>
      <c r="J54">
        <v>7</v>
      </c>
      <c r="K54" t="s">
        <v>36</v>
      </c>
      <c r="L54" t="s">
        <v>336</v>
      </c>
      <c r="M54" t="s">
        <v>108</v>
      </c>
      <c r="N54" t="s">
        <v>39</v>
      </c>
      <c r="O54" t="s">
        <v>52</v>
      </c>
      <c r="P54" t="s">
        <v>337</v>
      </c>
      <c r="Q54" t="s">
        <v>36</v>
      </c>
      <c r="R54" t="s">
        <v>338</v>
      </c>
      <c r="S54" t="s">
        <v>43</v>
      </c>
      <c r="T54">
        <v>6</v>
      </c>
      <c r="U54" t="s">
        <v>339</v>
      </c>
      <c r="V54" t="s">
        <v>73</v>
      </c>
      <c r="W54" t="s">
        <v>58</v>
      </c>
    </row>
    <row r="55" spans="1:23" x14ac:dyDescent="0.25">
      <c r="A55" t="s">
        <v>23</v>
      </c>
      <c r="B55" t="s">
        <v>29</v>
      </c>
      <c r="C55" t="s">
        <v>340</v>
      </c>
      <c r="D55" t="s">
        <v>68</v>
      </c>
      <c r="E55" t="s">
        <v>341</v>
      </c>
      <c r="F55" t="s">
        <v>342</v>
      </c>
      <c r="G55" t="s">
        <v>77</v>
      </c>
      <c r="H55" t="s">
        <v>343</v>
      </c>
      <c r="I55" t="s">
        <v>344</v>
      </c>
      <c r="J55">
        <v>2</v>
      </c>
      <c r="K55" t="s">
        <v>39</v>
      </c>
      <c r="L55" t="s">
        <v>345</v>
      </c>
      <c r="M55" t="s">
        <v>86</v>
      </c>
      <c r="N55" t="s">
        <v>36</v>
      </c>
      <c r="O55" t="s">
        <v>52</v>
      </c>
      <c r="P55" t="s">
        <v>346</v>
      </c>
      <c r="Q55" t="s">
        <v>53</v>
      </c>
      <c r="S55" t="s">
        <v>43</v>
      </c>
      <c r="T55">
        <v>5</v>
      </c>
      <c r="U55" t="s">
        <v>347</v>
      </c>
      <c r="V55" t="s">
        <v>73</v>
      </c>
      <c r="W55" t="s">
        <v>58</v>
      </c>
    </row>
    <row r="56" spans="1:23" x14ac:dyDescent="0.25">
      <c r="A56" t="s">
        <v>132</v>
      </c>
      <c r="B56" t="s">
        <v>93</v>
      </c>
      <c r="C56" t="s">
        <v>348</v>
      </c>
      <c r="D56" t="s">
        <v>68</v>
      </c>
      <c r="E56" t="s">
        <v>349</v>
      </c>
      <c r="F56" t="s">
        <v>69</v>
      </c>
      <c r="G56" t="s">
        <v>350</v>
      </c>
      <c r="H56" t="s">
        <v>85</v>
      </c>
      <c r="I56" t="s">
        <v>351</v>
      </c>
      <c r="J56">
        <v>6</v>
      </c>
      <c r="K56" t="s">
        <v>39</v>
      </c>
      <c r="L56" t="s">
        <v>352</v>
      </c>
      <c r="M56" t="s">
        <v>108</v>
      </c>
      <c r="N56" t="s">
        <v>36</v>
      </c>
      <c r="O56" t="s">
        <v>135</v>
      </c>
      <c r="P56" t="s">
        <v>39</v>
      </c>
      <c r="Q56" t="s">
        <v>36</v>
      </c>
      <c r="R56" t="s">
        <v>353</v>
      </c>
      <c r="S56" t="s">
        <v>64</v>
      </c>
      <c r="T56">
        <v>5</v>
      </c>
      <c r="U56" t="s">
        <v>354</v>
      </c>
      <c r="V56" t="s">
        <v>73</v>
      </c>
      <c r="W56" t="s">
        <v>58</v>
      </c>
    </row>
    <row r="57" spans="1:23" x14ac:dyDescent="0.25">
      <c r="A57" t="s">
        <v>23</v>
      </c>
      <c r="B57" t="s">
        <v>93</v>
      </c>
      <c r="C57" t="s">
        <v>355</v>
      </c>
      <c r="D57" t="s">
        <v>76</v>
      </c>
      <c r="E57" t="s">
        <v>356</v>
      </c>
      <c r="F57" t="s">
        <v>174</v>
      </c>
      <c r="G57" t="s">
        <v>187</v>
      </c>
      <c r="H57" t="s">
        <v>34</v>
      </c>
      <c r="I57" t="s">
        <v>357</v>
      </c>
      <c r="J57">
        <v>8</v>
      </c>
      <c r="K57" t="s">
        <v>36</v>
      </c>
      <c r="L57" t="s">
        <v>176</v>
      </c>
      <c r="M57" t="s">
        <v>38</v>
      </c>
      <c r="N57" t="s">
        <v>36</v>
      </c>
      <c r="O57" t="s">
        <v>52</v>
      </c>
      <c r="P57" t="s">
        <v>53</v>
      </c>
      <c r="Q57" t="s">
        <v>39</v>
      </c>
      <c r="R57" t="s">
        <v>358</v>
      </c>
      <c r="S57" t="s">
        <v>43</v>
      </c>
      <c r="T57">
        <v>6</v>
      </c>
      <c r="U57" t="s">
        <v>359</v>
      </c>
      <c r="V57" t="s">
        <v>73</v>
      </c>
      <c r="W57" t="s">
        <v>58</v>
      </c>
    </row>
    <row r="58" spans="1:23" x14ac:dyDescent="0.25">
      <c r="A58" t="s">
        <v>23</v>
      </c>
      <c r="B58" t="s">
        <v>29</v>
      </c>
      <c r="C58" t="s">
        <v>360</v>
      </c>
      <c r="D58" t="s">
        <v>31</v>
      </c>
      <c r="E58" t="s">
        <v>361</v>
      </c>
      <c r="F58" t="s">
        <v>60</v>
      </c>
      <c r="G58" t="s">
        <v>362</v>
      </c>
      <c r="H58" t="s">
        <v>85</v>
      </c>
      <c r="I58" t="s">
        <v>363</v>
      </c>
      <c r="J58">
        <v>6</v>
      </c>
      <c r="K58" t="s">
        <v>36</v>
      </c>
      <c r="L58" t="s">
        <v>364</v>
      </c>
      <c r="M58" t="s">
        <v>38</v>
      </c>
      <c r="N58" t="s">
        <v>39</v>
      </c>
      <c r="O58" t="s">
        <v>365</v>
      </c>
      <c r="P58" t="s">
        <v>366</v>
      </c>
      <c r="Q58" t="s">
        <v>39</v>
      </c>
      <c r="R58" t="s">
        <v>367</v>
      </c>
      <c r="S58" t="s">
        <v>64</v>
      </c>
      <c r="T58">
        <v>9</v>
      </c>
      <c r="U58" t="s">
        <v>368</v>
      </c>
      <c r="V58" t="s">
        <v>57</v>
      </c>
      <c r="W58" t="s">
        <v>109</v>
      </c>
    </row>
    <row r="59" spans="1:23" x14ac:dyDescent="0.25">
      <c r="A59" t="s">
        <v>70</v>
      </c>
      <c r="B59" t="s">
        <v>29</v>
      </c>
      <c r="C59" t="s">
        <v>369</v>
      </c>
      <c r="D59" t="s">
        <v>76</v>
      </c>
      <c r="E59" t="s">
        <v>370</v>
      </c>
      <c r="F59" t="s">
        <v>174</v>
      </c>
      <c r="G59" t="s">
        <v>371</v>
      </c>
      <c r="H59" t="s">
        <v>85</v>
      </c>
      <c r="I59" t="s">
        <v>372</v>
      </c>
      <c r="J59">
        <v>7</v>
      </c>
      <c r="K59" t="s">
        <v>39</v>
      </c>
      <c r="L59" t="s">
        <v>373</v>
      </c>
      <c r="M59" t="s">
        <v>108</v>
      </c>
      <c r="N59" t="s">
        <v>39</v>
      </c>
      <c r="O59" t="s">
        <v>40</v>
      </c>
      <c r="P59" t="s">
        <v>39</v>
      </c>
      <c r="Q59" t="s">
        <v>39</v>
      </c>
      <c r="S59" t="s">
        <v>43</v>
      </c>
      <c r="T59">
        <v>7</v>
      </c>
      <c r="V59" t="s">
        <v>73</v>
      </c>
      <c r="W59" t="s">
        <v>58</v>
      </c>
    </row>
    <row r="60" spans="1:23" x14ac:dyDescent="0.25">
      <c r="A60" t="s">
        <v>172</v>
      </c>
      <c r="B60" t="s">
        <v>29</v>
      </c>
      <c r="C60" t="s">
        <v>374</v>
      </c>
      <c r="D60" t="s">
        <v>31</v>
      </c>
      <c r="E60" t="s">
        <v>375</v>
      </c>
      <c r="F60" t="s">
        <v>113</v>
      </c>
      <c r="G60" t="s">
        <v>376</v>
      </c>
      <c r="H60" t="s">
        <v>85</v>
      </c>
      <c r="I60" t="s">
        <v>377</v>
      </c>
      <c r="J60">
        <v>9</v>
      </c>
      <c r="K60" t="s">
        <v>39</v>
      </c>
      <c r="L60" t="s">
        <v>378</v>
      </c>
      <c r="M60" t="s">
        <v>38</v>
      </c>
      <c r="N60" t="s">
        <v>39</v>
      </c>
      <c r="O60" t="s">
        <v>52</v>
      </c>
      <c r="P60" t="s">
        <v>53</v>
      </c>
      <c r="Q60" t="s">
        <v>39</v>
      </c>
      <c r="S60" t="s">
        <v>379</v>
      </c>
      <c r="T60">
        <v>2</v>
      </c>
      <c r="U60" t="s">
        <v>380</v>
      </c>
      <c r="V60" t="s">
        <v>73</v>
      </c>
    </row>
    <row r="61" spans="1:23" x14ac:dyDescent="0.25">
      <c r="A61" t="s">
        <v>23</v>
      </c>
      <c r="B61" t="s">
        <v>29</v>
      </c>
      <c r="C61" t="s">
        <v>381</v>
      </c>
      <c r="D61" t="s">
        <v>68</v>
      </c>
      <c r="E61" t="s">
        <v>382</v>
      </c>
      <c r="F61" t="s">
        <v>154</v>
      </c>
      <c r="G61" t="s">
        <v>350</v>
      </c>
      <c r="H61" t="s">
        <v>85</v>
      </c>
      <c r="I61" t="s">
        <v>383</v>
      </c>
      <c r="J61">
        <v>6</v>
      </c>
      <c r="K61" t="s">
        <v>36</v>
      </c>
      <c r="L61" t="s">
        <v>384</v>
      </c>
      <c r="M61" t="s">
        <v>108</v>
      </c>
      <c r="N61" t="s">
        <v>36</v>
      </c>
      <c r="P61" t="s">
        <v>53</v>
      </c>
      <c r="Q61" t="s">
        <v>36</v>
      </c>
      <c r="R61" t="s">
        <v>385</v>
      </c>
      <c r="S61" t="s">
        <v>64</v>
      </c>
      <c r="T61">
        <v>9</v>
      </c>
      <c r="U61" t="s">
        <v>386</v>
      </c>
      <c r="V61" t="s">
        <v>73</v>
      </c>
      <c r="W61" t="s">
        <v>58</v>
      </c>
    </row>
    <row r="62" spans="1:23" x14ac:dyDescent="0.25">
      <c r="A62" t="s">
        <v>23</v>
      </c>
      <c r="B62" t="s">
        <v>29</v>
      </c>
      <c r="C62" t="s">
        <v>387</v>
      </c>
      <c r="D62" t="s">
        <v>31</v>
      </c>
      <c r="E62" t="s">
        <v>388</v>
      </c>
      <c r="F62" t="s">
        <v>389</v>
      </c>
      <c r="G62" t="s">
        <v>350</v>
      </c>
      <c r="H62" t="s">
        <v>34</v>
      </c>
      <c r="I62" t="s">
        <v>390</v>
      </c>
      <c r="J62">
        <v>7</v>
      </c>
      <c r="K62" t="s">
        <v>36</v>
      </c>
      <c r="L62" t="s">
        <v>391</v>
      </c>
      <c r="M62" t="s">
        <v>38</v>
      </c>
      <c r="N62" t="s">
        <v>39</v>
      </c>
      <c r="O62" t="s">
        <v>52</v>
      </c>
      <c r="P62" t="s">
        <v>53</v>
      </c>
      <c r="Q62" t="s">
        <v>36</v>
      </c>
      <c r="R62" t="s">
        <v>392</v>
      </c>
      <c r="S62" t="s">
        <v>64</v>
      </c>
      <c r="T62">
        <v>9</v>
      </c>
      <c r="U62" t="s">
        <v>393</v>
      </c>
      <c r="V62" t="s">
        <v>92</v>
      </c>
      <c r="W62" t="s">
        <v>58</v>
      </c>
    </row>
    <row r="63" spans="1:23" x14ac:dyDescent="0.25">
      <c r="A63" t="s">
        <v>23</v>
      </c>
      <c r="B63" t="s">
        <v>29</v>
      </c>
      <c r="C63" t="s">
        <v>394</v>
      </c>
      <c r="D63" t="s">
        <v>31</v>
      </c>
      <c r="E63" t="s">
        <v>395</v>
      </c>
      <c r="F63" t="s">
        <v>154</v>
      </c>
      <c r="G63" t="s">
        <v>350</v>
      </c>
      <c r="H63" t="s">
        <v>396</v>
      </c>
      <c r="I63" t="s">
        <v>397</v>
      </c>
      <c r="J63">
        <v>9</v>
      </c>
      <c r="K63" t="s">
        <v>39</v>
      </c>
      <c r="L63" t="s">
        <v>398</v>
      </c>
      <c r="M63" t="s">
        <v>108</v>
      </c>
      <c r="N63" t="s">
        <v>39</v>
      </c>
      <c r="O63" t="s">
        <v>52</v>
      </c>
      <c r="P63" t="s">
        <v>53</v>
      </c>
      <c r="Q63" t="s">
        <v>39</v>
      </c>
      <c r="R63" t="s">
        <v>399</v>
      </c>
      <c r="S63" t="s">
        <v>64</v>
      </c>
      <c r="T63">
        <v>3</v>
      </c>
      <c r="U63" t="s">
        <v>400</v>
      </c>
      <c r="V63" t="s">
        <v>65</v>
      </c>
      <c r="W63" t="s">
        <v>58</v>
      </c>
    </row>
    <row r="64" spans="1:23" x14ac:dyDescent="0.25">
      <c r="A64" t="s">
        <v>160</v>
      </c>
      <c r="B64" t="s">
        <v>29</v>
      </c>
      <c r="C64" t="s">
        <v>401</v>
      </c>
      <c r="D64" t="s">
        <v>76</v>
      </c>
      <c r="F64" t="s">
        <v>48</v>
      </c>
      <c r="G64" t="s">
        <v>33</v>
      </c>
      <c r="H64" t="s">
        <v>143</v>
      </c>
      <c r="I64" t="s">
        <v>402</v>
      </c>
      <c r="J64">
        <v>3</v>
      </c>
      <c r="K64" t="s">
        <v>53</v>
      </c>
      <c r="L64" t="s">
        <v>403</v>
      </c>
      <c r="M64" t="s">
        <v>38</v>
      </c>
      <c r="N64" t="s">
        <v>39</v>
      </c>
      <c r="O64" t="s">
        <v>404</v>
      </c>
      <c r="P64" t="s">
        <v>53</v>
      </c>
      <c r="Q64" t="s">
        <v>39</v>
      </c>
      <c r="R64" t="s">
        <v>405</v>
      </c>
      <c r="S64" t="s">
        <v>43</v>
      </c>
      <c r="T64">
        <v>0</v>
      </c>
      <c r="U64" t="s">
        <v>406</v>
      </c>
      <c r="V64" t="s">
        <v>73</v>
      </c>
      <c r="W64" t="s">
        <v>407</v>
      </c>
    </row>
    <row r="65" spans="1:23" x14ac:dyDescent="0.25">
      <c r="A65" t="s">
        <v>82</v>
      </c>
      <c r="B65" t="s">
        <v>29</v>
      </c>
      <c r="C65" t="s">
        <v>408</v>
      </c>
      <c r="D65" t="s">
        <v>31</v>
      </c>
      <c r="F65" t="s">
        <v>69</v>
      </c>
      <c r="G65" t="s">
        <v>77</v>
      </c>
      <c r="H65" t="s">
        <v>85</v>
      </c>
      <c r="I65" t="s">
        <v>409</v>
      </c>
      <c r="J65">
        <v>7</v>
      </c>
      <c r="K65" t="s">
        <v>53</v>
      </c>
      <c r="M65" t="s">
        <v>86</v>
      </c>
      <c r="N65" t="s">
        <v>36</v>
      </c>
      <c r="O65" t="s">
        <v>52</v>
      </c>
      <c r="P65" t="s">
        <v>53</v>
      </c>
      <c r="Q65" t="s">
        <v>53</v>
      </c>
      <c r="S65" t="s">
        <v>43</v>
      </c>
      <c r="T65">
        <v>8</v>
      </c>
      <c r="U65" t="s">
        <v>410</v>
      </c>
      <c r="V65" t="s">
        <v>57</v>
      </c>
      <c r="W65" t="s">
        <v>58</v>
      </c>
    </row>
    <row r="66" spans="1:23" x14ac:dyDescent="0.25">
      <c r="A66" t="s">
        <v>193</v>
      </c>
      <c r="B66" t="s">
        <v>29</v>
      </c>
      <c r="C66" t="s">
        <v>411</v>
      </c>
      <c r="D66" t="s">
        <v>68</v>
      </c>
      <c r="F66" t="s">
        <v>113</v>
      </c>
      <c r="G66" t="s">
        <v>33</v>
      </c>
      <c r="H66" t="s">
        <v>85</v>
      </c>
      <c r="I66" t="s">
        <v>106</v>
      </c>
      <c r="J66">
        <v>8</v>
      </c>
      <c r="K66" t="s">
        <v>39</v>
      </c>
      <c r="M66" t="s">
        <v>108</v>
      </c>
      <c r="N66" t="s">
        <v>39</v>
      </c>
      <c r="O66" t="s">
        <v>40</v>
      </c>
      <c r="P66" t="s">
        <v>53</v>
      </c>
      <c r="Q66" t="s">
        <v>39</v>
      </c>
      <c r="S66" t="s">
        <v>43</v>
      </c>
      <c r="T66">
        <v>7</v>
      </c>
      <c r="V66" t="s">
        <v>73</v>
      </c>
      <c r="W66" t="s">
        <v>197</v>
      </c>
    </row>
    <row r="67" spans="1:23" x14ac:dyDescent="0.25">
      <c r="A67" t="s">
        <v>160</v>
      </c>
      <c r="B67" t="s">
        <v>29</v>
      </c>
      <c r="C67" t="s">
        <v>412</v>
      </c>
      <c r="D67" t="s">
        <v>68</v>
      </c>
      <c r="E67" t="s">
        <v>413</v>
      </c>
      <c r="F67" t="s">
        <v>113</v>
      </c>
      <c r="G67" t="s">
        <v>187</v>
      </c>
      <c r="H67" t="s">
        <v>85</v>
      </c>
      <c r="I67" t="s">
        <v>414</v>
      </c>
      <c r="J67">
        <v>8</v>
      </c>
      <c r="K67" t="s">
        <v>39</v>
      </c>
      <c r="L67" t="s">
        <v>415</v>
      </c>
      <c r="M67" t="s">
        <v>38</v>
      </c>
      <c r="N67" t="s">
        <v>36</v>
      </c>
      <c r="O67" t="s">
        <v>52</v>
      </c>
      <c r="P67" t="s">
        <v>416</v>
      </c>
      <c r="Q67" t="s">
        <v>36</v>
      </c>
      <c r="R67" t="s">
        <v>417</v>
      </c>
      <c r="S67" t="s">
        <v>64</v>
      </c>
      <c r="T67">
        <v>8</v>
      </c>
      <c r="U67" t="s">
        <v>418</v>
      </c>
      <c r="V67" t="s">
        <v>73</v>
      </c>
      <c r="W67" t="s">
        <v>197</v>
      </c>
    </row>
    <row r="68" spans="1:23" ht="30" x14ac:dyDescent="0.25">
      <c r="A68" t="s">
        <v>172</v>
      </c>
      <c r="B68" t="s">
        <v>93</v>
      </c>
      <c r="C68" t="s">
        <v>419</v>
      </c>
      <c r="D68" t="s">
        <v>76</v>
      </c>
      <c r="E68" s="1" t="s">
        <v>420</v>
      </c>
      <c r="F68" t="s">
        <v>154</v>
      </c>
      <c r="G68" t="s">
        <v>33</v>
      </c>
      <c r="H68" t="s">
        <v>85</v>
      </c>
      <c r="I68" t="s">
        <v>421</v>
      </c>
      <c r="J68">
        <v>7</v>
      </c>
      <c r="K68" t="s">
        <v>39</v>
      </c>
      <c r="L68" t="s">
        <v>422</v>
      </c>
      <c r="M68" t="s">
        <v>423</v>
      </c>
      <c r="N68" t="s">
        <v>39</v>
      </c>
      <c r="O68" t="s">
        <v>135</v>
      </c>
      <c r="P68" t="s">
        <v>424</v>
      </c>
      <c r="Q68" t="s">
        <v>53</v>
      </c>
      <c r="R68" t="s">
        <v>425</v>
      </c>
      <c r="T68" t="s">
        <v>44</v>
      </c>
      <c r="V68" t="s">
        <v>57</v>
      </c>
      <c r="W68" t="s">
        <v>58</v>
      </c>
    </row>
    <row r="69" spans="1:23" x14ac:dyDescent="0.25">
      <c r="A69" t="s">
        <v>23</v>
      </c>
      <c r="B69" t="s">
        <v>29</v>
      </c>
      <c r="C69" t="s">
        <v>426</v>
      </c>
      <c r="D69" t="s">
        <v>31</v>
      </c>
      <c r="E69" t="s">
        <v>427</v>
      </c>
      <c r="F69" t="s">
        <v>32</v>
      </c>
      <c r="G69" t="s">
        <v>61</v>
      </c>
      <c r="H69" t="s">
        <v>34</v>
      </c>
      <c r="I69" t="s">
        <v>428</v>
      </c>
      <c r="J69">
        <v>5</v>
      </c>
      <c r="K69" t="s">
        <v>36</v>
      </c>
      <c r="L69" t="s">
        <v>429</v>
      </c>
      <c r="M69" t="s">
        <v>38</v>
      </c>
      <c r="N69" t="s">
        <v>53</v>
      </c>
      <c r="O69" t="s">
        <v>52</v>
      </c>
      <c r="P69" t="s">
        <v>53</v>
      </c>
      <c r="Q69" t="s">
        <v>36</v>
      </c>
      <c r="R69" t="s">
        <v>430</v>
      </c>
      <c r="S69" t="s">
        <v>64</v>
      </c>
      <c r="T69">
        <v>0</v>
      </c>
      <c r="U69" t="s">
        <v>431</v>
      </c>
      <c r="V69" t="s">
        <v>57</v>
      </c>
      <c r="W69" t="s">
        <v>58</v>
      </c>
    </row>
    <row r="70" spans="1:23" ht="30" x14ac:dyDescent="0.25">
      <c r="A70" t="s">
        <v>23</v>
      </c>
      <c r="B70" t="s">
        <v>29</v>
      </c>
      <c r="C70" s="1" t="s">
        <v>432</v>
      </c>
      <c r="D70" t="s">
        <v>31</v>
      </c>
      <c r="E70" t="s">
        <v>433</v>
      </c>
      <c r="F70" t="s">
        <v>154</v>
      </c>
      <c r="G70" t="s">
        <v>105</v>
      </c>
      <c r="H70" t="s">
        <v>34</v>
      </c>
      <c r="I70" t="s">
        <v>434</v>
      </c>
      <c r="J70">
        <v>6</v>
      </c>
      <c r="K70" t="s">
        <v>53</v>
      </c>
      <c r="L70" t="s">
        <v>435</v>
      </c>
      <c r="M70" t="s">
        <v>38</v>
      </c>
      <c r="N70" t="s">
        <v>53</v>
      </c>
      <c r="O70" t="s">
        <v>52</v>
      </c>
      <c r="P70" t="s">
        <v>53</v>
      </c>
      <c r="Q70" t="s">
        <v>53</v>
      </c>
      <c r="S70" t="s">
        <v>43</v>
      </c>
      <c r="T70">
        <v>5</v>
      </c>
      <c r="U70" t="s">
        <v>436</v>
      </c>
      <c r="V70" t="s">
        <v>57</v>
      </c>
      <c r="W70" t="s">
        <v>58</v>
      </c>
    </row>
    <row r="71" spans="1:23" x14ac:dyDescent="0.25">
      <c r="A71" t="s">
        <v>437</v>
      </c>
      <c r="B71" t="s">
        <v>29</v>
      </c>
      <c r="C71" t="s">
        <v>438</v>
      </c>
      <c r="D71" t="s">
        <v>76</v>
      </c>
      <c r="E71" t="s">
        <v>439</v>
      </c>
      <c r="F71" t="s">
        <v>48</v>
      </c>
      <c r="G71" t="s">
        <v>175</v>
      </c>
      <c r="H71" t="s">
        <v>50</v>
      </c>
      <c r="I71" t="s">
        <v>440</v>
      </c>
      <c r="J71">
        <v>7</v>
      </c>
      <c r="K71" t="s">
        <v>39</v>
      </c>
      <c r="L71" t="s">
        <v>441</v>
      </c>
      <c r="M71" t="s">
        <v>38</v>
      </c>
      <c r="N71" t="s">
        <v>39</v>
      </c>
      <c r="O71" t="s">
        <v>40</v>
      </c>
      <c r="P71" t="s">
        <v>39</v>
      </c>
      <c r="Q71" t="s">
        <v>39</v>
      </c>
      <c r="R71" t="s">
        <v>442</v>
      </c>
      <c r="S71" t="s">
        <v>130</v>
      </c>
      <c r="T71">
        <v>7</v>
      </c>
      <c r="U71" t="s">
        <v>443</v>
      </c>
      <c r="V71" t="s">
        <v>92</v>
      </c>
      <c r="W71" t="s">
        <v>407</v>
      </c>
    </row>
    <row r="72" spans="1:23" x14ac:dyDescent="0.25">
      <c r="A72" t="s">
        <v>23</v>
      </c>
      <c r="B72" t="s">
        <v>29</v>
      </c>
      <c r="C72" t="s">
        <v>444</v>
      </c>
      <c r="D72" t="s">
        <v>68</v>
      </c>
      <c r="E72" t="s">
        <v>445</v>
      </c>
      <c r="F72" t="s">
        <v>446</v>
      </c>
      <c r="G72" t="s">
        <v>324</v>
      </c>
      <c r="H72" t="s">
        <v>85</v>
      </c>
      <c r="I72" t="s">
        <v>447</v>
      </c>
      <c r="J72">
        <v>4</v>
      </c>
      <c r="K72" t="s">
        <v>39</v>
      </c>
      <c r="L72" t="s">
        <v>448</v>
      </c>
      <c r="M72" t="s">
        <v>38</v>
      </c>
      <c r="N72" t="s">
        <v>39</v>
      </c>
      <c r="O72" t="s">
        <v>52</v>
      </c>
      <c r="P72" t="s">
        <v>53</v>
      </c>
      <c r="Q72" t="s">
        <v>53</v>
      </c>
      <c r="R72" t="s">
        <v>449</v>
      </c>
      <c r="T72" t="s">
        <v>44</v>
      </c>
      <c r="U72" t="s">
        <v>450</v>
      </c>
      <c r="V72" t="s">
        <v>73</v>
      </c>
      <c r="W72" t="s">
        <v>58</v>
      </c>
    </row>
    <row r="73" spans="1:23" x14ac:dyDescent="0.25">
      <c r="A73" t="s">
        <v>172</v>
      </c>
      <c r="B73" t="s">
        <v>29</v>
      </c>
      <c r="C73" t="s">
        <v>451</v>
      </c>
      <c r="D73" t="s">
        <v>76</v>
      </c>
      <c r="E73" t="s">
        <v>452</v>
      </c>
      <c r="F73" t="s">
        <v>113</v>
      </c>
      <c r="G73" t="s">
        <v>250</v>
      </c>
      <c r="H73" t="s">
        <v>85</v>
      </c>
      <c r="I73" t="s">
        <v>453</v>
      </c>
      <c r="J73">
        <v>10</v>
      </c>
      <c r="K73" t="s">
        <v>39</v>
      </c>
      <c r="L73" t="s">
        <v>454</v>
      </c>
      <c r="M73" t="s">
        <v>86</v>
      </c>
      <c r="N73" t="s">
        <v>39</v>
      </c>
      <c r="O73" t="s">
        <v>40</v>
      </c>
      <c r="P73" t="s">
        <v>455</v>
      </c>
      <c r="Q73" t="s">
        <v>39</v>
      </c>
      <c r="R73" t="s">
        <v>456</v>
      </c>
      <c r="S73" t="s">
        <v>55</v>
      </c>
      <c r="T73">
        <v>2</v>
      </c>
      <c r="U73" t="s">
        <v>457</v>
      </c>
      <c r="V73" t="s">
        <v>65</v>
      </c>
      <c r="W73" t="s">
        <v>109</v>
      </c>
    </row>
    <row r="74" spans="1:23" x14ac:dyDescent="0.25">
      <c r="A74" t="s">
        <v>160</v>
      </c>
      <c r="B74" t="s">
        <v>29</v>
      </c>
      <c r="C74" t="s">
        <v>458</v>
      </c>
      <c r="D74" t="s">
        <v>68</v>
      </c>
      <c r="E74" t="s">
        <v>459</v>
      </c>
      <c r="F74" t="s">
        <v>113</v>
      </c>
      <c r="G74" t="s">
        <v>376</v>
      </c>
      <c r="H74" t="s">
        <v>85</v>
      </c>
      <c r="I74" t="s">
        <v>460</v>
      </c>
      <c r="J74">
        <v>7</v>
      </c>
      <c r="K74" t="s">
        <v>36</v>
      </c>
      <c r="L74" t="s">
        <v>461</v>
      </c>
      <c r="M74" t="s">
        <v>98</v>
      </c>
      <c r="N74" t="s">
        <v>36</v>
      </c>
      <c r="O74" t="s">
        <v>52</v>
      </c>
      <c r="P74" t="s">
        <v>53</v>
      </c>
      <c r="Q74" t="s">
        <v>36</v>
      </c>
      <c r="R74" t="s">
        <v>462</v>
      </c>
      <c r="S74" t="s">
        <v>64</v>
      </c>
      <c r="T74">
        <v>10</v>
      </c>
      <c r="U74" t="s">
        <v>463</v>
      </c>
      <c r="V74" t="s">
        <v>73</v>
      </c>
      <c r="W74" t="s">
        <v>464</v>
      </c>
    </row>
    <row r="75" spans="1:23" x14ac:dyDescent="0.25">
      <c r="A75" t="s">
        <v>66</v>
      </c>
      <c r="B75" t="s">
        <v>74</v>
      </c>
      <c r="C75" t="s">
        <v>161</v>
      </c>
      <c r="D75" t="s">
        <v>68</v>
      </c>
      <c r="F75" t="s">
        <v>32</v>
      </c>
      <c r="G75" t="s">
        <v>350</v>
      </c>
      <c r="H75" t="s">
        <v>50</v>
      </c>
      <c r="J75">
        <v>6</v>
      </c>
      <c r="K75" t="s">
        <v>36</v>
      </c>
      <c r="M75" t="s">
        <v>38</v>
      </c>
      <c r="N75" t="s">
        <v>36</v>
      </c>
      <c r="O75" t="s">
        <v>135</v>
      </c>
      <c r="P75" t="s">
        <v>39</v>
      </c>
      <c r="Q75" t="s">
        <v>36</v>
      </c>
      <c r="S75" t="s">
        <v>55</v>
      </c>
      <c r="T75">
        <v>6</v>
      </c>
      <c r="V75" t="s">
        <v>57</v>
      </c>
      <c r="W75" t="s">
        <v>58</v>
      </c>
    </row>
    <row r="76" spans="1:23" x14ac:dyDescent="0.25">
      <c r="A76" t="s">
        <v>172</v>
      </c>
      <c r="B76" t="s">
        <v>29</v>
      </c>
      <c r="C76" t="s">
        <v>465</v>
      </c>
      <c r="D76" t="s">
        <v>76</v>
      </c>
      <c r="E76" t="s">
        <v>466</v>
      </c>
      <c r="F76" t="s">
        <v>154</v>
      </c>
      <c r="G76" t="s">
        <v>187</v>
      </c>
      <c r="H76" t="s">
        <v>85</v>
      </c>
      <c r="I76" t="s">
        <v>467</v>
      </c>
      <c r="J76">
        <v>8</v>
      </c>
      <c r="K76" t="s">
        <v>39</v>
      </c>
      <c r="L76" t="s">
        <v>468</v>
      </c>
      <c r="M76" t="s">
        <v>108</v>
      </c>
      <c r="N76" t="s">
        <v>39</v>
      </c>
      <c r="O76" t="s">
        <v>135</v>
      </c>
      <c r="P76" t="s">
        <v>53</v>
      </c>
      <c r="Q76" t="s">
        <v>36</v>
      </c>
      <c r="R76" t="s">
        <v>469</v>
      </c>
      <c r="S76" t="s">
        <v>43</v>
      </c>
      <c r="T76">
        <v>5</v>
      </c>
      <c r="U76" t="s">
        <v>470</v>
      </c>
      <c r="V76" t="s">
        <v>65</v>
      </c>
      <c r="W76" t="s">
        <v>58</v>
      </c>
    </row>
    <row r="77" spans="1:23" x14ac:dyDescent="0.25">
      <c r="A77" t="s">
        <v>172</v>
      </c>
      <c r="B77" t="s">
        <v>93</v>
      </c>
      <c r="C77" t="s">
        <v>471</v>
      </c>
      <c r="D77" t="s">
        <v>68</v>
      </c>
      <c r="E77" t="s">
        <v>472</v>
      </c>
      <c r="F77" t="s">
        <v>473</v>
      </c>
      <c r="G77" t="s">
        <v>371</v>
      </c>
      <c r="H77" t="s">
        <v>85</v>
      </c>
      <c r="I77" t="s">
        <v>474</v>
      </c>
      <c r="J77">
        <v>6</v>
      </c>
      <c r="K77" t="s">
        <v>39</v>
      </c>
      <c r="L77" t="s">
        <v>475</v>
      </c>
      <c r="M77" t="s">
        <v>108</v>
      </c>
      <c r="N77" t="s">
        <v>39</v>
      </c>
      <c r="O77" t="s">
        <v>135</v>
      </c>
      <c r="P77" t="s">
        <v>53</v>
      </c>
      <c r="Q77" t="s">
        <v>36</v>
      </c>
      <c r="R77" t="s">
        <v>476</v>
      </c>
      <c r="S77" t="s">
        <v>43</v>
      </c>
      <c r="T77" t="s">
        <v>44</v>
      </c>
      <c r="U77" t="s">
        <v>477</v>
      </c>
      <c r="V77" t="s">
        <v>65</v>
      </c>
      <c r="W77" t="s">
        <v>109</v>
      </c>
    </row>
    <row r="78" spans="1:23" x14ac:dyDescent="0.25">
      <c r="A78" t="s">
        <v>66</v>
      </c>
      <c r="B78" t="s">
        <v>29</v>
      </c>
      <c r="C78" t="s">
        <v>478</v>
      </c>
      <c r="D78" t="s">
        <v>119</v>
      </c>
      <c r="E78" t="s">
        <v>479</v>
      </c>
      <c r="F78" t="s">
        <v>113</v>
      </c>
      <c r="G78" t="s">
        <v>350</v>
      </c>
      <c r="H78" t="s">
        <v>480</v>
      </c>
      <c r="I78" t="s">
        <v>481</v>
      </c>
      <c r="J78">
        <v>10</v>
      </c>
      <c r="K78" t="s">
        <v>39</v>
      </c>
      <c r="L78" t="s">
        <v>482</v>
      </c>
      <c r="M78" t="s">
        <v>98</v>
      </c>
      <c r="N78" t="s">
        <v>39</v>
      </c>
      <c r="O78" t="s">
        <v>52</v>
      </c>
      <c r="P78" t="s">
        <v>53</v>
      </c>
      <c r="Q78" t="s">
        <v>36</v>
      </c>
      <c r="R78" t="s">
        <v>483</v>
      </c>
      <c r="S78" t="s">
        <v>43</v>
      </c>
      <c r="T78">
        <v>9</v>
      </c>
      <c r="U78" t="s">
        <v>484</v>
      </c>
      <c r="V78" t="s">
        <v>65</v>
      </c>
      <c r="W78" t="s">
        <v>485</v>
      </c>
    </row>
    <row r="79" spans="1:23" x14ac:dyDescent="0.25">
      <c r="A79" t="s">
        <v>46</v>
      </c>
      <c r="B79" t="s">
        <v>29</v>
      </c>
      <c r="C79" t="s">
        <v>486</v>
      </c>
      <c r="D79" t="s">
        <v>68</v>
      </c>
      <c r="E79" t="s">
        <v>487</v>
      </c>
      <c r="F79" t="s">
        <v>174</v>
      </c>
      <c r="G79" t="s">
        <v>77</v>
      </c>
      <c r="H79" t="s">
        <v>85</v>
      </c>
      <c r="I79" t="s">
        <v>488</v>
      </c>
      <c r="J79">
        <v>7</v>
      </c>
      <c r="K79" t="s">
        <v>36</v>
      </c>
      <c r="L79" t="s">
        <v>489</v>
      </c>
      <c r="M79" t="s">
        <v>38</v>
      </c>
      <c r="N79" t="s">
        <v>36</v>
      </c>
      <c r="O79" t="s">
        <v>40</v>
      </c>
      <c r="P79" t="s">
        <v>53</v>
      </c>
      <c r="Q79" t="s">
        <v>53</v>
      </c>
      <c r="R79" t="s">
        <v>490</v>
      </c>
      <c r="S79" t="s">
        <v>100</v>
      </c>
      <c r="T79">
        <v>7</v>
      </c>
      <c r="U79" t="s">
        <v>491</v>
      </c>
      <c r="V79" t="s">
        <v>57</v>
      </c>
      <c r="W79" t="s">
        <v>492</v>
      </c>
    </row>
    <row r="80" spans="1:23" x14ac:dyDescent="0.25">
      <c r="A80" t="s">
        <v>110</v>
      </c>
      <c r="B80" t="s">
        <v>29</v>
      </c>
      <c r="D80" t="s">
        <v>119</v>
      </c>
      <c r="F80" t="s">
        <v>32</v>
      </c>
      <c r="G80" t="s">
        <v>493</v>
      </c>
      <c r="H80" t="s">
        <v>85</v>
      </c>
      <c r="J80">
        <v>9</v>
      </c>
      <c r="K80" t="s">
        <v>36</v>
      </c>
      <c r="M80" t="s">
        <v>108</v>
      </c>
      <c r="N80" t="s">
        <v>36</v>
      </c>
      <c r="O80" t="s">
        <v>40</v>
      </c>
      <c r="P80" t="s">
        <v>39</v>
      </c>
      <c r="S80" t="s">
        <v>100</v>
      </c>
      <c r="T80">
        <v>9</v>
      </c>
      <c r="V80" t="s">
        <v>73</v>
      </c>
    </row>
    <row r="81" spans="1:23" x14ac:dyDescent="0.25">
      <c r="A81" t="s">
        <v>23</v>
      </c>
      <c r="B81" t="s">
        <v>29</v>
      </c>
      <c r="C81" t="s">
        <v>494</v>
      </c>
      <c r="D81" t="s">
        <v>31</v>
      </c>
      <c r="F81" t="s">
        <v>495</v>
      </c>
      <c r="G81" t="s">
        <v>33</v>
      </c>
      <c r="H81" t="s">
        <v>34</v>
      </c>
      <c r="I81" t="s">
        <v>496</v>
      </c>
      <c r="J81">
        <v>5</v>
      </c>
      <c r="K81" t="s">
        <v>39</v>
      </c>
      <c r="L81" t="s">
        <v>497</v>
      </c>
      <c r="M81" t="s">
        <v>38</v>
      </c>
      <c r="N81" t="s">
        <v>39</v>
      </c>
      <c r="O81" t="s">
        <v>52</v>
      </c>
      <c r="P81" t="s">
        <v>498</v>
      </c>
      <c r="Q81" t="s">
        <v>39</v>
      </c>
      <c r="R81" t="s">
        <v>53</v>
      </c>
      <c r="S81" t="s">
        <v>55</v>
      </c>
      <c r="T81">
        <v>7</v>
      </c>
      <c r="U81" t="s">
        <v>499</v>
      </c>
      <c r="V81" t="s">
        <v>65</v>
      </c>
      <c r="W81" t="s">
        <v>58</v>
      </c>
    </row>
    <row r="82" spans="1:23" x14ac:dyDescent="0.25">
      <c r="A82" t="s">
        <v>66</v>
      </c>
      <c r="B82" t="s">
        <v>29</v>
      </c>
      <c r="C82" t="s">
        <v>161</v>
      </c>
      <c r="D82" t="s">
        <v>68</v>
      </c>
      <c r="E82" t="s">
        <v>500</v>
      </c>
      <c r="F82" t="s">
        <v>69</v>
      </c>
      <c r="G82" t="s">
        <v>501</v>
      </c>
      <c r="H82" t="s">
        <v>34</v>
      </c>
      <c r="I82" t="s">
        <v>124</v>
      </c>
      <c r="J82">
        <v>5</v>
      </c>
      <c r="K82" t="s">
        <v>39</v>
      </c>
      <c r="L82" t="s">
        <v>39</v>
      </c>
      <c r="M82" t="s">
        <v>38</v>
      </c>
      <c r="N82" t="s">
        <v>39</v>
      </c>
      <c r="O82" t="s">
        <v>52</v>
      </c>
      <c r="P82" t="s">
        <v>39</v>
      </c>
      <c r="Q82" t="s">
        <v>53</v>
      </c>
      <c r="R82" t="s">
        <v>53</v>
      </c>
      <c r="T82">
        <v>10</v>
      </c>
      <c r="U82" t="s">
        <v>502</v>
      </c>
      <c r="V82" t="s">
        <v>65</v>
      </c>
      <c r="W82" t="s">
        <v>58</v>
      </c>
    </row>
    <row r="83" spans="1:23" x14ac:dyDescent="0.25">
      <c r="A83" t="s">
        <v>23</v>
      </c>
      <c r="B83" t="s">
        <v>29</v>
      </c>
      <c r="C83" t="s">
        <v>503</v>
      </c>
      <c r="D83" t="s">
        <v>68</v>
      </c>
      <c r="E83" t="s">
        <v>504</v>
      </c>
      <c r="F83" t="s">
        <v>154</v>
      </c>
      <c r="G83" t="s">
        <v>297</v>
      </c>
      <c r="H83" t="s">
        <v>85</v>
      </c>
      <c r="I83" t="s">
        <v>106</v>
      </c>
      <c r="J83">
        <v>7</v>
      </c>
      <c r="K83" t="s">
        <v>36</v>
      </c>
      <c r="M83" t="s">
        <v>38</v>
      </c>
      <c r="N83" t="s">
        <v>36</v>
      </c>
      <c r="O83" t="s">
        <v>40</v>
      </c>
      <c r="P83" t="s">
        <v>53</v>
      </c>
      <c r="Q83" t="s">
        <v>39</v>
      </c>
      <c r="R83" t="s">
        <v>505</v>
      </c>
      <c r="S83" t="s">
        <v>43</v>
      </c>
      <c r="T83">
        <v>3</v>
      </c>
      <c r="V83" t="s">
        <v>92</v>
      </c>
      <c r="W83" t="s">
        <v>58</v>
      </c>
    </row>
    <row r="84" spans="1:23" x14ac:dyDescent="0.25">
      <c r="A84" t="s">
        <v>46</v>
      </c>
      <c r="B84" t="s">
        <v>29</v>
      </c>
      <c r="C84" t="s">
        <v>506</v>
      </c>
      <c r="D84" t="s">
        <v>76</v>
      </c>
      <c r="F84" t="s">
        <v>113</v>
      </c>
      <c r="G84" t="s">
        <v>49</v>
      </c>
      <c r="H84" t="s">
        <v>50</v>
      </c>
      <c r="I84" t="s">
        <v>36</v>
      </c>
      <c r="J84">
        <v>6</v>
      </c>
      <c r="K84" t="s">
        <v>39</v>
      </c>
      <c r="L84" t="s">
        <v>507</v>
      </c>
      <c r="M84" t="s">
        <v>38</v>
      </c>
      <c r="N84" t="s">
        <v>39</v>
      </c>
      <c r="O84" t="s">
        <v>52</v>
      </c>
      <c r="P84" t="s">
        <v>39</v>
      </c>
      <c r="Q84" t="s">
        <v>39</v>
      </c>
      <c r="R84" t="s">
        <v>508</v>
      </c>
      <c r="S84" t="s">
        <v>55</v>
      </c>
      <c r="T84">
        <v>7</v>
      </c>
      <c r="U84" t="s">
        <v>509</v>
      </c>
      <c r="V84" t="s">
        <v>73</v>
      </c>
      <c r="W84" t="s">
        <v>58</v>
      </c>
    </row>
    <row r="85" spans="1:23" x14ac:dyDescent="0.25">
      <c r="A85" t="s">
        <v>132</v>
      </c>
      <c r="B85" t="s">
        <v>93</v>
      </c>
      <c r="D85" t="s">
        <v>119</v>
      </c>
      <c r="F85" t="s">
        <v>154</v>
      </c>
      <c r="G85" t="s">
        <v>493</v>
      </c>
      <c r="H85" t="s">
        <v>334</v>
      </c>
      <c r="J85">
        <v>8</v>
      </c>
      <c r="K85" t="s">
        <v>53</v>
      </c>
      <c r="M85" t="s">
        <v>38</v>
      </c>
      <c r="N85" t="s">
        <v>39</v>
      </c>
      <c r="O85" t="s">
        <v>52</v>
      </c>
      <c r="P85" t="s">
        <v>53</v>
      </c>
      <c r="Q85" t="s">
        <v>53</v>
      </c>
      <c r="S85" t="s">
        <v>146</v>
      </c>
      <c r="T85">
        <v>4</v>
      </c>
      <c r="V85" t="s">
        <v>73</v>
      </c>
      <c r="W85" t="s">
        <v>510</v>
      </c>
    </row>
    <row r="86" spans="1:23" x14ac:dyDescent="0.25">
      <c r="A86" t="s">
        <v>511</v>
      </c>
      <c r="B86" t="s">
        <v>93</v>
      </c>
      <c r="C86" t="s">
        <v>512</v>
      </c>
      <c r="D86" t="s">
        <v>31</v>
      </c>
      <c r="E86" t="s">
        <v>513</v>
      </c>
      <c r="F86" t="s">
        <v>514</v>
      </c>
      <c r="G86" t="s">
        <v>77</v>
      </c>
      <c r="H86" t="s">
        <v>85</v>
      </c>
      <c r="I86" t="s">
        <v>515</v>
      </c>
      <c r="J86">
        <v>8</v>
      </c>
      <c r="K86" t="s">
        <v>36</v>
      </c>
      <c r="L86" t="s">
        <v>516</v>
      </c>
      <c r="M86" t="s">
        <v>108</v>
      </c>
      <c r="N86" t="s">
        <v>39</v>
      </c>
      <c r="O86" t="s">
        <v>52</v>
      </c>
      <c r="P86" t="s">
        <v>53</v>
      </c>
      <c r="Q86" t="s">
        <v>39</v>
      </c>
      <c r="R86" t="s">
        <v>517</v>
      </c>
      <c r="T86">
        <v>7</v>
      </c>
      <c r="U86" t="s">
        <v>518</v>
      </c>
      <c r="V86" t="s">
        <v>73</v>
      </c>
      <c r="W86" t="s">
        <v>58</v>
      </c>
    </row>
    <row r="87" spans="1:23" x14ac:dyDescent="0.25">
      <c r="A87" t="s">
        <v>172</v>
      </c>
      <c r="B87" t="s">
        <v>29</v>
      </c>
      <c r="C87" t="s">
        <v>519</v>
      </c>
      <c r="D87" t="s">
        <v>76</v>
      </c>
      <c r="E87" t="s">
        <v>520</v>
      </c>
      <c r="F87" t="s">
        <v>113</v>
      </c>
      <c r="G87" t="s">
        <v>247</v>
      </c>
      <c r="H87" t="s">
        <v>85</v>
      </c>
      <c r="I87" t="s">
        <v>521</v>
      </c>
      <c r="J87">
        <v>9</v>
      </c>
      <c r="K87" t="s">
        <v>39</v>
      </c>
      <c r="L87" t="s">
        <v>522</v>
      </c>
      <c r="M87" t="s">
        <v>38</v>
      </c>
      <c r="N87" t="s">
        <v>39</v>
      </c>
      <c r="O87" t="s">
        <v>40</v>
      </c>
      <c r="P87" t="s">
        <v>39</v>
      </c>
      <c r="Q87" t="s">
        <v>39</v>
      </c>
      <c r="R87" t="s">
        <v>523</v>
      </c>
      <c r="S87" t="s">
        <v>130</v>
      </c>
      <c r="T87">
        <v>10</v>
      </c>
      <c r="U87" t="s">
        <v>524</v>
      </c>
      <c r="V87" t="s">
        <v>73</v>
      </c>
      <c r="W87" t="s">
        <v>109</v>
      </c>
    </row>
    <row r="88" spans="1:23" x14ac:dyDescent="0.25">
      <c r="A88" t="s">
        <v>102</v>
      </c>
      <c r="B88" t="s">
        <v>29</v>
      </c>
      <c r="C88" t="s">
        <v>525</v>
      </c>
      <c r="D88" t="s">
        <v>76</v>
      </c>
      <c r="E88" t="s">
        <v>526</v>
      </c>
      <c r="F88" t="s">
        <v>113</v>
      </c>
      <c r="G88" t="s">
        <v>376</v>
      </c>
      <c r="H88" t="s">
        <v>85</v>
      </c>
      <c r="I88" t="s">
        <v>527</v>
      </c>
      <c r="J88">
        <v>8</v>
      </c>
      <c r="K88" t="s">
        <v>39</v>
      </c>
      <c r="L88" t="s">
        <v>528</v>
      </c>
      <c r="M88" t="s">
        <v>38</v>
      </c>
      <c r="N88" t="s">
        <v>36</v>
      </c>
      <c r="O88" t="s">
        <v>52</v>
      </c>
      <c r="P88" t="s">
        <v>529</v>
      </c>
      <c r="Q88" t="s">
        <v>36</v>
      </c>
      <c r="R88" t="s">
        <v>530</v>
      </c>
      <c r="S88" t="s">
        <v>43</v>
      </c>
      <c r="T88">
        <v>5</v>
      </c>
      <c r="U88" t="s">
        <v>531</v>
      </c>
      <c r="V88" t="s">
        <v>65</v>
      </c>
      <c r="W88" t="s">
        <v>109</v>
      </c>
    </row>
    <row r="89" spans="1:23" x14ac:dyDescent="0.25">
      <c r="A89" t="s">
        <v>23</v>
      </c>
      <c r="B89" t="s">
        <v>29</v>
      </c>
      <c r="C89" t="s">
        <v>532</v>
      </c>
      <c r="D89" t="s">
        <v>31</v>
      </c>
      <c r="F89" t="s">
        <v>69</v>
      </c>
      <c r="G89" t="s">
        <v>155</v>
      </c>
      <c r="H89" t="s">
        <v>34</v>
      </c>
      <c r="J89">
        <v>10</v>
      </c>
      <c r="K89" t="s">
        <v>36</v>
      </c>
      <c r="L89" t="s">
        <v>533</v>
      </c>
      <c r="M89" t="s">
        <v>38</v>
      </c>
      <c r="N89" t="s">
        <v>39</v>
      </c>
      <c r="O89" t="s">
        <v>52</v>
      </c>
      <c r="P89" t="s">
        <v>53</v>
      </c>
      <c r="Q89" t="s">
        <v>39</v>
      </c>
      <c r="S89" t="s">
        <v>43</v>
      </c>
      <c r="T89" t="s">
        <v>44</v>
      </c>
      <c r="V89" t="s">
        <v>57</v>
      </c>
      <c r="W89" t="s">
        <v>109</v>
      </c>
    </row>
    <row r="90" spans="1:23" x14ac:dyDescent="0.25">
      <c r="A90" t="s">
        <v>172</v>
      </c>
      <c r="B90" t="s">
        <v>93</v>
      </c>
      <c r="C90" t="s">
        <v>534</v>
      </c>
      <c r="D90" t="s">
        <v>119</v>
      </c>
      <c r="E90" t="s">
        <v>535</v>
      </c>
      <c r="F90" t="s">
        <v>536</v>
      </c>
      <c r="G90" t="s">
        <v>33</v>
      </c>
      <c r="H90" t="s">
        <v>34</v>
      </c>
      <c r="I90" t="s">
        <v>537</v>
      </c>
      <c r="J90">
        <v>7</v>
      </c>
      <c r="K90" t="s">
        <v>53</v>
      </c>
      <c r="L90" t="s">
        <v>536</v>
      </c>
      <c r="M90" t="s">
        <v>38</v>
      </c>
      <c r="N90" t="s">
        <v>39</v>
      </c>
      <c r="O90" t="s">
        <v>40</v>
      </c>
      <c r="P90" t="s">
        <v>53</v>
      </c>
      <c r="Q90" t="s">
        <v>39</v>
      </c>
      <c r="R90" t="s">
        <v>538</v>
      </c>
      <c r="S90" t="s">
        <v>55</v>
      </c>
      <c r="T90" t="s">
        <v>44</v>
      </c>
      <c r="U90" t="s">
        <v>539</v>
      </c>
      <c r="V90" t="s">
        <v>65</v>
      </c>
      <c r="W90" t="s">
        <v>58</v>
      </c>
    </row>
    <row r="91" spans="1:23" x14ac:dyDescent="0.25">
      <c r="A91" t="s">
        <v>66</v>
      </c>
      <c r="B91" t="s">
        <v>29</v>
      </c>
      <c r="C91" t="s">
        <v>540</v>
      </c>
      <c r="D91" t="s">
        <v>76</v>
      </c>
      <c r="E91" t="s">
        <v>541</v>
      </c>
      <c r="F91" t="s">
        <v>154</v>
      </c>
      <c r="G91" t="s">
        <v>33</v>
      </c>
      <c r="H91" t="s">
        <v>334</v>
      </c>
      <c r="I91" t="s">
        <v>123</v>
      </c>
      <c r="J91">
        <v>5</v>
      </c>
      <c r="K91" t="s">
        <v>39</v>
      </c>
      <c r="L91" t="s">
        <v>542</v>
      </c>
      <c r="M91" t="s">
        <v>38</v>
      </c>
      <c r="N91" t="s">
        <v>36</v>
      </c>
      <c r="O91" t="s">
        <v>52</v>
      </c>
      <c r="P91" t="s">
        <v>39</v>
      </c>
      <c r="Q91" t="s">
        <v>36</v>
      </c>
      <c r="S91" t="s">
        <v>43</v>
      </c>
      <c r="T91">
        <v>7</v>
      </c>
      <c r="U91" t="s">
        <v>543</v>
      </c>
      <c r="V91" t="s">
        <v>57</v>
      </c>
      <c r="W91" t="s">
        <v>109</v>
      </c>
    </row>
    <row r="92" spans="1:23" x14ac:dyDescent="0.25">
      <c r="A92" t="s">
        <v>110</v>
      </c>
      <c r="B92" t="s">
        <v>29</v>
      </c>
      <c r="C92" t="s">
        <v>544</v>
      </c>
      <c r="D92" t="s">
        <v>31</v>
      </c>
      <c r="E92" t="s">
        <v>545</v>
      </c>
      <c r="F92" t="s">
        <v>174</v>
      </c>
      <c r="G92" t="s">
        <v>49</v>
      </c>
      <c r="H92" t="s">
        <v>85</v>
      </c>
      <c r="I92" t="s">
        <v>546</v>
      </c>
      <c r="J92">
        <v>3</v>
      </c>
      <c r="K92" t="s">
        <v>39</v>
      </c>
      <c r="L92" t="s">
        <v>547</v>
      </c>
      <c r="M92" t="s">
        <v>548</v>
      </c>
      <c r="N92" t="s">
        <v>36</v>
      </c>
      <c r="O92" t="s">
        <v>40</v>
      </c>
      <c r="P92" t="s">
        <v>53</v>
      </c>
      <c r="Q92" t="s">
        <v>36</v>
      </c>
      <c r="R92" t="s">
        <v>549</v>
      </c>
      <c r="S92" t="s">
        <v>64</v>
      </c>
      <c r="T92" t="s">
        <v>44</v>
      </c>
      <c r="V92" t="s">
        <v>57</v>
      </c>
      <c r="W92" t="s">
        <v>109</v>
      </c>
    </row>
    <row r="93" spans="1:23" ht="30" x14ac:dyDescent="0.25">
      <c r="A93" t="s">
        <v>82</v>
      </c>
      <c r="B93" t="s">
        <v>29</v>
      </c>
      <c r="C93" t="s">
        <v>550</v>
      </c>
      <c r="D93" t="s">
        <v>76</v>
      </c>
      <c r="E93" s="1" t="s">
        <v>551</v>
      </c>
      <c r="F93" t="s">
        <v>113</v>
      </c>
      <c r="G93" t="s">
        <v>205</v>
      </c>
      <c r="H93" t="s">
        <v>85</v>
      </c>
      <c r="I93" t="s">
        <v>552</v>
      </c>
      <c r="J93">
        <v>6</v>
      </c>
      <c r="K93" t="s">
        <v>39</v>
      </c>
      <c r="L93" t="s">
        <v>553</v>
      </c>
      <c r="M93" t="s">
        <v>38</v>
      </c>
      <c r="N93" t="s">
        <v>36</v>
      </c>
      <c r="O93" t="s">
        <v>52</v>
      </c>
      <c r="P93" t="s">
        <v>554</v>
      </c>
      <c r="Q93" t="s">
        <v>53</v>
      </c>
      <c r="R93" t="s">
        <v>555</v>
      </c>
      <c r="S93" t="s">
        <v>100</v>
      </c>
      <c r="T93">
        <v>9</v>
      </c>
      <c r="U93" t="s">
        <v>556</v>
      </c>
      <c r="V93" t="s">
        <v>73</v>
      </c>
      <c r="W93" t="s">
        <v>58</v>
      </c>
    </row>
    <row r="94" spans="1:23" x14ac:dyDescent="0.25">
      <c r="A94" t="s">
        <v>23</v>
      </c>
      <c r="B94" t="s">
        <v>29</v>
      </c>
      <c r="C94" t="s">
        <v>161</v>
      </c>
      <c r="D94" t="s">
        <v>68</v>
      </c>
      <c r="E94" t="s">
        <v>557</v>
      </c>
      <c r="F94" t="s">
        <v>48</v>
      </c>
      <c r="G94" t="s">
        <v>350</v>
      </c>
      <c r="H94" t="s">
        <v>85</v>
      </c>
      <c r="J94">
        <v>8</v>
      </c>
      <c r="K94" t="s">
        <v>39</v>
      </c>
      <c r="M94" t="s">
        <v>38</v>
      </c>
      <c r="N94" t="s">
        <v>39</v>
      </c>
      <c r="O94" t="s">
        <v>135</v>
      </c>
      <c r="P94" t="s">
        <v>39</v>
      </c>
      <c r="Q94" t="s">
        <v>36</v>
      </c>
      <c r="R94">
        <v>8</v>
      </c>
      <c r="S94" t="s">
        <v>100</v>
      </c>
      <c r="T94">
        <v>8</v>
      </c>
      <c r="V94" t="s">
        <v>73</v>
      </c>
      <c r="W94" t="s">
        <v>58</v>
      </c>
    </row>
    <row r="95" spans="1:23" x14ac:dyDescent="0.25">
      <c r="A95" t="s">
        <v>23</v>
      </c>
      <c r="B95" t="s">
        <v>29</v>
      </c>
      <c r="C95" t="s">
        <v>532</v>
      </c>
      <c r="D95" t="s">
        <v>31</v>
      </c>
      <c r="F95" t="s">
        <v>69</v>
      </c>
      <c r="G95" t="s">
        <v>155</v>
      </c>
      <c r="H95" t="s">
        <v>34</v>
      </c>
      <c r="J95">
        <v>10</v>
      </c>
      <c r="K95" t="s">
        <v>36</v>
      </c>
      <c r="L95" t="s">
        <v>533</v>
      </c>
      <c r="M95" t="s">
        <v>38</v>
      </c>
      <c r="N95" t="s">
        <v>39</v>
      </c>
      <c r="O95" t="s">
        <v>52</v>
      </c>
      <c r="P95" t="s">
        <v>53</v>
      </c>
      <c r="Q95" t="s">
        <v>39</v>
      </c>
      <c r="S95" t="s">
        <v>43</v>
      </c>
      <c r="T95" t="s">
        <v>44</v>
      </c>
      <c r="V95" t="s">
        <v>57</v>
      </c>
      <c r="W95" t="s">
        <v>109</v>
      </c>
    </row>
    <row r="96" spans="1:23" x14ac:dyDescent="0.25">
      <c r="A96" t="s">
        <v>23</v>
      </c>
      <c r="B96" t="s">
        <v>29</v>
      </c>
      <c r="C96" t="s">
        <v>558</v>
      </c>
      <c r="D96" t="s">
        <v>31</v>
      </c>
      <c r="E96" t="s">
        <v>559</v>
      </c>
      <c r="F96" t="s">
        <v>174</v>
      </c>
      <c r="G96" t="s">
        <v>49</v>
      </c>
      <c r="H96" t="s">
        <v>85</v>
      </c>
      <c r="I96" t="s">
        <v>560</v>
      </c>
      <c r="J96">
        <v>7</v>
      </c>
      <c r="K96" t="s">
        <v>36</v>
      </c>
      <c r="L96" t="s">
        <v>561</v>
      </c>
      <c r="M96" t="s">
        <v>108</v>
      </c>
      <c r="N96" t="s">
        <v>39</v>
      </c>
      <c r="O96" t="s">
        <v>40</v>
      </c>
      <c r="P96" t="s">
        <v>53</v>
      </c>
      <c r="Q96" t="s">
        <v>53</v>
      </c>
      <c r="R96" t="s">
        <v>562</v>
      </c>
      <c r="S96" t="s">
        <v>43</v>
      </c>
      <c r="T96" t="s">
        <v>44</v>
      </c>
      <c r="V96" t="s">
        <v>73</v>
      </c>
      <c r="W96" t="s">
        <v>58</v>
      </c>
    </row>
    <row r="97" spans="1:23" x14ac:dyDescent="0.25">
      <c r="A97" t="s">
        <v>110</v>
      </c>
      <c r="B97" t="s">
        <v>29</v>
      </c>
      <c r="C97" t="s">
        <v>563</v>
      </c>
      <c r="D97" t="s">
        <v>68</v>
      </c>
      <c r="F97" t="s">
        <v>60</v>
      </c>
      <c r="G97" t="s">
        <v>350</v>
      </c>
      <c r="H97" t="s">
        <v>34</v>
      </c>
      <c r="I97" t="s">
        <v>39</v>
      </c>
      <c r="J97">
        <v>4</v>
      </c>
      <c r="K97" t="s">
        <v>39</v>
      </c>
    </row>
    <row r="98" spans="1:23" x14ac:dyDescent="0.25">
      <c r="A98" t="s">
        <v>23</v>
      </c>
      <c r="B98" t="s">
        <v>29</v>
      </c>
      <c r="C98" t="s">
        <v>564</v>
      </c>
      <c r="D98" t="s">
        <v>76</v>
      </c>
      <c r="E98" t="s">
        <v>565</v>
      </c>
      <c r="F98" t="s">
        <v>566</v>
      </c>
      <c r="G98" t="s">
        <v>61</v>
      </c>
      <c r="H98" t="s">
        <v>34</v>
      </c>
      <c r="I98" t="s">
        <v>567</v>
      </c>
      <c r="J98">
        <v>7</v>
      </c>
      <c r="K98" t="s">
        <v>39</v>
      </c>
      <c r="L98" t="s">
        <v>568</v>
      </c>
      <c r="M98" t="s">
        <v>98</v>
      </c>
      <c r="N98" t="s">
        <v>39</v>
      </c>
      <c r="O98" t="s">
        <v>40</v>
      </c>
      <c r="P98" t="s">
        <v>53</v>
      </c>
      <c r="Q98" t="s">
        <v>53</v>
      </c>
      <c r="R98" t="s">
        <v>569</v>
      </c>
      <c r="S98" t="s">
        <v>64</v>
      </c>
      <c r="T98">
        <v>9</v>
      </c>
      <c r="U98" t="s">
        <v>570</v>
      </c>
      <c r="V98" t="s">
        <v>57</v>
      </c>
      <c r="W98" t="s">
        <v>58</v>
      </c>
    </row>
    <row r="99" spans="1:23" x14ac:dyDescent="0.25">
      <c r="A99" t="s">
        <v>172</v>
      </c>
      <c r="B99" t="s">
        <v>29</v>
      </c>
      <c r="C99" t="s">
        <v>571</v>
      </c>
      <c r="D99" t="s">
        <v>31</v>
      </c>
      <c r="E99" t="s">
        <v>572</v>
      </c>
      <c r="F99" t="s">
        <v>154</v>
      </c>
      <c r="G99" t="s">
        <v>573</v>
      </c>
      <c r="H99" t="s">
        <v>85</v>
      </c>
      <c r="I99" t="s">
        <v>574</v>
      </c>
      <c r="J99">
        <v>6</v>
      </c>
      <c r="K99" t="s">
        <v>36</v>
      </c>
      <c r="L99" t="s">
        <v>575</v>
      </c>
      <c r="M99" t="s">
        <v>576</v>
      </c>
      <c r="N99" t="s">
        <v>36</v>
      </c>
      <c r="O99" t="s">
        <v>52</v>
      </c>
      <c r="P99" t="s">
        <v>53</v>
      </c>
      <c r="Q99" t="s">
        <v>36</v>
      </c>
      <c r="R99" t="s">
        <v>577</v>
      </c>
      <c r="S99" t="s">
        <v>43</v>
      </c>
      <c r="T99">
        <v>5</v>
      </c>
      <c r="U99" t="s">
        <v>578</v>
      </c>
      <c r="V99" t="s">
        <v>73</v>
      </c>
      <c r="W99" t="s">
        <v>109</v>
      </c>
    </row>
    <row r="100" spans="1:23" x14ac:dyDescent="0.25">
      <c r="A100" t="s">
        <v>172</v>
      </c>
      <c r="B100" t="s">
        <v>29</v>
      </c>
      <c r="C100" t="s">
        <v>579</v>
      </c>
      <c r="D100" t="s">
        <v>68</v>
      </c>
      <c r="E100" t="s">
        <v>580</v>
      </c>
      <c r="F100" t="s">
        <v>154</v>
      </c>
      <c r="G100" t="s">
        <v>77</v>
      </c>
      <c r="H100" t="s">
        <v>85</v>
      </c>
      <c r="I100" t="s">
        <v>581</v>
      </c>
      <c r="J100">
        <v>8</v>
      </c>
      <c r="K100" t="s">
        <v>39</v>
      </c>
      <c r="L100" t="s">
        <v>582</v>
      </c>
      <c r="M100" t="s">
        <v>108</v>
      </c>
      <c r="N100" t="s">
        <v>39</v>
      </c>
      <c r="O100" t="s">
        <v>52</v>
      </c>
      <c r="P100" t="s">
        <v>53</v>
      </c>
      <c r="Q100" t="s">
        <v>39</v>
      </c>
      <c r="R100" t="s">
        <v>583</v>
      </c>
      <c r="S100" t="s">
        <v>55</v>
      </c>
      <c r="T100">
        <v>6</v>
      </c>
      <c r="U100" t="s">
        <v>584</v>
      </c>
      <c r="V100" t="s">
        <v>65</v>
      </c>
      <c r="W100" t="s">
        <v>109</v>
      </c>
    </row>
    <row r="101" spans="1:23" x14ac:dyDescent="0.25">
      <c r="A101" t="s">
        <v>172</v>
      </c>
      <c r="B101" t="s">
        <v>93</v>
      </c>
      <c r="C101" t="s">
        <v>585</v>
      </c>
      <c r="D101" t="s">
        <v>76</v>
      </c>
      <c r="E101" t="s">
        <v>586</v>
      </c>
      <c r="F101" t="s">
        <v>48</v>
      </c>
      <c r="G101" t="s">
        <v>350</v>
      </c>
      <c r="H101" t="s">
        <v>34</v>
      </c>
      <c r="I101" t="s">
        <v>587</v>
      </c>
      <c r="J101">
        <v>7</v>
      </c>
      <c r="K101" t="s">
        <v>36</v>
      </c>
      <c r="L101" t="s">
        <v>588</v>
      </c>
      <c r="M101" t="s">
        <v>108</v>
      </c>
      <c r="N101" t="s">
        <v>36</v>
      </c>
      <c r="O101" t="s">
        <v>52</v>
      </c>
      <c r="P101" t="s">
        <v>53</v>
      </c>
      <c r="Q101" t="s">
        <v>36</v>
      </c>
      <c r="R101" t="s">
        <v>72</v>
      </c>
      <c r="T101">
        <v>9</v>
      </c>
      <c r="U101" t="s">
        <v>589</v>
      </c>
      <c r="V101" t="s">
        <v>73</v>
      </c>
      <c r="W101" t="s">
        <v>590</v>
      </c>
    </row>
    <row r="102" spans="1:23" x14ac:dyDescent="0.25">
      <c r="A102" t="s">
        <v>110</v>
      </c>
      <c r="B102" t="s">
        <v>93</v>
      </c>
      <c r="C102" t="s">
        <v>591</v>
      </c>
      <c r="D102" t="s">
        <v>31</v>
      </c>
      <c r="E102" t="s">
        <v>592</v>
      </c>
      <c r="F102" t="s">
        <v>48</v>
      </c>
      <c r="G102" t="s">
        <v>134</v>
      </c>
      <c r="H102" t="s">
        <v>50</v>
      </c>
      <c r="I102" t="s">
        <v>593</v>
      </c>
      <c r="J102">
        <v>5</v>
      </c>
      <c r="K102" t="s">
        <v>53</v>
      </c>
      <c r="L102" t="s">
        <v>594</v>
      </c>
      <c r="M102" t="s">
        <v>108</v>
      </c>
      <c r="N102" t="s">
        <v>39</v>
      </c>
      <c r="O102" t="s">
        <v>52</v>
      </c>
      <c r="P102" t="s">
        <v>53</v>
      </c>
      <c r="Q102" t="s">
        <v>53</v>
      </c>
      <c r="R102" t="s">
        <v>595</v>
      </c>
      <c r="S102" t="s">
        <v>43</v>
      </c>
      <c r="T102">
        <v>5</v>
      </c>
      <c r="U102" t="s">
        <v>596</v>
      </c>
      <c r="V102" t="s">
        <v>73</v>
      </c>
      <c r="W102" t="s">
        <v>597</v>
      </c>
    </row>
    <row r="103" spans="1:23" x14ac:dyDescent="0.25">
      <c r="A103" t="s">
        <v>110</v>
      </c>
      <c r="B103" t="s">
        <v>29</v>
      </c>
      <c r="C103" t="s">
        <v>598</v>
      </c>
      <c r="D103" t="s">
        <v>31</v>
      </c>
      <c r="E103" t="s">
        <v>599</v>
      </c>
      <c r="F103" t="s">
        <v>48</v>
      </c>
      <c r="G103" t="s">
        <v>155</v>
      </c>
      <c r="H103" t="s">
        <v>85</v>
      </c>
      <c r="I103" t="s">
        <v>600</v>
      </c>
      <c r="J103">
        <v>6</v>
      </c>
      <c r="K103" t="s">
        <v>39</v>
      </c>
      <c r="L103" t="s">
        <v>601</v>
      </c>
      <c r="M103" t="s">
        <v>98</v>
      </c>
      <c r="N103" t="s">
        <v>53</v>
      </c>
      <c r="O103" t="s">
        <v>40</v>
      </c>
      <c r="P103" t="s">
        <v>39</v>
      </c>
      <c r="Q103" t="s">
        <v>39</v>
      </c>
      <c r="R103" t="s">
        <v>602</v>
      </c>
      <c r="S103" t="s">
        <v>43</v>
      </c>
      <c r="T103">
        <v>7</v>
      </c>
      <c r="V103" t="s">
        <v>73</v>
      </c>
      <c r="W103" t="s">
        <v>407</v>
      </c>
    </row>
    <row r="104" spans="1:23" ht="45" x14ac:dyDescent="0.25">
      <c r="A104" t="s">
        <v>172</v>
      </c>
      <c r="B104" t="s">
        <v>29</v>
      </c>
      <c r="C104" s="1" t="s">
        <v>603</v>
      </c>
      <c r="D104" t="s">
        <v>68</v>
      </c>
      <c r="E104" t="s">
        <v>604</v>
      </c>
      <c r="F104" t="s">
        <v>32</v>
      </c>
      <c r="G104" t="s">
        <v>297</v>
      </c>
      <c r="H104" t="s">
        <v>605</v>
      </c>
      <c r="I104" t="s">
        <v>606</v>
      </c>
      <c r="J104">
        <v>4</v>
      </c>
      <c r="K104" t="s">
        <v>39</v>
      </c>
      <c r="M104" t="s">
        <v>38</v>
      </c>
      <c r="N104" t="s">
        <v>39</v>
      </c>
      <c r="O104" t="s">
        <v>52</v>
      </c>
      <c r="P104" t="s">
        <v>607</v>
      </c>
      <c r="Q104" t="s">
        <v>36</v>
      </c>
      <c r="S104" t="s">
        <v>64</v>
      </c>
      <c r="T104" t="s">
        <v>44</v>
      </c>
      <c r="V104" t="s">
        <v>73</v>
      </c>
      <c r="W104" t="s">
        <v>109</v>
      </c>
    </row>
    <row r="105" spans="1:23" x14ac:dyDescent="0.25">
      <c r="A105" t="s">
        <v>172</v>
      </c>
      <c r="B105" t="s">
        <v>608</v>
      </c>
      <c r="C105" t="s">
        <v>609</v>
      </c>
      <c r="D105" t="s">
        <v>76</v>
      </c>
      <c r="E105" t="s">
        <v>610</v>
      </c>
      <c r="F105" t="s">
        <v>174</v>
      </c>
      <c r="G105" t="s">
        <v>205</v>
      </c>
      <c r="H105" t="s">
        <v>611</v>
      </c>
      <c r="I105" t="s">
        <v>612</v>
      </c>
      <c r="J105">
        <v>10</v>
      </c>
      <c r="K105" t="s">
        <v>39</v>
      </c>
      <c r="L105" t="s">
        <v>613</v>
      </c>
      <c r="M105" t="s">
        <v>38</v>
      </c>
      <c r="N105" t="s">
        <v>36</v>
      </c>
      <c r="O105" t="s">
        <v>135</v>
      </c>
      <c r="P105" t="s">
        <v>614</v>
      </c>
      <c r="Q105" t="s">
        <v>39</v>
      </c>
      <c r="R105" t="s">
        <v>615</v>
      </c>
      <c r="T105">
        <v>8</v>
      </c>
      <c r="U105" t="s">
        <v>616</v>
      </c>
      <c r="V105" t="s">
        <v>65</v>
      </c>
      <c r="W105" t="s">
        <v>58</v>
      </c>
    </row>
    <row r="106" spans="1:23" x14ac:dyDescent="0.25">
      <c r="A106" t="s">
        <v>110</v>
      </c>
      <c r="B106" t="s">
        <v>29</v>
      </c>
      <c r="C106" t="s">
        <v>617</v>
      </c>
      <c r="D106" t="s">
        <v>31</v>
      </c>
      <c r="F106" t="s">
        <v>618</v>
      </c>
      <c r="G106" t="s">
        <v>191</v>
      </c>
      <c r="H106" t="s">
        <v>85</v>
      </c>
      <c r="I106" t="s">
        <v>619</v>
      </c>
      <c r="J106">
        <v>10</v>
      </c>
      <c r="K106" t="s">
        <v>39</v>
      </c>
      <c r="L106" t="s">
        <v>620</v>
      </c>
      <c r="M106" t="s">
        <v>108</v>
      </c>
      <c r="N106" t="s">
        <v>36</v>
      </c>
      <c r="O106" t="s">
        <v>52</v>
      </c>
      <c r="P106" t="s">
        <v>53</v>
      </c>
      <c r="Q106" t="s">
        <v>53</v>
      </c>
      <c r="R106" t="s">
        <v>621</v>
      </c>
      <c r="T106">
        <v>1</v>
      </c>
      <c r="U106" t="s">
        <v>622</v>
      </c>
      <c r="V106" t="s">
        <v>57</v>
      </c>
      <c r="W106" t="s">
        <v>597</v>
      </c>
    </row>
    <row r="107" spans="1:23" x14ac:dyDescent="0.25">
      <c r="A107" t="s">
        <v>23</v>
      </c>
      <c r="B107" t="s">
        <v>29</v>
      </c>
      <c r="C107" t="s">
        <v>532</v>
      </c>
      <c r="D107" t="s">
        <v>31</v>
      </c>
      <c r="F107" t="s">
        <v>69</v>
      </c>
      <c r="G107" t="s">
        <v>155</v>
      </c>
      <c r="H107" t="s">
        <v>34</v>
      </c>
      <c r="J107">
        <v>10</v>
      </c>
      <c r="K107" t="s">
        <v>36</v>
      </c>
      <c r="L107" t="s">
        <v>533</v>
      </c>
      <c r="M107" t="s">
        <v>38</v>
      </c>
      <c r="N107" t="s">
        <v>39</v>
      </c>
      <c r="O107" t="s">
        <v>52</v>
      </c>
      <c r="P107" t="s">
        <v>53</v>
      </c>
      <c r="Q107" t="s">
        <v>39</v>
      </c>
      <c r="S107" t="s">
        <v>43</v>
      </c>
      <c r="T107" t="s">
        <v>44</v>
      </c>
      <c r="V107" t="s">
        <v>57</v>
      </c>
      <c r="W107" t="s">
        <v>109</v>
      </c>
    </row>
    <row r="108" spans="1:23" x14ac:dyDescent="0.25">
      <c r="A108" t="s">
        <v>623</v>
      </c>
      <c r="B108" t="s">
        <v>29</v>
      </c>
      <c r="C108" t="s">
        <v>624</v>
      </c>
      <c r="D108" t="s">
        <v>68</v>
      </c>
      <c r="E108" t="s">
        <v>625</v>
      </c>
      <c r="F108" t="s">
        <v>60</v>
      </c>
      <c r="G108" t="s">
        <v>49</v>
      </c>
      <c r="H108" t="s">
        <v>85</v>
      </c>
      <c r="I108" t="s">
        <v>626</v>
      </c>
      <c r="J108">
        <v>3</v>
      </c>
      <c r="K108" t="s">
        <v>39</v>
      </c>
      <c r="L108" t="s">
        <v>627</v>
      </c>
      <c r="M108" t="s">
        <v>98</v>
      </c>
      <c r="N108" t="s">
        <v>53</v>
      </c>
      <c r="O108" t="s">
        <v>52</v>
      </c>
      <c r="P108" t="s">
        <v>53</v>
      </c>
      <c r="Q108" t="s">
        <v>53</v>
      </c>
      <c r="R108" t="s">
        <v>628</v>
      </c>
      <c r="S108" t="s">
        <v>43</v>
      </c>
      <c r="T108">
        <v>5</v>
      </c>
      <c r="U108" t="s">
        <v>629</v>
      </c>
      <c r="V108" t="s">
        <v>73</v>
      </c>
      <c r="W108" t="s">
        <v>58</v>
      </c>
    </row>
    <row r="109" spans="1:23" x14ac:dyDescent="0.25">
      <c r="A109" t="s">
        <v>23</v>
      </c>
      <c r="B109" t="s">
        <v>29</v>
      </c>
      <c r="C109" t="s">
        <v>630</v>
      </c>
      <c r="D109" t="s">
        <v>31</v>
      </c>
      <c r="E109" t="s">
        <v>631</v>
      </c>
      <c r="F109" t="s">
        <v>32</v>
      </c>
      <c r="G109" t="s">
        <v>134</v>
      </c>
      <c r="H109" t="s">
        <v>50</v>
      </c>
      <c r="I109" t="s">
        <v>632</v>
      </c>
      <c r="J109">
        <v>7</v>
      </c>
      <c r="K109" t="s">
        <v>36</v>
      </c>
      <c r="L109" t="s">
        <v>633</v>
      </c>
      <c r="M109" t="s">
        <v>38</v>
      </c>
      <c r="N109" t="s">
        <v>39</v>
      </c>
      <c r="O109" t="s">
        <v>52</v>
      </c>
      <c r="P109" t="s">
        <v>53</v>
      </c>
      <c r="Q109" t="s">
        <v>36</v>
      </c>
      <c r="R109" t="s">
        <v>634</v>
      </c>
      <c r="S109" t="s">
        <v>100</v>
      </c>
      <c r="T109">
        <v>8</v>
      </c>
      <c r="U109" t="s">
        <v>635</v>
      </c>
      <c r="V109" t="s">
        <v>57</v>
      </c>
      <c r="W109" t="s">
        <v>58</v>
      </c>
    </row>
    <row r="110" spans="1:23" x14ac:dyDescent="0.25">
      <c r="A110" t="s">
        <v>70</v>
      </c>
      <c r="B110" t="s">
        <v>29</v>
      </c>
      <c r="C110" t="s">
        <v>636</v>
      </c>
      <c r="D110" t="s">
        <v>31</v>
      </c>
      <c r="E110" t="s">
        <v>637</v>
      </c>
      <c r="F110" t="s">
        <v>32</v>
      </c>
      <c r="G110" t="s">
        <v>134</v>
      </c>
      <c r="H110" t="s">
        <v>34</v>
      </c>
      <c r="I110" t="s">
        <v>638</v>
      </c>
      <c r="J110">
        <v>6</v>
      </c>
      <c r="K110" t="s">
        <v>39</v>
      </c>
      <c r="L110" t="s">
        <v>639</v>
      </c>
      <c r="M110" t="s">
        <v>98</v>
      </c>
      <c r="N110" t="s">
        <v>53</v>
      </c>
      <c r="O110" t="s">
        <v>52</v>
      </c>
      <c r="P110" t="s">
        <v>53</v>
      </c>
      <c r="Q110" t="s">
        <v>39</v>
      </c>
      <c r="S110" t="s">
        <v>64</v>
      </c>
      <c r="T110" t="s">
        <v>44</v>
      </c>
      <c r="U110" t="s">
        <v>640</v>
      </c>
      <c r="V110" t="s">
        <v>57</v>
      </c>
      <c r="W110" t="s">
        <v>58</v>
      </c>
    </row>
    <row r="111" spans="1:23" x14ac:dyDescent="0.25">
      <c r="A111" t="s">
        <v>641</v>
      </c>
      <c r="B111" t="s">
        <v>93</v>
      </c>
      <c r="C111" t="s">
        <v>642</v>
      </c>
      <c r="D111" t="s">
        <v>119</v>
      </c>
      <c r="E111" t="s">
        <v>643</v>
      </c>
      <c r="F111" t="s">
        <v>32</v>
      </c>
      <c r="G111" t="s">
        <v>49</v>
      </c>
      <c r="H111" t="s">
        <v>85</v>
      </c>
      <c r="I111" t="s">
        <v>278</v>
      </c>
      <c r="J111">
        <v>8</v>
      </c>
      <c r="K111" t="s">
        <v>36</v>
      </c>
      <c r="L111" t="s">
        <v>69</v>
      </c>
      <c r="M111" t="s">
        <v>38</v>
      </c>
      <c r="N111" t="s">
        <v>39</v>
      </c>
      <c r="O111" t="s">
        <v>40</v>
      </c>
      <c r="P111" t="s">
        <v>53</v>
      </c>
      <c r="Q111" t="s">
        <v>39</v>
      </c>
      <c r="R111" t="s">
        <v>35</v>
      </c>
      <c r="S111" t="s">
        <v>43</v>
      </c>
      <c r="T111" t="s">
        <v>44</v>
      </c>
      <c r="U111" t="s">
        <v>278</v>
      </c>
      <c r="V111" t="s">
        <v>57</v>
      </c>
      <c r="W111" t="s">
        <v>510</v>
      </c>
    </row>
    <row r="112" spans="1:23" x14ac:dyDescent="0.25">
      <c r="A112" t="s">
        <v>70</v>
      </c>
      <c r="B112" t="s">
        <v>29</v>
      </c>
      <c r="C112" t="s">
        <v>644</v>
      </c>
      <c r="D112" t="s">
        <v>68</v>
      </c>
      <c r="E112" t="s">
        <v>645</v>
      </c>
      <c r="F112" t="s">
        <v>646</v>
      </c>
      <c r="G112" t="s">
        <v>324</v>
      </c>
      <c r="H112" t="s">
        <v>85</v>
      </c>
      <c r="I112" t="s">
        <v>647</v>
      </c>
      <c r="J112">
        <v>8</v>
      </c>
      <c r="K112" t="s">
        <v>39</v>
      </c>
      <c r="L112" t="s">
        <v>648</v>
      </c>
      <c r="M112" t="s">
        <v>38</v>
      </c>
      <c r="N112" t="s">
        <v>39</v>
      </c>
      <c r="O112" t="s">
        <v>52</v>
      </c>
      <c r="P112" t="s">
        <v>53</v>
      </c>
      <c r="Q112" t="s">
        <v>39</v>
      </c>
      <c r="R112" t="s">
        <v>649</v>
      </c>
      <c r="S112" t="s">
        <v>130</v>
      </c>
      <c r="T112">
        <v>6</v>
      </c>
      <c r="U112" t="s">
        <v>650</v>
      </c>
      <c r="V112" t="s">
        <v>92</v>
      </c>
      <c r="W112" t="s">
        <v>58</v>
      </c>
    </row>
    <row r="113" spans="1:23" x14ac:dyDescent="0.25">
      <c r="A113" t="s">
        <v>23</v>
      </c>
      <c r="B113" t="s">
        <v>29</v>
      </c>
      <c r="C113" t="s">
        <v>651</v>
      </c>
      <c r="D113" t="s">
        <v>68</v>
      </c>
      <c r="E113" t="s">
        <v>652</v>
      </c>
      <c r="F113" t="s">
        <v>32</v>
      </c>
      <c r="G113" t="s">
        <v>653</v>
      </c>
      <c r="H113" t="s">
        <v>85</v>
      </c>
      <c r="I113" t="s">
        <v>654</v>
      </c>
      <c r="J113">
        <v>8</v>
      </c>
      <c r="K113" t="s">
        <v>36</v>
      </c>
      <c r="L113" t="s">
        <v>655</v>
      </c>
      <c r="M113" t="s">
        <v>98</v>
      </c>
      <c r="N113" t="s">
        <v>36</v>
      </c>
      <c r="O113" t="s">
        <v>135</v>
      </c>
      <c r="P113" t="s">
        <v>39</v>
      </c>
      <c r="Q113" t="s">
        <v>36</v>
      </c>
      <c r="R113" t="s">
        <v>656</v>
      </c>
      <c r="S113" t="s">
        <v>64</v>
      </c>
      <c r="T113">
        <v>2</v>
      </c>
      <c r="U113" t="s">
        <v>657</v>
      </c>
      <c r="V113" t="s">
        <v>73</v>
      </c>
      <c r="W113" t="s">
        <v>58</v>
      </c>
    </row>
    <row r="114" spans="1:23" x14ac:dyDescent="0.25">
      <c r="A114" t="s">
        <v>172</v>
      </c>
      <c r="B114" t="s">
        <v>29</v>
      </c>
      <c r="C114" t="s">
        <v>658</v>
      </c>
      <c r="D114" t="s">
        <v>31</v>
      </c>
      <c r="E114" t="s">
        <v>659</v>
      </c>
      <c r="F114" t="s">
        <v>60</v>
      </c>
      <c r="G114" t="s">
        <v>134</v>
      </c>
      <c r="H114" t="s">
        <v>85</v>
      </c>
      <c r="I114" t="s">
        <v>660</v>
      </c>
      <c r="J114">
        <v>7</v>
      </c>
      <c r="K114" t="s">
        <v>39</v>
      </c>
      <c r="L114" t="s">
        <v>661</v>
      </c>
      <c r="M114" t="s">
        <v>86</v>
      </c>
      <c r="N114" t="s">
        <v>39</v>
      </c>
      <c r="O114" t="s">
        <v>52</v>
      </c>
      <c r="P114" t="s">
        <v>53</v>
      </c>
      <c r="Q114" t="s">
        <v>39</v>
      </c>
      <c r="R114" t="s">
        <v>662</v>
      </c>
      <c r="S114" t="s">
        <v>64</v>
      </c>
      <c r="T114">
        <v>7</v>
      </c>
      <c r="U114" t="s">
        <v>663</v>
      </c>
      <c r="V114" t="s">
        <v>73</v>
      </c>
      <c r="W114" t="s">
        <v>109</v>
      </c>
    </row>
    <row r="115" spans="1:23" x14ac:dyDescent="0.25">
      <c r="A115" t="s">
        <v>664</v>
      </c>
      <c r="B115" t="s">
        <v>93</v>
      </c>
      <c r="D115" t="s">
        <v>76</v>
      </c>
      <c r="F115" t="s">
        <v>32</v>
      </c>
      <c r="G115" t="s">
        <v>169</v>
      </c>
      <c r="H115" t="s">
        <v>85</v>
      </c>
      <c r="J115">
        <v>9</v>
      </c>
      <c r="K115" t="s">
        <v>36</v>
      </c>
      <c r="M115" t="s">
        <v>38</v>
      </c>
      <c r="N115" t="s">
        <v>39</v>
      </c>
      <c r="O115" t="s">
        <v>135</v>
      </c>
      <c r="P115" t="s">
        <v>53</v>
      </c>
      <c r="Q115" t="s">
        <v>36</v>
      </c>
      <c r="S115" t="s">
        <v>43</v>
      </c>
      <c r="T115">
        <v>8</v>
      </c>
      <c r="V115" t="s">
        <v>57</v>
      </c>
      <c r="W115" t="s">
        <v>159</v>
      </c>
    </row>
    <row r="116" spans="1:23" x14ac:dyDescent="0.25">
      <c r="A116" t="s">
        <v>70</v>
      </c>
      <c r="B116" t="s">
        <v>29</v>
      </c>
      <c r="C116" t="s">
        <v>665</v>
      </c>
      <c r="D116" t="s">
        <v>119</v>
      </c>
      <c r="E116" t="s">
        <v>666</v>
      </c>
      <c r="F116" t="s">
        <v>667</v>
      </c>
      <c r="G116" t="s">
        <v>49</v>
      </c>
      <c r="H116" t="s">
        <v>85</v>
      </c>
      <c r="J116">
        <v>6</v>
      </c>
      <c r="K116" t="s">
        <v>39</v>
      </c>
      <c r="L116" t="s">
        <v>668</v>
      </c>
      <c r="M116" t="s">
        <v>86</v>
      </c>
      <c r="N116" t="s">
        <v>39</v>
      </c>
      <c r="O116" t="s">
        <v>669</v>
      </c>
      <c r="P116" t="s">
        <v>53</v>
      </c>
      <c r="Q116" t="s">
        <v>53</v>
      </c>
      <c r="S116" t="s">
        <v>43</v>
      </c>
      <c r="T116" t="s">
        <v>44</v>
      </c>
      <c r="V116" t="s">
        <v>73</v>
      </c>
      <c r="W116" t="s">
        <v>58</v>
      </c>
    </row>
    <row r="117" spans="1:23" x14ac:dyDescent="0.25">
      <c r="A117" t="s">
        <v>70</v>
      </c>
      <c r="B117" t="s">
        <v>29</v>
      </c>
      <c r="C117" t="s">
        <v>670</v>
      </c>
      <c r="D117" t="s">
        <v>31</v>
      </c>
      <c r="E117" t="s">
        <v>671</v>
      </c>
      <c r="F117" t="s">
        <v>69</v>
      </c>
      <c r="G117" t="s">
        <v>49</v>
      </c>
      <c r="H117" t="s">
        <v>34</v>
      </c>
      <c r="I117" t="s">
        <v>53</v>
      </c>
      <c r="J117">
        <v>5</v>
      </c>
      <c r="K117" t="s">
        <v>36</v>
      </c>
      <c r="L117" t="s">
        <v>124</v>
      </c>
      <c r="M117" t="s">
        <v>98</v>
      </c>
      <c r="N117" t="s">
        <v>39</v>
      </c>
      <c r="O117" t="s">
        <v>135</v>
      </c>
      <c r="P117" t="s">
        <v>53</v>
      </c>
      <c r="Q117" t="s">
        <v>53</v>
      </c>
      <c r="R117" t="s">
        <v>672</v>
      </c>
      <c r="S117" t="s">
        <v>43</v>
      </c>
      <c r="T117" t="s">
        <v>44</v>
      </c>
      <c r="U117" t="s">
        <v>216</v>
      </c>
      <c r="V117" t="s">
        <v>65</v>
      </c>
      <c r="W117" t="s">
        <v>58</v>
      </c>
    </row>
    <row r="118" spans="1:23" x14ac:dyDescent="0.25">
      <c r="A118" t="s">
        <v>23</v>
      </c>
      <c r="B118" t="s">
        <v>29</v>
      </c>
      <c r="C118" t="s">
        <v>673</v>
      </c>
      <c r="D118" t="s">
        <v>68</v>
      </c>
      <c r="E118" t="s">
        <v>674</v>
      </c>
      <c r="F118" t="s">
        <v>174</v>
      </c>
      <c r="G118" t="s">
        <v>96</v>
      </c>
      <c r="H118" t="s">
        <v>143</v>
      </c>
      <c r="I118" t="s">
        <v>51</v>
      </c>
      <c r="J118">
        <v>8</v>
      </c>
      <c r="K118" t="s">
        <v>39</v>
      </c>
      <c r="L118" t="s">
        <v>675</v>
      </c>
      <c r="M118" t="s">
        <v>38</v>
      </c>
      <c r="N118" t="s">
        <v>39</v>
      </c>
      <c r="O118" t="s">
        <v>40</v>
      </c>
      <c r="P118" t="s">
        <v>53</v>
      </c>
      <c r="Q118" t="s">
        <v>53</v>
      </c>
      <c r="R118" t="s">
        <v>676</v>
      </c>
      <c r="S118" t="s">
        <v>43</v>
      </c>
      <c r="T118">
        <v>8</v>
      </c>
      <c r="U118" t="s">
        <v>677</v>
      </c>
      <c r="V118" t="s">
        <v>73</v>
      </c>
      <c r="W118" t="s">
        <v>597</v>
      </c>
    </row>
    <row r="119" spans="1:23" x14ac:dyDescent="0.25">
      <c r="B119" t="s">
        <v>29</v>
      </c>
      <c r="C119" t="s">
        <v>678</v>
      </c>
      <c r="D119" t="s">
        <v>68</v>
      </c>
      <c r="F119" t="s">
        <v>32</v>
      </c>
      <c r="G119" t="s">
        <v>501</v>
      </c>
      <c r="H119" t="s">
        <v>34</v>
      </c>
      <c r="K119" t="s">
        <v>36</v>
      </c>
      <c r="M119" t="s">
        <v>86</v>
      </c>
      <c r="N119" t="s">
        <v>39</v>
      </c>
      <c r="O119" t="s">
        <v>52</v>
      </c>
      <c r="Q119" t="s">
        <v>39</v>
      </c>
      <c r="S119" t="s">
        <v>43</v>
      </c>
      <c r="T119">
        <v>5</v>
      </c>
      <c r="V119" t="s">
        <v>65</v>
      </c>
      <c r="W119" t="s">
        <v>159</v>
      </c>
    </row>
    <row r="120" spans="1:23" x14ac:dyDescent="0.25">
      <c r="A120" t="s">
        <v>70</v>
      </c>
      <c r="B120" t="s">
        <v>29</v>
      </c>
      <c r="D120" t="s">
        <v>31</v>
      </c>
      <c r="G120" t="s">
        <v>134</v>
      </c>
      <c r="H120" t="s">
        <v>85</v>
      </c>
      <c r="J120">
        <v>5</v>
      </c>
      <c r="K120" t="s">
        <v>39</v>
      </c>
      <c r="M120" t="s">
        <v>98</v>
      </c>
      <c r="N120" t="s">
        <v>53</v>
      </c>
      <c r="O120" t="s">
        <v>52</v>
      </c>
      <c r="P120" t="s">
        <v>53</v>
      </c>
      <c r="Q120" t="s">
        <v>53</v>
      </c>
      <c r="S120" t="s">
        <v>43</v>
      </c>
      <c r="T120" t="s">
        <v>44</v>
      </c>
      <c r="V120" t="s">
        <v>65</v>
      </c>
      <c r="W120" t="s">
        <v>58</v>
      </c>
    </row>
    <row r="121" spans="1:23" x14ac:dyDescent="0.25">
      <c r="A121" t="s">
        <v>66</v>
      </c>
      <c r="B121" t="s">
        <v>29</v>
      </c>
      <c r="C121" t="s">
        <v>679</v>
      </c>
      <c r="D121" t="s">
        <v>68</v>
      </c>
      <c r="F121" t="s">
        <v>154</v>
      </c>
      <c r="G121" t="s">
        <v>493</v>
      </c>
      <c r="H121" t="s">
        <v>34</v>
      </c>
      <c r="I121" t="s">
        <v>680</v>
      </c>
      <c r="J121">
        <v>6</v>
      </c>
      <c r="K121" t="s">
        <v>39</v>
      </c>
      <c r="M121" t="s">
        <v>108</v>
      </c>
      <c r="N121" t="s">
        <v>36</v>
      </c>
      <c r="O121" t="s">
        <v>52</v>
      </c>
      <c r="P121" t="s">
        <v>53</v>
      </c>
      <c r="Q121" t="s">
        <v>53</v>
      </c>
      <c r="T121">
        <v>10</v>
      </c>
      <c r="U121" t="s">
        <v>681</v>
      </c>
      <c r="V121" t="s">
        <v>73</v>
      </c>
      <c r="W121" t="s">
        <v>682</v>
      </c>
    </row>
    <row r="122" spans="1:23" x14ac:dyDescent="0.25">
      <c r="A122" t="s">
        <v>172</v>
      </c>
      <c r="B122" t="s">
        <v>29</v>
      </c>
      <c r="C122" t="s">
        <v>683</v>
      </c>
      <c r="D122" t="s">
        <v>76</v>
      </c>
      <c r="E122" t="s">
        <v>684</v>
      </c>
      <c r="F122" t="s">
        <v>60</v>
      </c>
      <c r="G122" t="s">
        <v>61</v>
      </c>
      <c r="H122" t="s">
        <v>685</v>
      </c>
      <c r="I122" t="s">
        <v>686</v>
      </c>
      <c r="J122">
        <v>3</v>
      </c>
      <c r="K122" t="s">
        <v>39</v>
      </c>
      <c r="M122" t="s">
        <v>108</v>
      </c>
      <c r="N122" t="s">
        <v>53</v>
      </c>
      <c r="O122" t="s">
        <v>52</v>
      </c>
      <c r="P122" t="s">
        <v>53</v>
      </c>
      <c r="Q122" t="s">
        <v>53</v>
      </c>
      <c r="R122" t="s">
        <v>687</v>
      </c>
      <c r="S122" t="s">
        <v>64</v>
      </c>
      <c r="T122" t="s">
        <v>44</v>
      </c>
      <c r="V122" t="s">
        <v>65</v>
      </c>
      <c r="W122" t="s">
        <v>109</v>
      </c>
    </row>
    <row r="123" spans="1:23" x14ac:dyDescent="0.25">
      <c r="A123" t="s">
        <v>23</v>
      </c>
      <c r="B123" t="s">
        <v>93</v>
      </c>
      <c r="C123" t="s">
        <v>688</v>
      </c>
      <c r="D123" t="s">
        <v>68</v>
      </c>
      <c r="F123" t="s">
        <v>69</v>
      </c>
      <c r="G123" t="s">
        <v>33</v>
      </c>
      <c r="H123" t="s">
        <v>85</v>
      </c>
      <c r="I123" t="s">
        <v>689</v>
      </c>
      <c r="J123">
        <v>8</v>
      </c>
      <c r="K123" t="s">
        <v>53</v>
      </c>
      <c r="M123" t="s">
        <v>38</v>
      </c>
      <c r="N123" t="s">
        <v>36</v>
      </c>
      <c r="P123" t="s">
        <v>53</v>
      </c>
      <c r="Q123" t="s">
        <v>53</v>
      </c>
      <c r="R123" t="s">
        <v>690</v>
      </c>
      <c r="T123">
        <v>5</v>
      </c>
      <c r="U123" t="s">
        <v>691</v>
      </c>
      <c r="V123" t="s">
        <v>73</v>
      </c>
      <c r="W123" t="s">
        <v>109</v>
      </c>
    </row>
    <row r="124" spans="1:23" x14ac:dyDescent="0.25">
      <c r="A124" t="s">
        <v>692</v>
      </c>
      <c r="B124" t="s">
        <v>29</v>
      </c>
      <c r="C124" t="s">
        <v>693</v>
      </c>
      <c r="D124" t="s">
        <v>76</v>
      </c>
      <c r="F124" t="s">
        <v>694</v>
      </c>
      <c r="G124" t="s">
        <v>376</v>
      </c>
      <c r="H124" t="s">
        <v>480</v>
      </c>
      <c r="J124">
        <v>6</v>
      </c>
      <c r="K124" t="s">
        <v>39</v>
      </c>
      <c r="W124" t="s">
        <v>695</v>
      </c>
    </row>
    <row r="125" spans="1:23" x14ac:dyDescent="0.25">
      <c r="A125" t="s">
        <v>66</v>
      </c>
      <c r="B125" t="s">
        <v>29</v>
      </c>
      <c r="C125" t="s">
        <v>696</v>
      </c>
      <c r="D125" t="s">
        <v>76</v>
      </c>
      <c r="E125" t="s">
        <v>697</v>
      </c>
      <c r="F125" t="s">
        <v>69</v>
      </c>
      <c r="G125" t="s">
        <v>49</v>
      </c>
      <c r="H125" t="s">
        <v>85</v>
      </c>
      <c r="I125" t="s">
        <v>686</v>
      </c>
      <c r="J125">
        <v>6</v>
      </c>
      <c r="K125" t="s">
        <v>53</v>
      </c>
      <c r="L125" t="s">
        <v>79</v>
      </c>
      <c r="M125" t="s">
        <v>108</v>
      </c>
      <c r="N125" t="s">
        <v>39</v>
      </c>
      <c r="O125" t="s">
        <v>40</v>
      </c>
      <c r="P125" t="s">
        <v>53</v>
      </c>
      <c r="Q125" t="s">
        <v>53</v>
      </c>
      <c r="S125" t="s">
        <v>130</v>
      </c>
      <c r="T125">
        <v>5</v>
      </c>
      <c r="U125" t="s">
        <v>698</v>
      </c>
      <c r="V125" t="s">
        <v>73</v>
      </c>
      <c r="W125" t="s">
        <v>58</v>
      </c>
    </row>
    <row r="126" spans="1:23" x14ac:dyDescent="0.25">
      <c r="A126" t="s">
        <v>664</v>
      </c>
      <c r="B126" t="s">
        <v>29</v>
      </c>
      <c r="C126" t="s">
        <v>699</v>
      </c>
      <c r="D126" t="s">
        <v>68</v>
      </c>
      <c r="E126" t="s">
        <v>700</v>
      </c>
      <c r="F126" t="s">
        <v>174</v>
      </c>
      <c r="G126" t="s">
        <v>376</v>
      </c>
      <c r="H126" t="s">
        <v>85</v>
      </c>
      <c r="I126" t="s">
        <v>701</v>
      </c>
      <c r="J126">
        <v>6</v>
      </c>
      <c r="K126" t="s">
        <v>39</v>
      </c>
      <c r="M126" t="s">
        <v>108</v>
      </c>
      <c r="N126" t="s">
        <v>39</v>
      </c>
      <c r="O126" t="s">
        <v>40</v>
      </c>
      <c r="P126" t="s">
        <v>177</v>
      </c>
      <c r="Q126" t="s">
        <v>36</v>
      </c>
      <c r="S126" t="s">
        <v>64</v>
      </c>
      <c r="T126">
        <v>9</v>
      </c>
      <c r="U126" t="s">
        <v>702</v>
      </c>
      <c r="V126" t="s">
        <v>73</v>
      </c>
      <c r="W126" t="s">
        <v>197</v>
      </c>
    </row>
    <row r="127" spans="1:23" x14ac:dyDescent="0.25">
      <c r="A127" t="s">
        <v>70</v>
      </c>
      <c r="B127" t="s">
        <v>93</v>
      </c>
      <c r="C127" t="s">
        <v>161</v>
      </c>
      <c r="D127" t="s">
        <v>68</v>
      </c>
      <c r="E127" t="s">
        <v>686</v>
      </c>
      <c r="F127" t="s">
        <v>69</v>
      </c>
      <c r="G127" t="s">
        <v>33</v>
      </c>
      <c r="H127" t="s">
        <v>34</v>
      </c>
      <c r="I127" t="s">
        <v>703</v>
      </c>
      <c r="J127">
        <v>7</v>
      </c>
      <c r="K127" t="s">
        <v>36</v>
      </c>
      <c r="L127" t="s">
        <v>704</v>
      </c>
      <c r="M127" t="s">
        <v>38</v>
      </c>
      <c r="N127" t="s">
        <v>39</v>
      </c>
      <c r="O127" t="s">
        <v>52</v>
      </c>
      <c r="P127" t="s">
        <v>39</v>
      </c>
      <c r="Q127" t="s">
        <v>39</v>
      </c>
      <c r="R127" t="s">
        <v>705</v>
      </c>
      <c r="S127" t="s">
        <v>43</v>
      </c>
      <c r="T127" t="s">
        <v>44</v>
      </c>
      <c r="V127" t="s">
        <v>65</v>
      </c>
      <c r="W127" t="s">
        <v>109</v>
      </c>
    </row>
    <row r="128" spans="1:23" x14ac:dyDescent="0.25">
      <c r="A128" t="s">
        <v>70</v>
      </c>
      <c r="B128" t="s">
        <v>29</v>
      </c>
      <c r="C128" t="s">
        <v>706</v>
      </c>
      <c r="D128" t="s">
        <v>68</v>
      </c>
      <c r="E128" t="s">
        <v>707</v>
      </c>
      <c r="F128" t="s">
        <v>69</v>
      </c>
      <c r="G128" t="s">
        <v>501</v>
      </c>
      <c r="H128" t="s">
        <v>85</v>
      </c>
      <c r="I128" t="s">
        <v>708</v>
      </c>
      <c r="J128">
        <v>3</v>
      </c>
      <c r="K128" t="s">
        <v>39</v>
      </c>
      <c r="L128" t="s">
        <v>176</v>
      </c>
      <c r="M128" t="s">
        <v>38</v>
      </c>
      <c r="N128" t="s">
        <v>36</v>
      </c>
      <c r="O128" t="s">
        <v>52</v>
      </c>
      <c r="P128" t="s">
        <v>53</v>
      </c>
      <c r="Q128" t="s">
        <v>53</v>
      </c>
      <c r="T128">
        <v>9</v>
      </c>
      <c r="U128" t="s">
        <v>709</v>
      </c>
      <c r="V128" t="s">
        <v>65</v>
      </c>
      <c r="W128" t="s">
        <v>58</v>
      </c>
    </row>
    <row r="129" spans="1:23" x14ac:dyDescent="0.25">
      <c r="A129" t="s">
        <v>23</v>
      </c>
      <c r="B129" t="s">
        <v>29</v>
      </c>
      <c r="C129" t="s">
        <v>394</v>
      </c>
      <c r="D129" t="s">
        <v>119</v>
      </c>
      <c r="E129" t="s">
        <v>710</v>
      </c>
      <c r="F129" t="s">
        <v>154</v>
      </c>
      <c r="G129" t="s">
        <v>33</v>
      </c>
      <c r="H129" t="s">
        <v>85</v>
      </c>
      <c r="I129" t="s">
        <v>711</v>
      </c>
      <c r="J129">
        <v>8</v>
      </c>
      <c r="K129" t="s">
        <v>39</v>
      </c>
      <c r="L129" t="s">
        <v>712</v>
      </c>
      <c r="M129" t="s">
        <v>38</v>
      </c>
      <c r="N129" t="s">
        <v>39</v>
      </c>
      <c r="O129" t="s">
        <v>40</v>
      </c>
      <c r="P129" t="s">
        <v>53</v>
      </c>
      <c r="Q129" t="s">
        <v>53</v>
      </c>
      <c r="S129" t="s">
        <v>713</v>
      </c>
      <c r="T129">
        <v>8</v>
      </c>
      <c r="V129" t="s">
        <v>73</v>
      </c>
      <c r="W129" t="s">
        <v>109</v>
      </c>
    </row>
    <row r="130" spans="1:23" x14ac:dyDescent="0.25">
      <c r="A130" t="s">
        <v>172</v>
      </c>
      <c r="B130" t="s">
        <v>29</v>
      </c>
      <c r="C130" t="s">
        <v>714</v>
      </c>
      <c r="D130" t="s">
        <v>68</v>
      </c>
      <c r="F130" t="s">
        <v>69</v>
      </c>
      <c r="G130" t="s">
        <v>134</v>
      </c>
      <c r="H130" t="s">
        <v>85</v>
      </c>
      <c r="I130" t="s">
        <v>715</v>
      </c>
      <c r="J130">
        <v>6</v>
      </c>
      <c r="K130" t="s">
        <v>36</v>
      </c>
      <c r="L130" t="s">
        <v>716</v>
      </c>
      <c r="M130" t="s">
        <v>108</v>
      </c>
      <c r="N130" t="s">
        <v>39</v>
      </c>
      <c r="O130" t="s">
        <v>40</v>
      </c>
      <c r="P130" t="s">
        <v>53</v>
      </c>
      <c r="Q130" t="s">
        <v>53</v>
      </c>
      <c r="R130" t="s">
        <v>23</v>
      </c>
      <c r="S130" t="s">
        <v>64</v>
      </c>
      <c r="T130">
        <v>7</v>
      </c>
      <c r="U130" t="s">
        <v>717</v>
      </c>
      <c r="V130" t="s">
        <v>73</v>
      </c>
      <c r="W130" t="s">
        <v>58</v>
      </c>
    </row>
    <row r="131" spans="1:23" x14ac:dyDescent="0.25">
      <c r="A131" t="s">
        <v>193</v>
      </c>
      <c r="B131" t="s">
        <v>93</v>
      </c>
      <c r="C131" t="s">
        <v>59</v>
      </c>
      <c r="D131" t="s">
        <v>76</v>
      </c>
      <c r="F131" t="s">
        <v>48</v>
      </c>
      <c r="G131" t="s">
        <v>134</v>
      </c>
      <c r="H131" t="s">
        <v>34</v>
      </c>
      <c r="I131" t="s">
        <v>718</v>
      </c>
      <c r="J131">
        <v>8</v>
      </c>
      <c r="K131" t="s">
        <v>36</v>
      </c>
      <c r="M131" t="s">
        <v>38</v>
      </c>
      <c r="N131" t="s">
        <v>39</v>
      </c>
      <c r="O131" t="s">
        <v>40</v>
      </c>
      <c r="P131" t="s">
        <v>53</v>
      </c>
      <c r="Q131" t="s">
        <v>36</v>
      </c>
      <c r="S131" t="s">
        <v>100</v>
      </c>
      <c r="T131">
        <v>9</v>
      </c>
      <c r="V131" t="s">
        <v>57</v>
      </c>
      <c r="W131" t="s">
        <v>159</v>
      </c>
    </row>
    <row r="132" spans="1:23" x14ac:dyDescent="0.25">
      <c r="A132" t="s">
        <v>82</v>
      </c>
      <c r="B132" t="s">
        <v>93</v>
      </c>
      <c r="C132" t="s">
        <v>719</v>
      </c>
      <c r="D132" t="s">
        <v>119</v>
      </c>
      <c r="F132" t="s">
        <v>69</v>
      </c>
      <c r="G132" t="s">
        <v>134</v>
      </c>
      <c r="H132" t="s">
        <v>34</v>
      </c>
      <c r="I132" t="s">
        <v>720</v>
      </c>
      <c r="J132">
        <v>5</v>
      </c>
      <c r="K132" t="s">
        <v>53</v>
      </c>
      <c r="L132" t="s">
        <v>721</v>
      </c>
      <c r="M132" t="s">
        <v>38</v>
      </c>
      <c r="N132" t="s">
        <v>39</v>
      </c>
      <c r="O132" t="s">
        <v>52</v>
      </c>
      <c r="P132" t="s">
        <v>53</v>
      </c>
      <c r="Q132" t="s">
        <v>53</v>
      </c>
      <c r="S132" t="s">
        <v>43</v>
      </c>
      <c r="T132">
        <v>8</v>
      </c>
      <c r="U132" t="s">
        <v>722</v>
      </c>
      <c r="V132" t="s">
        <v>73</v>
      </c>
      <c r="W132" t="s">
        <v>682</v>
      </c>
    </row>
    <row r="133" spans="1:23" x14ac:dyDescent="0.25">
      <c r="A133" t="s">
        <v>110</v>
      </c>
      <c r="B133" t="s">
        <v>29</v>
      </c>
      <c r="C133" t="s">
        <v>723</v>
      </c>
      <c r="D133" t="s">
        <v>119</v>
      </c>
      <c r="E133" t="s">
        <v>724</v>
      </c>
      <c r="F133" t="s">
        <v>154</v>
      </c>
      <c r="G133" t="s">
        <v>187</v>
      </c>
      <c r="H133" t="s">
        <v>85</v>
      </c>
      <c r="I133" t="s">
        <v>725</v>
      </c>
      <c r="J133">
        <v>7</v>
      </c>
      <c r="K133" t="s">
        <v>39</v>
      </c>
      <c r="L133" t="s">
        <v>725</v>
      </c>
      <c r="M133" t="s">
        <v>108</v>
      </c>
      <c r="N133" t="s">
        <v>39</v>
      </c>
      <c r="O133" t="s">
        <v>52</v>
      </c>
      <c r="P133" t="s">
        <v>39</v>
      </c>
      <c r="Q133" t="s">
        <v>36</v>
      </c>
      <c r="R133" t="s">
        <v>725</v>
      </c>
      <c r="S133" t="s">
        <v>64</v>
      </c>
      <c r="T133" t="s">
        <v>44</v>
      </c>
      <c r="V133" t="s">
        <v>73</v>
      </c>
      <c r="W133" t="s">
        <v>109</v>
      </c>
    </row>
    <row r="134" spans="1:23" x14ac:dyDescent="0.25">
      <c r="A134" t="s">
        <v>82</v>
      </c>
      <c r="B134" t="s">
        <v>93</v>
      </c>
      <c r="C134" t="s">
        <v>726</v>
      </c>
      <c r="D134" t="s">
        <v>76</v>
      </c>
      <c r="E134" t="s">
        <v>727</v>
      </c>
      <c r="F134" t="s">
        <v>69</v>
      </c>
      <c r="G134" t="s">
        <v>33</v>
      </c>
      <c r="H134" t="s">
        <v>85</v>
      </c>
      <c r="I134" t="s">
        <v>728</v>
      </c>
      <c r="J134">
        <v>7</v>
      </c>
      <c r="K134" t="s">
        <v>39</v>
      </c>
      <c r="L134" t="s">
        <v>79</v>
      </c>
      <c r="M134" t="s">
        <v>108</v>
      </c>
      <c r="N134" t="s">
        <v>39</v>
      </c>
      <c r="O134" t="s">
        <v>135</v>
      </c>
      <c r="P134" t="s">
        <v>53</v>
      </c>
      <c r="Q134" t="s">
        <v>39</v>
      </c>
      <c r="S134" t="s">
        <v>64</v>
      </c>
      <c r="T134" t="s">
        <v>44</v>
      </c>
      <c r="V134" t="s">
        <v>73</v>
      </c>
      <c r="W134" t="s">
        <v>682</v>
      </c>
    </row>
    <row r="135" spans="1:23" x14ac:dyDescent="0.25">
      <c r="A135" t="s">
        <v>70</v>
      </c>
      <c r="B135" t="s">
        <v>729</v>
      </c>
      <c r="C135" t="s">
        <v>730</v>
      </c>
      <c r="D135" t="s">
        <v>68</v>
      </c>
      <c r="E135" t="s">
        <v>731</v>
      </c>
      <c r="F135" t="s">
        <v>732</v>
      </c>
      <c r="G135" t="s">
        <v>49</v>
      </c>
      <c r="H135" t="s">
        <v>50</v>
      </c>
      <c r="I135" t="s">
        <v>733</v>
      </c>
      <c r="J135">
        <v>7</v>
      </c>
      <c r="K135" t="s">
        <v>36</v>
      </c>
      <c r="L135" t="s">
        <v>734</v>
      </c>
      <c r="M135" t="s">
        <v>38</v>
      </c>
      <c r="N135" t="s">
        <v>36</v>
      </c>
      <c r="O135" t="s">
        <v>40</v>
      </c>
      <c r="P135" t="s">
        <v>53</v>
      </c>
      <c r="Q135" t="s">
        <v>36</v>
      </c>
      <c r="R135" t="s">
        <v>735</v>
      </c>
      <c r="T135" t="s">
        <v>44</v>
      </c>
      <c r="U135" t="s">
        <v>736</v>
      </c>
      <c r="W135" t="s">
        <v>737</v>
      </c>
    </row>
    <row r="136" spans="1:23" x14ac:dyDescent="0.25">
      <c r="A136" t="s">
        <v>132</v>
      </c>
      <c r="B136" t="s">
        <v>29</v>
      </c>
      <c r="C136" t="s">
        <v>738</v>
      </c>
      <c r="D136" t="s">
        <v>31</v>
      </c>
      <c r="E136" t="s">
        <v>739</v>
      </c>
      <c r="F136" t="s">
        <v>174</v>
      </c>
      <c r="G136" t="s">
        <v>77</v>
      </c>
      <c r="H136" t="s">
        <v>85</v>
      </c>
      <c r="I136" t="s">
        <v>53</v>
      </c>
      <c r="J136">
        <v>7</v>
      </c>
      <c r="K136" t="s">
        <v>39</v>
      </c>
      <c r="L136" t="s">
        <v>740</v>
      </c>
      <c r="M136" t="s">
        <v>108</v>
      </c>
      <c r="N136" t="s">
        <v>39</v>
      </c>
      <c r="O136" t="s">
        <v>52</v>
      </c>
      <c r="P136" t="s">
        <v>53</v>
      </c>
      <c r="Q136" t="s">
        <v>39</v>
      </c>
      <c r="R136" t="s">
        <v>741</v>
      </c>
      <c r="S136" t="s">
        <v>64</v>
      </c>
      <c r="T136">
        <v>7</v>
      </c>
      <c r="U136" t="s">
        <v>742</v>
      </c>
      <c r="V136" t="s">
        <v>73</v>
      </c>
      <c r="W136" t="s">
        <v>159</v>
      </c>
    </row>
    <row r="137" spans="1:23" x14ac:dyDescent="0.25">
      <c r="A137" t="s">
        <v>664</v>
      </c>
      <c r="B137" t="s">
        <v>29</v>
      </c>
      <c r="D137" t="s">
        <v>31</v>
      </c>
      <c r="F137" t="s">
        <v>113</v>
      </c>
      <c r="G137" t="s">
        <v>573</v>
      </c>
      <c r="H137" t="s">
        <v>85</v>
      </c>
      <c r="J137">
        <v>9</v>
      </c>
      <c r="K137" t="s">
        <v>39</v>
      </c>
      <c r="M137" t="s">
        <v>98</v>
      </c>
      <c r="N137" t="s">
        <v>39</v>
      </c>
      <c r="O137" t="s">
        <v>40</v>
      </c>
      <c r="P137" t="s">
        <v>53</v>
      </c>
      <c r="Q137" t="s">
        <v>39</v>
      </c>
      <c r="S137" t="s">
        <v>43</v>
      </c>
      <c r="T137" t="s">
        <v>44</v>
      </c>
      <c r="V137" t="s">
        <v>73</v>
      </c>
      <c r="W137" t="s">
        <v>407</v>
      </c>
    </row>
    <row r="138" spans="1:23" x14ac:dyDescent="0.25">
      <c r="A138" t="s">
        <v>213</v>
      </c>
      <c r="B138" t="s">
        <v>29</v>
      </c>
      <c r="C138" t="s">
        <v>743</v>
      </c>
      <c r="D138" t="s">
        <v>76</v>
      </c>
      <c r="E138" t="s">
        <v>744</v>
      </c>
      <c r="F138" t="s">
        <v>60</v>
      </c>
      <c r="G138" t="s">
        <v>745</v>
      </c>
      <c r="H138" t="s">
        <v>85</v>
      </c>
      <c r="I138" t="s">
        <v>746</v>
      </c>
      <c r="J138">
        <v>8</v>
      </c>
      <c r="K138" t="s">
        <v>39</v>
      </c>
      <c r="L138" t="s">
        <v>747</v>
      </c>
      <c r="M138" t="s">
        <v>38</v>
      </c>
      <c r="N138" t="s">
        <v>36</v>
      </c>
      <c r="O138" t="s">
        <v>40</v>
      </c>
      <c r="P138" t="s">
        <v>39</v>
      </c>
      <c r="Q138" t="s">
        <v>39</v>
      </c>
      <c r="R138" t="s">
        <v>748</v>
      </c>
      <c r="S138" t="s">
        <v>43</v>
      </c>
      <c r="T138">
        <v>9</v>
      </c>
      <c r="U138" t="s">
        <v>749</v>
      </c>
      <c r="V138" t="s">
        <v>65</v>
      </c>
      <c r="W138" t="s">
        <v>109</v>
      </c>
    </row>
    <row r="139" spans="1:23" x14ac:dyDescent="0.25">
      <c r="A139" t="s">
        <v>750</v>
      </c>
      <c r="B139" t="s">
        <v>29</v>
      </c>
      <c r="C139" t="s">
        <v>751</v>
      </c>
      <c r="D139" t="s">
        <v>76</v>
      </c>
      <c r="E139" t="s">
        <v>752</v>
      </c>
      <c r="F139" t="s">
        <v>174</v>
      </c>
      <c r="G139" t="s">
        <v>376</v>
      </c>
      <c r="H139" t="s">
        <v>85</v>
      </c>
      <c r="I139" t="s">
        <v>753</v>
      </c>
      <c r="J139">
        <v>5</v>
      </c>
      <c r="K139" t="s">
        <v>39</v>
      </c>
      <c r="L139" t="s">
        <v>754</v>
      </c>
      <c r="M139" t="s">
        <v>86</v>
      </c>
      <c r="N139" t="s">
        <v>39</v>
      </c>
      <c r="O139" t="s">
        <v>40</v>
      </c>
      <c r="P139" t="s">
        <v>53</v>
      </c>
      <c r="Q139" t="s">
        <v>39</v>
      </c>
      <c r="R139" t="s">
        <v>755</v>
      </c>
      <c r="S139" t="s">
        <v>43</v>
      </c>
      <c r="T139">
        <v>9</v>
      </c>
      <c r="U139" t="s">
        <v>756</v>
      </c>
      <c r="V139" t="s">
        <v>73</v>
      </c>
      <c r="W139" t="s">
        <v>58</v>
      </c>
    </row>
    <row r="140" spans="1:23" x14ac:dyDescent="0.25">
      <c r="A140" t="s">
        <v>757</v>
      </c>
      <c r="B140" t="s">
        <v>29</v>
      </c>
      <c r="C140" t="s">
        <v>758</v>
      </c>
      <c r="D140" t="s">
        <v>31</v>
      </c>
      <c r="F140" t="s">
        <v>60</v>
      </c>
      <c r="G140" t="s">
        <v>134</v>
      </c>
      <c r="H140" t="s">
        <v>50</v>
      </c>
      <c r="I140" t="s">
        <v>53</v>
      </c>
      <c r="J140">
        <v>7</v>
      </c>
      <c r="K140" t="s">
        <v>36</v>
      </c>
      <c r="L140" t="s">
        <v>759</v>
      </c>
      <c r="M140" t="s">
        <v>38</v>
      </c>
      <c r="N140" t="s">
        <v>39</v>
      </c>
      <c r="O140" t="s">
        <v>52</v>
      </c>
      <c r="P140" t="s">
        <v>39</v>
      </c>
      <c r="Q140" t="s">
        <v>39</v>
      </c>
      <c r="R140" t="s">
        <v>759</v>
      </c>
      <c r="S140" t="s">
        <v>43</v>
      </c>
      <c r="T140">
        <v>6</v>
      </c>
      <c r="V140" t="s">
        <v>65</v>
      </c>
      <c r="W140" t="s">
        <v>58</v>
      </c>
    </row>
    <row r="141" spans="1:23" x14ac:dyDescent="0.25">
      <c r="A141" t="s">
        <v>82</v>
      </c>
      <c r="B141" t="s">
        <v>93</v>
      </c>
      <c r="C141" t="s">
        <v>758</v>
      </c>
      <c r="D141" t="s">
        <v>76</v>
      </c>
      <c r="F141" t="s">
        <v>60</v>
      </c>
      <c r="G141" t="s">
        <v>134</v>
      </c>
      <c r="H141" t="s">
        <v>34</v>
      </c>
      <c r="I141" t="s">
        <v>53</v>
      </c>
      <c r="J141">
        <v>8</v>
      </c>
      <c r="K141" t="s">
        <v>53</v>
      </c>
      <c r="L141" t="s">
        <v>759</v>
      </c>
      <c r="M141" t="s">
        <v>38</v>
      </c>
      <c r="N141" t="s">
        <v>39</v>
      </c>
      <c r="O141" t="s">
        <v>40</v>
      </c>
      <c r="P141" t="s">
        <v>53</v>
      </c>
      <c r="Q141" t="s">
        <v>53</v>
      </c>
      <c r="S141" t="s">
        <v>55</v>
      </c>
      <c r="T141">
        <v>9</v>
      </c>
      <c r="V141" t="s">
        <v>65</v>
      </c>
      <c r="W141" t="s">
        <v>597</v>
      </c>
    </row>
    <row r="142" spans="1:23" x14ac:dyDescent="0.25">
      <c r="A142" t="s">
        <v>132</v>
      </c>
      <c r="B142" t="s">
        <v>93</v>
      </c>
      <c r="C142" t="s">
        <v>758</v>
      </c>
      <c r="D142" t="s">
        <v>119</v>
      </c>
      <c r="F142" t="s">
        <v>69</v>
      </c>
      <c r="G142" t="s">
        <v>501</v>
      </c>
      <c r="H142" t="s">
        <v>34</v>
      </c>
      <c r="I142" t="s">
        <v>53</v>
      </c>
      <c r="J142">
        <v>9</v>
      </c>
      <c r="K142" t="s">
        <v>39</v>
      </c>
      <c r="L142" t="s">
        <v>759</v>
      </c>
      <c r="M142" t="s">
        <v>38</v>
      </c>
      <c r="N142" t="s">
        <v>39</v>
      </c>
      <c r="O142" t="s">
        <v>52</v>
      </c>
      <c r="P142" t="s">
        <v>39</v>
      </c>
      <c r="Q142" t="s">
        <v>39</v>
      </c>
      <c r="S142" t="s">
        <v>43</v>
      </c>
      <c r="T142">
        <v>9</v>
      </c>
      <c r="V142" t="s">
        <v>73</v>
      </c>
      <c r="W142" t="s">
        <v>109</v>
      </c>
    </row>
    <row r="143" spans="1:23" x14ac:dyDescent="0.25">
      <c r="A143" t="s">
        <v>132</v>
      </c>
      <c r="B143" t="s">
        <v>93</v>
      </c>
      <c r="C143" t="s">
        <v>758</v>
      </c>
      <c r="D143" t="s">
        <v>76</v>
      </c>
      <c r="E143" t="s">
        <v>53</v>
      </c>
      <c r="F143" t="s">
        <v>69</v>
      </c>
      <c r="G143" t="s">
        <v>501</v>
      </c>
      <c r="H143" t="s">
        <v>50</v>
      </c>
      <c r="I143" t="s">
        <v>53</v>
      </c>
      <c r="J143">
        <v>9</v>
      </c>
      <c r="K143" t="s">
        <v>39</v>
      </c>
      <c r="L143" t="s">
        <v>759</v>
      </c>
      <c r="M143" t="s">
        <v>38</v>
      </c>
      <c r="N143" t="s">
        <v>39</v>
      </c>
      <c r="O143" t="s">
        <v>52</v>
      </c>
      <c r="P143" t="s">
        <v>39</v>
      </c>
      <c r="Q143" t="s">
        <v>39</v>
      </c>
      <c r="S143" t="s">
        <v>43</v>
      </c>
      <c r="T143">
        <v>9</v>
      </c>
      <c r="V143" t="s">
        <v>65</v>
      </c>
      <c r="W143" t="s">
        <v>109</v>
      </c>
    </row>
    <row r="144" spans="1:23" x14ac:dyDescent="0.25">
      <c r="A144" t="s">
        <v>23</v>
      </c>
      <c r="B144" t="s">
        <v>29</v>
      </c>
      <c r="C144" t="s">
        <v>758</v>
      </c>
      <c r="D144" t="s">
        <v>119</v>
      </c>
      <c r="E144" t="s">
        <v>53</v>
      </c>
      <c r="F144" t="s">
        <v>69</v>
      </c>
      <c r="G144" t="s">
        <v>134</v>
      </c>
      <c r="H144" t="s">
        <v>50</v>
      </c>
      <c r="I144" t="s">
        <v>53</v>
      </c>
      <c r="J144">
        <v>8</v>
      </c>
      <c r="K144" t="s">
        <v>39</v>
      </c>
      <c r="L144" t="s">
        <v>759</v>
      </c>
      <c r="M144" t="s">
        <v>86</v>
      </c>
      <c r="N144" t="s">
        <v>39</v>
      </c>
      <c r="O144" t="s">
        <v>52</v>
      </c>
      <c r="P144" t="s">
        <v>39</v>
      </c>
      <c r="Q144" t="s">
        <v>39</v>
      </c>
      <c r="S144" t="s">
        <v>55</v>
      </c>
      <c r="T144">
        <v>9</v>
      </c>
      <c r="V144" t="s">
        <v>65</v>
      </c>
      <c r="W144" t="s">
        <v>109</v>
      </c>
    </row>
    <row r="145" spans="1:23" x14ac:dyDescent="0.25">
      <c r="A145" t="s">
        <v>110</v>
      </c>
      <c r="B145" t="s">
        <v>29</v>
      </c>
      <c r="C145" t="s">
        <v>760</v>
      </c>
      <c r="D145" t="s">
        <v>68</v>
      </c>
      <c r="E145" t="s">
        <v>761</v>
      </c>
      <c r="F145" t="s">
        <v>174</v>
      </c>
      <c r="G145" t="s">
        <v>501</v>
      </c>
      <c r="H145" t="s">
        <v>85</v>
      </c>
      <c r="I145" t="s">
        <v>762</v>
      </c>
      <c r="J145">
        <v>9</v>
      </c>
      <c r="K145" t="s">
        <v>39</v>
      </c>
      <c r="L145" t="s">
        <v>763</v>
      </c>
      <c r="M145" t="s">
        <v>98</v>
      </c>
      <c r="N145" t="s">
        <v>36</v>
      </c>
      <c r="O145" t="s">
        <v>52</v>
      </c>
      <c r="P145" t="s">
        <v>53</v>
      </c>
      <c r="Q145" t="s">
        <v>36</v>
      </c>
      <c r="R145" t="s">
        <v>764</v>
      </c>
      <c r="S145" t="s">
        <v>43</v>
      </c>
      <c r="T145">
        <v>9</v>
      </c>
      <c r="U145" t="s">
        <v>765</v>
      </c>
      <c r="V145" t="s">
        <v>73</v>
      </c>
      <c r="W145" t="s">
        <v>233</v>
      </c>
    </row>
    <row r="146" spans="1:23" x14ac:dyDescent="0.25">
      <c r="A146" t="s">
        <v>82</v>
      </c>
      <c r="B146" t="s">
        <v>29</v>
      </c>
      <c r="C146" t="s">
        <v>766</v>
      </c>
      <c r="D146" t="s">
        <v>119</v>
      </c>
      <c r="F146" t="s">
        <v>69</v>
      </c>
      <c r="G146" t="s">
        <v>33</v>
      </c>
      <c r="H146" t="s">
        <v>480</v>
      </c>
      <c r="J146">
        <v>6</v>
      </c>
      <c r="K146" t="s">
        <v>39</v>
      </c>
      <c r="L146" t="s">
        <v>767</v>
      </c>
      <c r="M146" t="s">
        <v>86</v>
      </c>
      <c r="N146" t="s">
        <v>39</v>
      </c>
      <c r="O146" t="s">
        <v>40</v>
      </c>
      <c r="P146" t="s">
        <v>53</v>
      </c>
      <c r="Q146" t="s">
        <v>39</v>
      </c>
      <c r="R146" t="s">
        <v>768</v>
      </c>
      <c r="S146" t="s">
        <v>64</v>
      </c>
      <c r="T146">
        <v>10</v>
      </c>
      <c r="V146" t="s">
        <v>65</v>
      </c>
      <c r="W146" t="s">
        <v>58</v>
      </c>
    </row>
    <row r="147" spans="1:23" x14ac:dyDescent="0.25">
      <c r="A147" t="s">
        <v>23</v>
      </c>
      <c r="B147" t="s">
        <v>74</v>
      </c>
      <c r="C147" t="s">
        <v>769</v>
      </c>
      <c r="D147" t="s">
        <v>31</v>
      </c>
      <c r="E147" t="s">
        <v>770</v>
      </c>
      <c r="F147" t="s">
        <v>771</v>
      </c>
      <c r="G147" t="s">
        <v>362</v>
      </c>
      <c r="H147" t="s">
        <v>85</v>
      </c>
      <c r="I147" t="s">
        <v>53</v>
      </c>
      <c r="J147">
        <v>9</v>
      </c>
      <c r="K147" t="s">
        <v>36</v>
      </c>
      <c r="L147" t="s">
        <v>772</v>
      </c>
      <c r="M147" t="s">
        <v>108</v>
      </c>
      <c r="N147" t="s">
        <v>39</v>
      </c>
      <c r="O147" t="s">
        <v>52</v>
      </c>
      <c r="P147" t="s">
        <v>607</v>
      </c>
      <c r="Q147" t="s">
        <v>39</v>
      </c>
      <c r="R147" t="s">
        <v>773</v>
      </c>
      <c r="T147" t="s">
        <v>44</v>
      </c>
      <c r="V147" t="s">
        <v>65</v>
      </c>
      <c r="W147" t="s">
        <v>109</v>
      </c>
    </row>
    <row r="148" spans="1:23" x14ac:dyDescent="0.25">
      <c r="A148" t="s">
        <v>82</v>
      </c>
      <c r="B148" t="s">
        <v>774</v>
      </c>
      <c r="D148" t="s">
        <v>119</v>
      </c>
      <c r="F148" t="s">
        <v>32</v>
      </c>
      <c r="G148" t="s">
        <v>134</v>
      </c>
      <c r="H148" t="s">
        <v>34</v>
      </c>
      <c r="J148">
        <v>7</v>
      </c>
      <c r="K148" t="s">
        <v>53</v>
      </c>
      <c r="M148" t="s">
        <v>86</v>
      </c>
      <c r="N148" t="s">
        <v>39</v>
      </c>
      <c r="O148" t="s">
        <v>52</v>
      </c>
      <c r="P148" t="s">
        <v>39</v>
      </c>
      <c r="Q148" t="s">
        <v>39</v>
      </c>
      <c r="S148" t="s">
        <v>55</v>
      </c>
      <c r="T148">
        <v>7</v>
      </c>
      <c r="V148" t="s">
        <v>73</v>
      </c>
      <c r="W148" t="s">
        <v>159</v>
      </c>
    </row>
    <row r="149" spans="1:23" x14ac:dyDescent="0.25">
      <c r="A149" t="s">
        <v>511</v>
      </c>
      <c r="B149" t="s">
        <v>29</v>
      </c>
      <c r="C149" t="s">
        <v>775</v>
      </c>
      <c r="D149" t="s">
        <v>68</v>
      </c>
      <c r="E149" t="s">
        <v>776</v>
      </c>
      <c r="F149" t="s">
        <v>113</v>
      </c>
      <c r="G149" t="s">
        <v>376</v>
      </c>
      <c r="H149" t="s">
        <v>85</v>
      </c>
      <c r="I149" t="s">
        <v>39</v>
      </c>
      <c r="J149">
        <v>7</v>
      </c>
      <c r="K149" t="s">
        <v>39</v>
      </c>
      <c r="L149" t="s">
        <v>777</v>
      </c>
      <c r="M149" t="s">
        <v>38</v>
      </c>
      <c r="N149" t="s">
        <v>39</v>
      </c>
      <c r="O149" t="s">
        <v>52</v>
      </c>
      <c r="P149" t="s">
        <v>53</v>
      </c>
      <c r="Q149" t="s">
        <v>39</v>
      </c>
      <c r="R149" t="s">
        <v>778</v>
      </c>
      <c r="S149" t="s">
        <v>379</v>
      </c>
      <c r="T149">
        <v>7</v>
      </c>
      <c r="U149" t="s">
        <v>779</v>
      </c>
      <c r="V149" t="s">
        <v>73</v>
      </c>
      <c r="W149" t="s">
        <v>780</v>
      </c>
    </row>
    <row r="150" spans="1:23" x14ac:dyDescent="0.25">
      <c r="A150" t="s">
        <v>172</v>
      </c>
      <c r="B150" t="s">
        <v>29</v>
      </c>
      <c r="C150" t="s">
        <v>781</v>
      </c>
      <c r="D150" t="s">
        <v>31</v>
      </c>
      <c r="E150" t="s">
        <v>782</v>
      </c>
      <c r="F150" t="s">
        <v>113</v>
      </c>
      <c r="G150" t="s">
        <v>187</v>
      </c>
      <c r="H150" t="s">
        <v>85</v>
      </c>
      <c r="I150" t="s">
        <v>783</v>
      </c>
      <c r="J150">
        <v>7</v>
      </c>
      <c r="K150" t="s">
        <v>39</v>
      </c>
      <c r="L150" t="s">
        <v>784</v>
      </c>
      <c r="M150" t="s">
        <v>98</v>
      </c>
      <c r="N150" t="s">
        <v>39</v>
      </c>
      <c r="O150" t="s">
        <v>52</v>
      </c>
      <c r="P150" t="s">
        <v>53</v>
      </c>
      <c r="Q150" t="s">
        <v>36</v>
      </c>
      <c r="R150" t="s">
        <v>785</v>
      </c>
      <c r="S150" t="s">
        <v>55</v>
      </c>
      <c r="T150" t="s">
        <v>44</v>
      </c>
      <c r="V150" t="s">
        <v>73</v>
      </c>
      <c r="W150" t="s">
        <v>58</v>
      </c>
    </row>
    <row r="151" spans="1:23" x14ac:dyDescent="0.25">
      <c r="A151" t="s">
        <v>66</v>
      </c>
      <c r="B151" t="s">
        <v>29</v>
      </c>
      <c r="C151" t="s">
        <v>786</v>
      </c>
      <c r="D151" t="s">
        <v>31</v>
      </c>
      <c r="E151" t="s">
        <v>39</v>
      </c>
      <c r="F151" t="s">
        <v>69</v>
      </c>
      <c r="G151" t="s">
        <v>787</v>
      </c>
      <c r="H151" t="s">
        <v>85</v>
      </c>
      <c r="I151" t="s">
        <v>788</v>
      </c>
      <c r="J151">
        <v>6</v>
      </c>
      <c r="K151" t="s">
        <v>36</v>
      </c>
      <c r="L151" t="s">
        <v>789</v>
      </c>
      <c r="M151" t="s">
        <v>98</v>
      </c>
      <c r="N151" t="s">
        <v>36</v>
      </c>
      <c r="O151" t="s">
        <v>135</v>
      </c>
      <c r="P151" t="s">
        <v>53</v>
      </c>
      <c r="Q151" t="s">
        <v>36</v>
      </c>
      <c r="S151" t="s">
        <v>43</v>
      </c>
      <c r="T151" t="s">
        <v>44</v>
      </c>
      <c r="V151" t="s">
        <v>92</v>
      </c>
      <c r="W151" t="s">
        <v>58</v>
      </c>
    </row>
    <row r="152" spans="1:23" x14ac:dyDescent="0.25">
      <c r="A152" t="s">
        <v>70</v>
      </c>
      <c r="B152" t="s">
        <v>29</v>
      </c>
      <c r="C152" t="s">
        <v>790</v>
      </c>
      <c r="D152" t="s">
        <v>68</v>
      </c>
      <c r="E152" t="s">
        <v>791</v>
      </c>
      <c r="F152" t="s">
        <v>174</v>
      </c>
      <c r="G152" t="s">
        <v>134</v>
      </c>
      <c r="H152" t="s">
        <v>85</v>
      </c>
      <c r="I152" t="s">
        <v>53</v>
      </c>
      <c r="J152">
        <v>7</v>
      </c>
      <c r="K152" t="s">
        <v>39</v>
      </c>
      <c r="L152" t="s">
        <v>792</v>
      </c>
      <c r="M152" t="s">
        <v>98</v>
      </c>
      <c r="N152" t="s">
        <v>53</v>
      </c>
      <c r="O152" t="s">
        <v>52</v>
      </c>
      <c r="P152" t="s">
        <v>53</v>
      </c>
      <c r="Q152" t="s">
        <v>39</v>
      </c>
      <c r="T152" t="s">
        <v>44</v>
      </c>
      <c r="V152" t="s">
        <v>92</v>
      </c>
      <c r="W152" t="s">
        <v>58</v>
      </c>
    </row>
    <row r="153" spans="1:23" x14ac:dyDescent="0.25">
      <c r="A153" t="s">
        <v>46</v>
      </c>
      <c r="B153" t="s">
        <v>93</v>
      </c>
      <c r="C153" t="s">
        <v>793</v>
      </c>
      <c r="D153" t="s">
        <v>76</v>
      </c>
      <c r="E153" t="s">
        <v>794</v>
      </c>
      <c r="F153" t="s">
        <v>174</v>
      </c>
      <c r="G153" t="s">
        <v>297</v>
      </c>
      <c r="H153" t="s">
        <v>85</v>
      </c>
      <c r="I153" t="s">
        <v>36</v>
      </c>
      <c r="J153">
        <v>6</v>
      </c>
      <c r="K153" t="s">
        <v>39</v>
      </c>
      <c r="L153" t="s">
        <v>795</v>
      </c>
      <c r="M153" t="s">
        <v>38</v>
      </c>
      <c r="N153" t="s">
        <v>39</v>
      </c>
      <c r="O153" t="s">
        <v>40</v>
      </c>
      <c r="P153" t="s">
        <v>53</v>
      </c>
      <c r="Q153" t="s">
        <v>36</v>
      </c>
      <c r="R153" t="s">
        <v>537</v>
      </c>
      <c r="S153" t="s">
        <v>64</v>
      </c>
      <c r="T153">
        <v>8</v>
      </c>
      <c r="U153" t="s">
        <v>796</v>
      </c>
      <c r="V153" t="s">
        <v>73</v>
      </c>
      <c r="W153" t="s">
        <v>159</v>
      </c>
    </row>
    <row r="154" spans="1:23" x14ac:dyDescent="0.25">
      <c r="A154" t="s">
        <v>70</v>
      </c>
      <c r="B154" t="s">
        <v>29</v>
      </c>
      <c r="C154" t="s">
        <v>797</v>
      </c>
      <c r="D154" t="s">
        <v>31</v>
      </c>
      <c r="E154" t="s">
        <v>798</v>
      </c>
      <c r="F154" t="s">
        <v>69</v>
      </c>
      <c r="G154" t="s">
        <v>49</v>
      </c>
      <c r="H154" t="s">
        <v>34</v>
      </c>
      <c r="J154">
        <v>5</v>
      </c>
      <c r="K154" t="s">
        <v>39</v>
      </c>
      <c r="L154" t="s">
        <v>79</v>
      </c>
      <c r="M154" t="s">
        <v>98</v>
      </c>
      <c r="N154" t="s">
        <v>53</v>
      </c>
      <c r="O154" t="s">
        <v>135</v>
      </c>
      <c r="P154" t="s">
        <v>53</v>
      </c>
      <c r="Q154" t="s">
        <v>53</v>
      </c>
      <c r="R154" t="s">
        <v>799</v>
      </c>
      <c r="S154" t="s">
        <v>130</v>
      </c>
      <c r="T154" t="s">
        <v>44</v>
      </c>
      <c r="V154" t="s">
        <v>73</v>
      </c>
      <c r="W154" t="s">
        <v>159</v>
      </c>
    </row>
    <row r="155" spans="1:23" x14ac:dyDescent="0.25">
      <c r="A155" t="s">
        <v>66</v>
      </c>
      <c r="B155" t="s">
        <v>29</v>
      </c>
      <c r="C155" t="s">
        <v>161</v>
      </c>
      <c r="D155" t="s">
        <v>68</v>
      </c>
      <c r="E155" t="s">
        <v>800</v>
      </c>
      <c r="F155" t="s">
        <v>32</v>
      </c>
      <c r="G155" t="s">
        <v>134</v>
      </c>
      <c r="H155" t="s">
        <v>50</v>
      </c>
    </row>
    <row r="156" spans="1:23" x14ac:dyDescent="0.25">
      <c r="A156" t="s">
        <v>46</v>
      </c>
      <c r="B156" t="s">
        <v>93</v>
      </c>
      <c r="C156" t="s">
        <v>161</v>
      </c>
      <c r="D156" t="s">
        <v>76</v>
      </c>
      <c r="E156" t="s">
        <v>39</v>
      </c>
      <c r="F156" t="s">
        <v>801</v>
      </c>
      <c r="G156" t="s">
        <v>33</v>
      </c>
      <c r="H156" t="s">
        <v>50</v>
      </c>
      <c r="I156" t="s">
        <v>53</v>
      </c>
      <c r="J156">
        <v>10</v>
      </c>
      <c r="K156" t="s">
        <v>39</v>
      </c>
      <c r="L156" t="s">
        <v>802</v>
      </c>
      <c r="M156" t="s">
        <v>86</v>
      </c>
      <c r="N156" t="s">
        <v>39</v>
      </c>
      <c r="O156" t="s">
        <v>135</v>
      </c>
      <c r="P156" t="s">
        <v>53</v>
      </c>
      <c r="Q156" t="s">
        <v>39</v>
      </c>
      <c r="R156" t="s">
        <v>803</v>
      </c>
      <c r="S156" t="s">
        <v>64</v>
      </c>
      <c r="T156">
        <v>7</v>
      </c>
      <c r="U156" t="s">
        <v>804</v>
      </c>
      <c r="V156" t="s">
        <v>65</v>
      </c>
      <c r="W156" t="s">
        <v>159</v>
      </c>
    </row>
    <row r="157" spans="1:23" x14ac:dyDescent="0.25">
      <c r="A157" t="s">
        <v>66</v>
      </c>
      <c r="B157" t="s">
        <v>29</v>
      </c>
      <c r="C157" t="s">
        <v>805</v>
      </c>
      <c r="D157" t="s">
        <v>76</v>
      </c>
      <c r="E157" t="s">
        <v>806</v>
      </c>
      <c r="F157" t="s">
        <v>69</v>
      </c>
      <c r="G157" t="s">
        <v>33</v>
      </c>
      <c r="H157" t="s">
        <v>50</v>
      </c>
      <c r="I157" t="s">
        <v>703</v>
      </c>
      <c r="J157">
        <v>5</v>
      </c>
      <c r="K157" t="s">
        <v>39</v>
      </c>
      <c r="L157" t="s">
        <v>807</v>
      </c>
      <c r="M157" t="s">
        <v>98</v>
      </c>
      <c r="N157" t="s">
        <v>39</v>
      </c>
      <c r="O157" t="s">
        <v>52</v>
      </c>
      <c r="P157" t="s">
        <v>53</v>
      </c>
      <c r="Q157" t="s">
        <v>36</v>
      </c>
      <c r="T157" t="s">
        <v>44</v>
      </c>
      <c r="V157" t="s">
        <v>65</v>
      </c>
      <c r="W157" t="s">
        <v>58</v>
      </c>
    </row>
    <row r="158" spans="1:23" x14ac:dyDescent="0.25">
      <c r="A158" t="s">
        <v>23</v>
      </c>
      <c r="B158" t="s">
        <v>29</v>
      </c>
      <c r="C158" t="s">
        <v>808</v>
      </c>
      <c r="D158" t="s">
        <v>31</v>
      </c>
      <c r="E158" t="s">
        <v>809</v>
      </c>
      <c r="F158" t="s">
        <v>32</v>
      </c>
      <c r="G158" t="s">
        <v>501</v>
      </c>
      <c r="H158" t="s">
        <v>85</v>
      </c>
      <c r="I158" t="s">
        <v>689</v>
      </c>
      <c r="J158">
        <v>9</v>
      </c>
      <c r="K158" t="s">
        <v>39</v>
      </c>
      <c r="L158" t="s">
        <v>810</v>
      </c>
      <c r="M158" t="s">
        <v>38</v>
      </c>
      <c r="N158" t="s">
        <v>36</v>
      </c>
      <c r="O158" t="s">
        <v>52</v>
      </c>
      <c r="P158" t="s">
        <v>53</v>
      </c>
      <c r="Q158" t="s">
        <v>39</v>
      </c>
      <c r="R158" t="s">
        <v>811</v>
      </c>
      <c r="S158" t="s">
        <v>43</v>
      </c>
      <c r="T158">
        <v>6</v>
      </c>
      <c r="U158" t="s">
        <v>812</v>
      </c>
      <c r="V158" t="s">
        <v>73</v>
      </c>
      <c r="W158" t="s">
        <v>58</v>
      </c>
    </row>
    <row r="159" spans="1:23" x14ac:dyDescent="0.25">
      <c r="A159" t="s">
        <v>46</v>
      </c>
      <c r="B159" t="s">
        <v>29</v>
      </c>
      <c r="C159" t="s">
        <v>813</v>
      </c>
      <c r="D159" t="s">
        <v>76</v>
      </c>
      <c r="E159" t="s">
        <v>814</v>
      </c>
      <c r="F159" t="s">
        <v>815</v>
      </c>
      <c r="G159" t="s">
        <v>33</v>
      </c>
      <c r="H159" t="s">
        <v>85</v>
      </c>
      <c r="I159" t="s">
        <v>816</v>
      </c>
      <c r="J159">
        <v>6</v>
      </c>
      <c r="K159" t="s">
        <v>36</v>
      </c>
      <c r="L159" t="s">
        <v>817</v>
      </c>
      <c r="M159" t="s">
        <v>108</v>
      </c>
      <c r="N159" t="s">
        <v>39</v>
      </c>
      <c r="O159" t="s">
        <v>52</v>
      </c>
      <c r="P159" t="s">
        <v>53</v>
      </c>
      <c r="Q159" t="s">
        <v>39</v>
      </c>
      <c r="R159" t="s">
        <v>818</v>
      </c>
      <c r="S159" t="s">
        <v>64</v>
      </c>
      <c r="T159">
        <v>5</v>
      </c>
      <c r="U159" t="s">
        <v>819</v>
      </c>
      <c r="V159" t="s">
        <v>73</v>
      </c>
      <c r="W159" t="s">
        <v>159</v>
      </c>
    </row>
    <row r="160" spans="1:23" x14ac:dyDescent="0.25">
      <c r="A160" t="s">
        <v>110</v>
      </c>
      <c r="B160" t="s">
        <v>774</v>
      </c>
      <c r="C160" t="s">
        <v>820</v>
      </c>
      <c r="D160" t="s">
        <v>76</v>
      </c>
      <c r="E160" t="s">
        <v>821</v>
      </c>
      <c r="F160" t="s">
        <v>113</v>
      </c>
      <c r="G160" t="s">
        <v>205</v>
      </c>
      <c r="H160" t="s">
        <v>85</v>
      </c>
      <c r="I160" t="s">
        <v>822</v>
      </c>
      <c r="J160">
        <v>7</v>
      </c>
      <c r="K160" t="s">
        <v>53</v>
      </c>
      <c r="L160" t="s">
        <v>823</v>
      </c>
      <c r="M160" t="s">
        <v>38</v>
      </c>
      <c r="N160" t="s">
        <v>53</v>
      </c>
      <c r="O160" t="s">
        <v>52</v>
      </c>
      <c r="P160" t="s">
        <v>53</v>
      </c>
      <c r="Q160" t="s">
        <v>36</v>
      </c>
      <c r="R160" t="s">
        <v>823</v>
      </c>
      <c r="S160" t="s">
        <v>64</v>
      </c>
      <c r="T160">
        <v>8</v>
      </c>
      <c r="U160" t="s">
        <v>823</v>
      </c>
      <c r="V160" t="s">
        <v>65</v>
      </c>
      <c r="W160" t="s">
        <v>233</v>
      </c>
    </row>
    <row r="161" spans="1:23" x14ac:dyDescent="0.25">
      <c r="A161" t="s">
        <v>110</v>
      </c>
      <c r="B161" t="s">
        <v>93</v>
      </c>
      <c r="C161" t="s">
        <v>824</v>
      </c>
      <c r="D161" t="s">
        <v>31</v>
      </c>
      <c r="E161" t="s">
        <v>825</v>
      </c>
      <c r="G161" t="s">
        <v>134</v>
      </c>
      <c r="H161" t="s">
        <v>34</v>
      </c>
      <c r="J161">
        <v>7</v>
      </c>
      <c r="K161" t="s">
        <v>39</v>
      </c>
      <c r="M161" t="s">
        <v>86</v>
      </c>
      <c r="N161" t="s">
        <v>39</v>
      </c>
      <c r="O161" t="s">
        <v>52</v>
      </c>
      <c r="P161" t="s">
        <v>53</v>
      </c>
      <c r="Q161" t="s">
        <v>53</v>
      </c>
      <c r="S161" t="s">
        <v>43</v>
      </c>
      <c r="T161" t="s">
        <v>44</v>
      </c>
      <c r="V161" t="s">
        <v>73</v>
      </c>
      <c r="W161" t="s">
        <v>109</v>
      </c>
    </row>
    <row r="162" spans="1:23" x14ac:dyDescent="0.25">
      <c r="A162" t="s">
        <v>23</v>
      </c>
      <c r="B162" t="s">
        <v>29</v>
      </c>
      <c r="C162" t="s">
        <v>826</v>
      </c>
      <c r="D162" t="s">
        <v>31</v>
      </c>
      <c r="F162" t="s">
        <v>827</v>
      </c>
      <c r="G162" t="s">
        <v>96</v>
      </c>
      <c r="H162" t="s">
        <v>85</v>
      </c>
      <c r="I162" t="s">
        <v>828</v>
      </c>
      <c r="J162">
        <v>8</v>
      </c>
      <c r="K162" t="s">
        <v>39</v>
      </c>
      <c r="L162" t="s">
        <v>829</v>
      </c>
      <c r="M162" t="s">
        <v>38</v>
      </c>
      <c r="N162" t="s">
        <v>39</v>
      </c>
      <c r="O162" t="s">
        <v>52</v>
      </c>
      <c r="P162" t="s">
        <v>53</v>
      </c>
      <c r="Q162" t="s">
        <v>53</v>
      </c>
      <c r="R162" t="s">
        <v>830</v>
      </c>
      <c r="S162" t="s">
        <v>64</v>
      </c>
      <c r="T162">
        <v>3</v>
      </c>
      <c r="U162" t="s">
        <v>831</v>
      </c>
      <c r="V162" t="s">
        <v>65</v>
      </c>
      <c r="W162" t="s">
        <v>109</v>
      </c>
    </row>
    <row r="163" spans="1:23" x14ac:dyDescent="0.25">
      <c r="A163" t="s">
        <v>102</v>
      </c>
      <c r="B163" t="s">
        <v>93</v>
      </c>
      <c r="C163" t="s">
        <v>161</v>
      </c>
      <c r="D163" t="s">
        <v>31</v>
      </c>
      <c r="E163" t="s">
        <v>832</v>
      </c>
      <c r="F163" t="s">
        <v>48</v>
      </c>
      <c r="G163" t="s">
        <v>350</v>
      </c>
      <c r="H163" t="s">
        <v>85</v>
      </c>
      <c r="I163" t="s">
        <v>53</v>
      </c>
      <c r="J163">
        <v>6</v>
      </c>
      <c r="K163" t="s">
        <v>53</v>
      </c>
      <c r="L163" t="s">
        <v>69</v>
      </c>
      <c r="M163" t="s">
        <v>98</v>
      </c>
      <c r="N163" t="s">
        <v>39</v>
      </c>
      <c r="O163" t="s">
        <v>52</v>
      </c>
      <c r="P163" t="s">
        <v>53</v>
      </c>
      <c r="Q163" t="s">
        <v>39</v>
      </c>
      <c r="R163" t="s">
        <v>278</v>
      </c>
      <c r="T163" t="s">
        <v>44</v>
      </c>
      <c r="U163" t="s">
        <v>278</v>
      </c>
      <c r="V163" t="s">
        <v>57</v>
      </c>
      <c r="W163" t="s">
        <v>58</v>
      </c>
    </row>
    <row r="164" spans="1:23" x14ac:dyDescent="0.25">
      <c r="A164" t="s">
        <v>23</v>
      </c>
      <c r="B164" t="s">
        <v>29</v>
      </c>
      <c r="C164" t="s">
        <v>678</v>
      </c>
      <c r="D164" t="s">
        <v>68</v>
      </c>
      <c r="E164" t="s">
        <v>833</v>
      </c>
      <c r="F164" t="s">
        <v>60</v>
      </c>
      <c r="G164" t="s">
        <v>205</v>
      </c>
      <c r="H164" t="s">
        <v>50</v>
      </c>
      <c r="I164" t="s">
        <v>834</v>
      </c>
      <c r="J164">
        <v>5</v>
      </c>
      <c r="K164" t="s">
        <v>39</v>
      </c>
      <c r="L164" t="s">
        <v>835</v>
      </c>
      <c r="M164" t="s">
        <v>108</v>
      </c>
      <c r="N164" t="s">
        <v>39</v>
      </c>
      <c r="O164" t="s">
        <v>52</v>
      </c>
      <c r="P164" t="s">
        <v>53</v>
      </c>
      <c r="Q164" t="s">
        <v>39</v>
      </c>
      <c r="T164" t="s">
        <v>44</v>
      </c>
      <c r="V164" t="s">
        <v>57</v>
      </c>
      <c r="W164" t="s">
        <v>109</v>
      </c>
    </row>
    <row r="165" spans="1:23" x14ac:dyDescent="0.25">
      <c r="A165" t="s">
        <v>160</v>
      </c>
      <c r="B165" t="s">
        <v>29</v>
      </c>
      <c r="C165" t="s">
        <v>836</v>
      </c>
      <c r="D165" t="s">
        <v>119</v>
      </c>
      <c r="E165" t="s">
        <v>837</v>
      </c>
      <c r="F165" t="s">
        <v>838</v>
      </c>
      <c r="G165" t="s">
        <v>187</v>
      </c>
      <c r="H165" t="s">
        <v>85</v>
      </c>
      <c r="I165" t="s">
        <v>839</v>
      </c>
      <c r="J165">
        <v>6</v>
      </c>
      <c r="K165" t="s">
        <v>36</v>
      </c>
      <c r="L165" t="s">
        <v>840</v>
      </c>
      <c r="M165" t="s">
        <v>38</v>
      </c>
      <c r="N165" t="s">
        <v>39</v>
      </c>
      <c r="O165" t="s">
        <v>52</v>
      </c>
      <c r="P165" t="s">
        <v>53</v>
      </c>
      <c r="Q165" t="s">
        <v>39</v>
      </c>
      <c r="R165" t="s">
        <v>841</v>
      </c>
      <c r="S165" t="s">
        <v>130</v>
      </c>
      <c r="T165">
        <v>8</v>
      </c>
      <c r="U165" t="s">
        <v>842</v>
      </c>
      <c r="V165" t="s">
        <v>73</v>
      </c>
      <c r="W165" t="s">
        <v>197</v>
      </c>
    </row>
    <row r="166" spans="1:23" x14ac:dyDescent="0.25">
      <c r="A166" t="s">
        <v>641</v>
      </c>
      <c r="B166" t="s">
        <v>93</v>
      </c>
      <c r="C166" t="s">
        <v>843</v>
      </c>
      <c r="D166" t="s">
        <v>76</v>
      </c>
      <c r="E166" t="s">
        <v>844</v>
      </c>
      <c r="F166" t="s">
        <v>113</v>
      </c>
      <c r="G166" t="s">
        <v>187</v>
      </c>
      <c r="H166" t="s">
        <v>85</v>
      </c>
      <c r="I166" t="s">
        <v>845</v>
      </c>
      <c r="J166">
        <v>8</v>
      </c>
      <c r="K166" t="s">
        <v>36</v>
      </c>
      <c r="L166" t="s">
        <v>846</v>
      </c>
      <c r="M166" t="s">
        <v>108</v>
      </c>
      <c r="N166" t="s">
        <v>39</v>
      </c>
      <c r="O166" t="s">
        <v>52</v>
      </c>
      <c r="P166" t="s">
        <v>53</v>
      </c>
      <c r="Q166" t="s">
        <v>36</v>
      </c>
      <c r="R166" t="s">
        <v>847</v>
      </c>
      <c r="S166" t="s">
        <v>379</v>
      </c>
      <c r="T166">
        <v>7</v>
      </c>
      <c r="U166" t="s">
        <v>848</v>
      </c>
      <c r="V166" t="s">
        <v>73</v>
      </c>
      <c r="W166" t="s">
        <v>58</v>
      </c>
    </row>
    <row r="167" spans="1:23" x14ac:dyDescent="0.25">
      <c r="A167" t="s">
        <v>110</v>
      </c>
      <c r="B167" t="s">
        <v>93</v>
      </c>
      <c r="C167" t="s">
        <v>849</v>
      </c>
      <c r="D167" t="s">
        <v>31</v>
      </c>
      <c r="F167" t="s">
        <v>60</v>
      </c>
      <c r="G167" t="s">
        <v>371</v>
      </c>
      <c r="H167" t="s">
        <v>85</v>
      </c>
      <c r="I167" t="s">
        <v>850</v>
      </c>
      <c r="J167">
        <v>7</v>
      </c>
      <c r="K167" t="s">
        <v>39</v>
      </c>
      <c r="L167" t="s">
        <v>851</v>
      </c>
      <c r="M167" t="s">
        <v>38</v>
      </c>
      <c r="N167" t="s">
        <v>39</v>
      </c>
      <c r="O167" t="s">
        <v>52</v>
      </c>
      <c r="P167" t="s">
        <v>53</v>
      </c>
      <c r="Q167" t="s">
        <v>53</v>
      </c>
      <c r="R167" t="s">
        <v>852</v>
      </c>
      <c r="S167" t="s">
        <v>43</v>
      </c>
      <c r="T167">
        <v>5</v>
      </c>
      <c r="U167" t="s">
        <v>853</v>
      </c>
      <c r="V167" t="s">
        <v>73</v>
      </c>
      <c r="W167" t="s">
        <v>233</v>
      </c>
    </row>
    <row r="168" spans="1:23" x14ac:dyDescent="0.25">
      <c r="A168" t="s">
        <v>70</v>
      </c>
      <c r="B168" t="s">
        <v>93</v>
      </c>
      <c r="C168" t="s">
        <v>854</v>
      </c>
      <c r="D168" t="s">
        <v>68</v>
      </c>
      <c r="E168" t="s">
        <v>855</v>
      </c>
      <c r="F168" t="s">
        <v>69</v>
      </c>
      <c r="G168" t="s">
        <v>371</v>
      </c>
      <c r="H168" t="s">
        <v>85</v>
      </c>
      <c r="J168">
        <v>4</v>
      </c>
      <c r="K168" t="s">
        <v>39</v>
      </c>
      <c r="L168" t="s">
        <v>856</v>
      </c>
      <c r="M168" t="s">
        <v>108</v>
      </c>
      <c r="N168" t="s">
        <v>36</v>
      </c>
      <c r="O168" t="s">
        <v>135</v>
      </c>
      <c r="P168" t="s">
        <v>53</v>
      </c>
      <c r="Q168" t="s">
        <v>39</v>
      </c>
      <c r="R168" t="s">
        <v>857</v>
      </c>
      <c r="S168" t="s">
        <v>64</v>
      </c>
      <c r="T168">
        <v>7</v>
      </c>
      <c r="U168" t="s">
        <v>858</v>
      </c>
      <c r="V168" t="s">
        <v>73</v>
      </c>
      <c r="W168" t="s">
        <v>859</v>
      </c>
    </row>
    <row r="169" spans="1:23" x14ac:dyDescent="0.25">
      <c r="A169" t="s">
        <v>750</v>
      </c>
      <c r="B169" t="s">
        <v>29</v>
      </c>
      <c r="C169" t="s">
        <v>860</v>
      </c>
      <c r="D169" t="s">
        <v>31</v>
      </c>
      <c r="E169" t="s">
        <v>427</v>
      </c>
      <c r="F169" t="s">
        <v>861</v>
      </c>
      <c r="G169" t="s">
        <v>371</v>
      </c>
      <c r="H169" t="s">
        <v>85</v>
      </c>
      <c r="I169" t="s">
        <v>862</v>
      </c>
      <c r="J169">
        <v>5</v>
      </c>
      <c r="K169" t="s">
        <v>36</v>
      </c>
      <c r="L169" t="s">
        <v>863</v>
      </c>
      <c r="M169" t="s">
        <v>38</v>
      </c>
      <c r="N169" t="s">
        <v>39</v>
      </c>
      <c r="O169" t="s">
        <v>52</v>
      </c>
      <c r="P169" t="s">
        <v>53</v>
      </c>
      <c r="Q169" t="s">
        <v>36</v>
      </c>
      <c r="R169" t="s">
        <v>864</v>
      </c>
      <c r="S169" t="s">
        <v>64</v>
      </c>
      <c r="T169">
        <v>8</v>
      </c>
      <c r="U169" t="s">
        <v>865</v>
      </c>
      <c r="V169" t="s">
        <v>73</v>
      </c>
      <c r="W169" t="s">
        <v>58</v>
      </c>
    </row>
    <row r="170" spans="1:23" x14ac:dyDescent="0.25">
      <c r="A170" t="s">
        <v>70</v>
      </c>
      <c r="B170" t="s">
        <v>29</v>
      </c>
      <c r="C170" t="s">
        <v>161</v>
      </c>
      <c r="D170" t="s">
        <v>76</v>
      </c>
      <c r="E170" t="s">
        <v>39</v>
      </c>
      <c r="F170" t="s">
        <v>69</v>
      </c>
      <c r="G170" t="s">
        <v>350</v>
      </c>
      <c r="H170" t="s">
        <v>143</v>
      </c>
      <c r="I170" t="s">
        <v>39</v>
      </c>
      <c r="J170">
        <v>9</v>
      </c>
      <c r="K170" t="s">
        <v>39</v>
      </c>
      <c r="L170" t="s">
        <v>866</v>
      </c>
      <c r="M170" t="s">
        <v>108</v>
      </c>
      <c r="N170" t="s">
        <v>39</v>
      </c>
      <c r="O170" t="s">
        <v>52</v>
      </c>
      <c r="P170" t="s">
        <v>39</v>
      </c>
      <c r="Q170" t="s">
        <v>39</v>
      </c>
      <c r="R170" t="s">
        <v>39</v>
      </c>
      <c r="S170" t="s">
        <v>64</v>
      </c>
      <c r="T170">
        <v>9</v>
      </c>
      <c r="U170" t="s">
        <v>867</v>
      </c>
      <c r="V170" t="s">
        <v>65</v>
      </c>
      <c r="W170" t="s">
        <v>159</v>
      </c>
    </row>
    <row r="171" spans="1:23" x14ac:dyDescent="0.25">
      <c r="A171" t="s">
        <v>868</v>
      </c>
      <c r="B171" t="s">
        <v>29</v>
      </c>
      <c r="C171" t="s">
        <v>869</v>
      </c>
      <c r="D171" t="s">
        <v>68</v>
      </c>
      <c r="E171" t="s">
        <v>870</v>
      </c>
      <c r="F171" t="s">
        <v>60</v>
      </c>
      <c r="G171" t="s">
        <v>501</v>
      </c>
      <c r="H171" t="s">
        <v>34</v>
      </c>
      <c r="I171" t="s">
        <v>53</v>
      </c>
      <c r="J171">
        <v>6</v>
      </c>
      <c r="K171" t="s">
        <v>39</v>
      </c>
      <c r="L171" t="s">
        <v>871</v>
      </c>
      <c r="M171" t="s">
        <v>38</v>
      </c>
      <c r="N171" t="s">
        <v>39</v>
      </c>
      <c r="O171" t="s">
        <v>52</v>
      </c>
      <c r="P171" t="s">
        <v>53</v>
      </c>
      <c r="Q171" t="s">
        <v>39</v>
      </c>
      <c r="S171" t="s">
        <v>64</v>
      </c>
      <c r="T171">
        <v>10</v>
      </c>
      <c r="U171" t="s">
        <v>872</v>
      </c>
      <c r="V171" t="s">
        <v>65</v>
      </c>
      <c r="W171" t="s">
        <v>58</v>
      </c>
    </row>
    <row r="172" spans="1:23" x14ac:dyDescent="0.25">
      <c r="A172" t="s">
        <v>70</v>
      </c>
      <c r="B172" t="s">
        <v>29</v>
      </c>
      <c r="C172" t="s">
        <v>873</v>
      </c>
      <c r="D172" t="s">
        <v>68</v>
      </c>
      <c r="E172" t="s">
        <v>874</v>
      </c>
      <c r="F172" t="s">
        <v>60</v>
      </c>
      <c r="G172" t="s">
        <v>134</v>
      </c>
      <c r="H172" t="s">
        <v>257</v>
      </c>
      <c r="I172" t="s">
        <v>875</v>
      </c>
      <c r="J172">
        <v>7</v>
      </c>
      <c r="K172" t="s">
        <v>36</v>
      </c>
      <c r="L172" t="s">
        <v>876</v>
      </c>
      <c r="M172" t="s">
        <v>86</v>
      </c>
      <c r="N172" t="s">
        <v>36</v>
      </c>
      <c r="O172" t="s">
        <v>40</v>
      </c>
      <c r="P172" t="s">
        <v>53</v>
      </c>
      <c r="Q172" t="s">
        <v>53</v>
      </c>
      <c r="R172" t="s">
        <v>53</v>
      </c>
      <c r="S172" t="s">
        <v>64</v>
      </c>
      <c r="T172">
        <v>0</v>
      </c>
      <c r="U172" t="s">
        <v>382</v>
      </c>
      <c r="V172" t="s">
        <v>57</v>
      </c>
      <c r="W172" t="s">
        <v>58</v>
      </c>
    </row>
    <row r="173" spans="1:23" x14ac:dyDescent="0.25">
      <c r="A173" t="s">
        <v>110</v>
      </c>
      <c r="B173" t="s">
        <v>29</v>
      </c>
      <c r="C173" t="s">
        <v>678</v>
      </c>
      <c r="D173" t="s">
        <v>76</v>
      </c>
      <c r="E173" t="s">
        <v>39</v>
      </c>
      <c r="F173" t="s">
        <v>69</v>
      </c>
      <c r="G173" t="s">
        <v>501</v>
      </c>
      <c r="H173" t="s">
        <v>85</v>
      </c>
      <c r="I173" t="s">
        <v>39</v>
      </c>
      <c r="J173">
        <v>6</v>
      </c>
      <c r="K173" t="s">
        <v>39</v>
      </c>
      <c r="L173" t="s">
        <v>877</v>
      </c>
      <c r="M173" t="s">
        <v>108</v>
      </c>
      <c r="O173" t="s">
        <v>40</v>
      </c>
      <c r="P173" t="s">
        <v>39</v>
      </c>
      <c r="Q173" t="s">
        <v>39</v>
      </c>
      <c r="R173" t="s">
        <v>878</v>
      </c>
      <c r="S173" t="s">
        <v>43</v>
      </c>
      <c r="T173">
        <v>10</v>
      </c>
      <c r="U173" t="s">
        <v>879</v>
      </c>
      <c r="V173" t="s">
        <v>65</v>
      </c>
      <c r="W173" t="s">
        <v>233</v>
      </c>
    </row>
    <row r="174" spans="1:23" x14ac:dyDescent="0.25">
      <c r="A174" t="s">
        <v>70</v>
      </c>
      <c r="B174" t="s">
        <v>29</v>
      </c>
      <c r="D174" t="s">
        <v>119</v>
      </c>
      <c r="E174" t="s">
        <v>880</v>
      </c>
      <c r="F174" t="s">
        <v>48</v>
      </c>
      <c r="G174" t="s">
        <v>134</v>
      </c>
      <c r="H174" t="s">
        <v>34</v>
      </c>
      <c r="I174" t="s">
        <v>106</v>
      </c>
      <c r="J174">
        <v>4</v>
      </c>
      <c r="K174" t="s">
        <v>39</v>
      </c>
      <c r="L174" t="s">
        <v>881</v>
      </c>
      <c r="M174" t="s">
        <v>108</v>
      </c>
      <c r="N174" t="s">
        <v>39</v>
      </c>
      <c r="O174" t="s">
        <v>52</v>
      </c>
      <c r="P174" t="s">
        <v>53</v>
      </c>
      <c r="Q174" t="s">
        <v>39</v>
      </c>
      <c r="R174" t="s">
        <v>882</v>
      </c>
      <c r="S174" t="s">
        <v>43</v>
      </c>
      <c r="T174" t="s">
        <v>44</v>
      </c>
      <c r="V174" t="s">
        <v>65</v>
      </c>
      <c r="W174" t="s">
        <v>159</v>
      </c>
    </row>
    <row r="175" spans="1:23" x14ac:dyDescent="0.25">
      <c r="A175" t="s">
        <v>70</v>
      </c>
      <c r="B175" t="s">
        <v>93</v>
      </c>
      <c r="C175" t="s">
        <v>883</v>
      </c>
      <c r="D175" t="s">
        <v>31</v>
      </c>
      <c r="E175" t="s">
        <v>884</v>
      </c>
      <c r="F175" t="s">
        <v>69</v>
      </c>
      <c r="G175" t="s">
        <v>61</v>
      </c>
      <c r="H175" t="s">
        <v>85</v>
      </c>
      <c r="I175" t="s">
        <v>539</v>
      </c>
      <c r="J175">
        <v>5</v>
      </c>
      <c r="K175" t="s">
        <v>39</v>
      </c>
      <c r="L175" t="s">
        <v>79</v>
      </c>
      <c r="M175" t="s">
        <v>108</v>
      </c>
      <c r="N175" t="s">
        <v>36</v>
      </c>
      <c r="O175" t="s">
        <v>135</v>
      </c>
      <c r="P175" t="s">
        <v>53</v>
      </c>
      <c r="Q175" t="s">
        <v>53</v>
      </c>
      <c r="R175" t="s">
        <v>39</v>
      </c>
      <c r="S175" t="s">
        <v>100</v>
      </c>
      <c r="T175">
        <v>7</v>
      </c>
      <c r="U175" t="s">
        <v>885</v>
      </c>
      <c r="V175" t="s">
        <v>73</v>
      </c>
      <c r="W175" t="s">
        <v>58</v>
      </c>
    </row>
    <row r="176" spans="1:23" x14ac:dyDescent="0.25">
      <c r="A176" t="s">
        <v>66</v>
      </c>
      <c r="B176" t="s">
        <v>93</v>
      </c>
      <c r="C176" t="s">
        <v>886</v>
      </c>
      <c r="D176" t="s">
        <v>76</v>
      </c>
      <c r="E176" t="s">
        <v>887</v>
      </c>
      <c r="F176" t="s">
        <v>69</v>
      </c>
      <c r="G176" t="s">
        <v>888</v>
      </c>
      <c r="H176" t="s">
        <v>34</v>
      </c>
      <c r="J176">
        <v>6</v>
      </c>
      <c r="K176" t="s">
        <v>39</v>
      </c>
      <c r="L176" t="s">
        <v>889</v>
      </c>
      <c r="M176" t="s">
        <v>38</v>
      </c>
      <c r="N176" t="s">
        <v>39</v>
      </c>
      <c r="O176" t="s">
        <v>40</v>
      </c>
      <c r="P176" t="s">
        <v>53</v>
      </c>
      <c r="Q176" t="s">
        <v>53</v>
      </c>
      <c r="S176" t="s">
        <v>100</v>
      </c>
      <c r="T176">
        <v>8</v>
      </c>
      <c r="U176" t="s">
        <v>890</v>
      </c>
      <c r="V176" t="s">
        <v>73</v>
      </c>
      <c r="W176" t="s">
        <v>682</v>
      </c>
    </row>
    <row r="177" spans="1:23" x14ac:dyDescent="0.25">
      <c r="A177" t="s">
        <v>70</v>
      </c>
      <c r="B177" t="s">
        <v>29</v>
      </c>
      <c r="C177" t="s">
        <v>891</v>
      </c>
      <c r="D177" t="s">
        <v>68</v>
      </c>
      <c r="E177" t="s">
        <v>892</v>
      </c>
      <c r="F177" t="s">
        <v>174</v>
      </c>
      <c r="G177" t="s">
        <v>501</v>
      </c>
      <c r="H177" t="s">
        <v>85</v>
      </c>
      <c r="I177" t="s">
        <v>106</v>
      </c>
      <c r="J177">
        <v>7</v>
      </c>
      <c r="K177" t="s">
        <v>39</v>
      </c>
      <c r="L177" t="s">
        <v>893</v>
      </c>
      <c r="M177" t="s">
        <v>38</v>
      </c>
      <c r="N177" t="s">
        <v>36</v>
      </c>
      <c r="O177" t="s">
        <v>40</v>
      </c>
      <c r="P177" t="s">
        <v>39</v>
      </c>
      <c r="Q177" t="s">
        <v>36</v>
      </c>
      <c r="R177" t="s">
        <v>894</v>
      </c>
      <c r="S177" t="s">
        <v>64</v>
      </c>
      <c r="T177" t="s">
        <v>44</v>
      </c>
      <c r="U177" t="s">
        <v>895</v>
      </c>
      <c r="V177" t="s">
        <v>73</v>
      </c>
      <c r="W177" t="s">
        <v>58</v>
      </c>
    </row>
    <row r="178" spans="1:23" x14ac:dyDescent="0.25">
      <c r="A178" t="s">
        <v>66</v>
      </c>
      <c r="B178" t="s">
        <v>93</v>
      </c>
      <c r="C178" t="s">
        <v>896</v>
      </c>
      <c r="D178" t="s">
        <v>68</v>
      </c>
      <c r="E178" t="s">
        <v>897</v>
      </c>
      <c r="F178" t="s">
        <v>113</v>
      </c>
      <c r="G178" t="s">
        <v>77</v>
      </c>
      <c r="H178" t="s">
        <v>85</v>
      </c>
      <c r="I178" t="s">
        <v>898</v>
      </c>
      <c r="J178">
        <v>8</v>
      </c>
      <c r="K178" t="s">
        <v>39</v>
      </c>
      <c r="L178" t="s">
        <v>899</v>
      </c>
      <c r="M178" t="s">
        <v>108</v>
      </c>
      <c r="N178" t="s">
        <v>39</v>
      </c>
      <c r="O178" t="s">
        <v>40</v>
      </c>
      <c r="P178" t="s">
        <v>900</v>
      </c>
      <c r="Q178" t="s">
        <v>36</v>
      </c>
      <c r="R178" t="s">
        <v>901</v>
      </c>
      <c r="S178" t="s">
        <v>55</v>
      </c>
      <c r="T178">
        <v>8</v>
      </c>
      <c r="U178" t="s">
        <v>902</v>
      </c>
      <c r="V178" t="s">
        <v>73</v>
      </c>
      <c r="W178" t="s">
        <v>58</v>
      </c>
    </row>
    <row r="179" spans="1:23" x14ac:dyDescent="0.25">
      <c r="A179" t="s">
        <v>66</v>
      </c>
      <c r="B179" t="s">
        <v>93</v>
      </c>
      <c r="C179" t="s">
        <v>903</v>
      </c>
      <c r="D179" t="s">
        <v>68</v>
      </c>
      <c r="F179" t="s">
        <v>69</v>
      </c>
      <c r="G179" t="s">
        <v>61</v>
      </c>
      <c r="H179" t="s">
        <v>85</v>
      </c>
      <c r="J179">
        <v>6</v>
      </c>
      <c r="K179" t="s">
        <v>36</v>
      </c>
      <c r="L179" t="s">
        <v>904</v>
      </c>
      <c r="M179" t="s">
        <v>38</v>
      </c>
      <c r="N179" t="s">
        <v>39</v>
      </c>
      <c r="O179" t="s">
        <v>52</v>
      </c>
      <c r="P179" t="s">
        <v>39</v>
      </c>
      <c r="Q179" t="s">
        <v>53</v>
      </c>
      <c r="S179" t="s">
        <v>100</v>
      </c>
      <c r="T179" t="s">
        <v>44</v>
      </c>
      <c r="U179" t="s">
        <v>905</v>
      </c>
      <c r="V179" t="s">
        <v>92</v>
      </c>
      <c r="W179" t="s">
        <v>58</v>
      </c>
    </row>
    <row r="180" spans="1:23" x14ac:dyDescent="0.25">
      <c r="A180" t="s">
        <v>102</v>
      </c>
      <c r="B180" t="s">
        <v>93</v>
      </c>
      <c r="C180" t="s">
        <v>906</v>
      </c>
      <c r="D180" t="s">
        <v>68</v>
      </c>
      <c r="E180" t="s">
        <v>907</v>
      </c>
      <c r="F180" t="s">
        <v>32</v>
      </c>
      <c r="G180" t="s">
        <v>376</v>
      </c>
      <c r="H180" t="s">
        <v>257</v>
      </c>
      <c r="I180" t="s">
        <v>39</v>
      </c>
      <c r="J180">
        <v>7</v>
      </c>
      <c r="K180" t="s">
        <v>39</v>
      </c>
      <c r="L180" t="s">
        <v>908</v>
      </c>
      <c r="M180" t="s">
        <v>38</v>
      </c>
      <c r="N180" t="s">
        <v>39</v>
      </c>
      <c r="O180" t="s">
        <v>135</v>
      </c>
      <c r="P180" t="s">
        <v>53</v>
      </c>
      <c r="Q180" t="s">
        <v>39</v>
      </c>
      <c r="R180" t="s">
        <v>79</v>
      </c>
      <c r="T180">
        <v>9</v>
      </c>
      <c r="V180" t="s">
        <v>57</v>
      </c>
      <c r="W180" t="s">
        <v>597</v>
      </c>
    </row>
    <row r="181" spans="1:23" x14ac:dyDescent="0.25">
      <c r="A181" t="s">
        <v>193</v>
      </c>
      <c r="B181" t="s">
        <v>74</v>
      </c>
      <c r="C181" t="s">
        <v>909</v>
      </c>
      <c r="D181" t="s">
        <v>31</v>
      </c>
      <c r="E181" t="s">
        <v>910</v>
      </c>
      <c r="F181" t="s">
        <v>32</v>
      </c>
      <c r="G181" t="s">
        <v>134</v>
      </c>
      <c r="H181" t="s">
        <v>50</v>
      </c>
      <c r="I181" t="s">
        <v>911</v>
      </c>
      <c r="J181">
        <v>2</v>
      </c>
      <c r="K181" t="s">
        <v>39</v>
      </c>
      <c r="L181" t="s">
        <v>912</v>
      </c>
      <c r="M181" t="s">
        <v>38</v>
      </c>
      <c r="N181" t="s">
        <v>36</v>
      </c>
      <c r="O181" t="s">
        <v>52</v>
      </c>
      <c r="P181" t="s">
        <v>39</v>
      </c>
      <c r="Q181" t="s">
        <v>53</v>
      </c>
      <c r="S181" t="s">
        <v>100</v>
      </c>
      <c r="T181">
        <v>3</v>
      </c>
      <c r="V181" t="s">
        <v>65</v>
      </c>
      <c r="W181" t="s">
        <v>159</v>
      </c>
    </row>
    <row r="182" spans="1:23" x14ac:dyDescent="0.25">
      <c r="A182" t="s">
        <v>623</v>
      </c>
      <c r="B182" t="s">
        <v>29</v>
      </c>
      <c r="C182" t="s">
        <v>913</v>
      </c>
      <c r="D182" t="s">
        <v>68</v>
      </c>
      <c r="E182" t="s">
        <v>914</v>
      </c>
      <c r="F182" t="s">
        <v>174</v>
      </c>
      <c r="G182" t="s">
        <v>915</v>
      </c>
      <c r="H182" t="s">
        <v>85</v>
      </c>
      <c r="J182">
        <v>6</v>
      </c>
      <c r="K182" t="s">
        <v>39</v>
      </c>
      <c r="M182" t="s">
        <v>38</v>
      </c>
      <c r="N182" t="s">
        <v>39</v>
      </c>
      <c r="O182" t="s">
        <v>40</v>
      </c>
      <c r="P182" t="s">
        <v>39</v>
      </c>
      <c r="Q182" t="s">
        <v>39</v>
      </c>
      <c r="R182" t="s">
        <v>916</v>
      </c>
      <c r="S182" t="s">
        <v>43</v>
      </c>
      <c r="T182">
        <v>8</v>
      </c>
      <c r="V182" t="s">
        <v>73</v>
      </c>
      <c r="W182" t="s">
        <v>597</v>
      </c>
    </row>
    <row r="183" spans="1:23" x14ac:dyDescent="0.25">
      <c r="A183" t="s">
        <v>110</v>
      </c>
      <c r="G183" t="s">
        <v>77</v>
      </c>
      <c r="H183" t="s">
        <v>50</v>
      </c>
      <c r="J183">
        <v>8</v>
      </c>
      <c r="K183" t="s">
        <v>39</v>
      </c>
      <c r="M183" t="s">
        <v>86</v>
      </c>
      <c r="N183" t="s">
        <v>39</v>
      </c>
      <c r="O183" t="s">
        <v>52</v>
      </c>
      <c r="P183" t="s">
        <v>39</v>
      </c>
      <c r="Q183" t="s">
        <v>39</v>
      </c>
      <c r="S183" t="s">
        <v>43</v>
      </c>
      <c r="T183">
        <v>9</v>
      </c>
      <c r="V183" t="s">
        <v>65</v>
      </c>
      <c r="W183" t="s">
        <v>233</v>
      </c>
    </row>
    <row r="184" spans="1:23" x14ac:dyDescent="0.25">
      <c r="A184" t="s">
        <v>172</v>
      </c>
      <c r="B184" t="s">
        <v>29</v>
      </c>
      <c r="C184" t="s">
        <v>917</v>
      </c>
      <c r="D184" t="s">
        <v>76</v>
      </c>
      <c r="E184" t="s">
        <v>918</v>
      </c>
      <c r="F184" t="s">
        <v>174</v>
      </c>
      <c r="G184" t="s">
        <v>77</v>
      </c>
      <c r="H184" t="s">
        <v>85</v>
      </c>
      <c r="I184" t="s">
        <v>919</v>
      </c>
      <c r="J184">
        <v>5</v>
      </c>
      <c r="K184" t="s">
        <v>36</v>
      </c>
      <c r="L184" t="s">
        <v>920</v>
      </c>
      <c r="M184" t="s">
        <v>38</v>
      </c>
      <c r="N184" t="s">
        <v>39</v>
      </c>
      <c r="O184" t="s">
        <v>40</v>
      </c>
      <c r="P184" t="s">
        <v>39</v>
      </c>
      <c r="Q184" t="s">
        <v>53</v>
      </c>
      <c r="R184" t="s">
        <v>382</v>
      </c>
      <c r="S184" t="s">
        <v>64</v>
      </c>
      <c r="T184">
        <v>2</v>
      </c>
      <c r="U184" t="s">
        <v>921</v>
      </c>
      <c r="V184" t="s">
        <v>65</v>
      </c>
      <c r="W184" t="s">
        <v>109</v>
      </c>
    </row>
    <row r="185" spans="1:23" x14ac:dyDescent="0.25">
      <c r="A185" t="s">
        <v>172</v>
      </c>
      <c r="B185" t="s">
        <v>29</v>
      </c>
      <c r="C185" t="s">
        <v>922</v>
      </c>
      <c r="D185" t="s">
        <v>76</v>
      </c>
      <c r="E185" t="s">
        <v>923</v>
      </c>
      <c r="F185" t="s">
        <v>69</v>
      </c>
      <c r="G185" t="s">
        <v>297</v>
      </c>
      <c r="H185" t="s">
        <v>34</v>
      </c>
      <c r="J185">
        <v>10</v>
      </c>
      <c r="K185" t="s">
        <v>39</v>
      </c>
      <c r="L185" t="s">
        <v>924</v>
      </c>
      <c r="M185" t="s">
        <v>38</v>
      </c>
      <c r="N185" t="s">
        <v>39</v>
      </c>
      <c r="O185" t="s">
        <v>40</v>
      </c>
      <c r="P185" t="s">
        <v>53</v>
      </c>
      <c r="Q185" t="s">
        <v>39</v>
      </c>
      <c r="S185" t="s">
        <v>64</v>
      </c>
      <c r="T185">
        <v>8</v>
      </c>
      <c r="V185" t="s">
        <v>92</v>
      </c>
      <c r="W185" t="s">
        <v>58</v>
      </c>
    </row>
    <row r="186" spans="1:23" x14ac:dyDescent="0.25">
      <c r="A186" t="s">
        <v>925</v>
      </c>
      <c r="B186" t="s">
        <v>29</v>
      </c>
      <c r="D186" t="s">
        <v>76</v>
      </c>
      <c r="F186" t="s">
        <v>69</v>
      </c>
      <c r="G186" t="s">
        <v>205</v>
      </c>
      <c r="H186" t="s">
        <v>143</v>
      </c>
      <c r="J186">
        <v>6</v>
      </c>
      <c r="K186" t="s">
        <v>39</v>
      </c>
      <c r="M186" t="s">
        <v>38</v>
      </c>
      <c r="O186" t="s">
        <v>52</v>
      </c>
      <c r="P186" t="s">
        <v>39</v>
      </c>
      <c r="Q186" t="s">
        <v>39</v>
      </c>
      <c r="S186" t="s">
        <v>43</v>
      </c>
      <c r="T186">
        <v>3</v>
      </c>
      <c r="V186" t="s">
        <v>65</v>
      </c>
      <c r="W186" t="s">
        <v>510</v>
      </c>
    </row>
    <row r="187" spans="1:23" x14ac:dyDescent="0.25">
      <c r="A187" t="s">
        <v>82</v>
      </c>
      <c r="B187" t="s">
        <v>29</v>
      </c>
      <c r="C187" t="s">
        <v>926</v>
      </c>
      <c r="D187" t="s">
        <v>68</v>
      </c>
      <c r="E187" t="s">
        <v>927</v>
      </c>
      <c r="F187" t="s">
        <v>60</v>
      </c>
      <c r="G187" t="s">
        <v>33</v>
      </c>
      <c r="H187" t="s">
        <v>34</v>
      </c>
      <c r="J187">
        <v>6</v>
      </c>
      <c r="K187" t="s">
        <v>39</v>
      </c>
      <c r="L187" t="s">
        <v>928</v>
      </c>
      <c r="M187" t="s">
        <v>38</v>
      </c>
      <c r="N187" t="s">
        <v>36</v>
      </c>
      <c r="O187" t="s">
        <v>135</v>
      </c>
      <c r="P187" t="s">
        <v>53</v>
      </c>
      <c r="Q187" t="s">
        <v>53</v>
      </c>
      <c r="R187" t="s">
        <v>929</v>
      </c>
      <c r="S187" t="s">
        <v>43</v>
      </c>
      <c r="T187" t="s">
        <v>44</v>
      </c>
      <c r="U187" t="s">
        <v>930</v>
      </c>
      <c r="V187" t="s">
        <v>65</v>
      </c>
      <c r="W187" t="s">
        <v>159</v>
      </c>
    </row>
    <row r="188" spans="1:23" x14ac:dyDescent="0.25">
      <c r="A188" t="s">
        <v>23</v>
      </c>
      <c r="B188" t="s">
        <v>29</v>
      </c>
      <c r="C188" t="s">
        <v>931</v>
      </c>
      <c r="D188" t="s">
        <v>76</v>
      </c>
      <c r="E188" t="s">
        <v>106</v>
      </c>
      <c r="F188" t="s">
        <v>932</v>
      </c>
      <c r="G188" t="s">
        <v>105</v>
      </c>
      <c r="H188" t="s">
        <v>50</v>
      </c>
      <c r="I188" t="s">
        <v>53</v>
      </c>
      <c r="J188">
        <v>9</v>
      </c>
      <c r="K188" t="s">
        <v>39</v>
      </c>
      <c r="L188" t="s">
        <v>933</v>
      </c>
      <c r="M188" t="s">
        <v>38</v>
      </c>
      <c r="N188" t="s">
        <v>39</v>
      </c>
      <c r="O188" t="s">
        <v>52</v>
      </c>
      <c r="P188" t="s">
        <v>53</v>
      </c>
      <c r="Q188" t="s">
        <v>39</v>
      </c>
      <c r="R188" t="s">
        <v>934</v>
      </c>
      <c r="S188" t="s">
        <v>64</v>
      </c>
      <c r="T188">
        <v>10</v>
      </c>
      <c r="U188" t="s">
        <v>935</v>
      </c>
      <c r="V188" t="s">
        <v>57</v>
      </c>
      <c r="W188" t="s">
        <v>109</v>
      </c>
    </row>
    <row r="189" spans="1:23" x14ac:dyDescent="0.25">
      <c r="A189" t="s">
        <v>102</v>
      </c>
      <c r="B189" t="s">
        <v>29</v>
      </c>
      <c r="C189" t="s">
        <v>936</v>
      </c>
      <c r="D189" t="s">
        <v>68</v>
      </c>
      <c r="E189" t="s">
        <v>937</v>
      </c>
      <c r="F189" t="s">
        <v>174</v>
      </c>
      <c r="G189" t="s">
        <v>297</v>
      </c>
      <c r="H189" t="s">
        <v>85</v>
      </c>
      <c r="J189">
        <v>4</v>
      </c>
      <c r="K189" t="s">
        <v>36</v>
      </c>
      <c r="L189" t="s">
        <v>938</v>
      </c>
      <c r="M189" t="s">
        <v>38</v>
      </c>
      <c r="N189" t="s">
        <v>39</v>
      </c>
      <c r="O189" t="s">
        <v>52</v>
      </c>
      <c r="P189" t="s">
        <v>53</v>
      </c>
      <c r="Q189" t="s">
        <v>53</v>
      </c>
      <c r="R189" t="s">
        <v>939</v>
      </c>
      <c r="S189" t="s">
        <v>64</v>
      </c>
      <c r="T189">
        <v>4</v>
      </c>
      <c r="U189" t="s">
        <v>940</v>
      </c>
      <c r="V189" t="s">
        <v>73</v>
      </c>
      <c r="W189" t="s">
        <v>233</v>
      </c>
    </row>
    <row r="190" spans="1:23" x14ac:dyDescent="0.25">
      <c r="A190" t="s">
        <v>46</v>
      </c>
      <c r="B190" t="s">
        <v>29</v>
      </c>
      <c r="C190" t="s">
        <v>941</v>
      </c>
      <c r="D190" t="s">
        <v>68</v>
      </c>
      <c r="E190" t="s">
        <v>942</v>
      </c>
      <c r="F190" t="s">
        <v>174</v>
      </c>
      <c r="G190" t="s">
        <v>33</v>
      </c>
      <c r="H190" t="s">
        <v>34</v>
      </c>
      <c r="I190" t="s">
        <v>943</v>
      </c>
      <c r="J190">
        <v>7</v>
      </c>
      <c r="K190" t="s">
        <v>36</v>
      </c>
      <c r="L190" t="s">
        <v>944</v>
      </c>
      <c r="M190" t="s">
        <v>38</v>
      </c>
      <c r="N190" t="s">
        <v>36</v>
      </c>
      <c r="O190" t="s">
        <v>135</v>
      </c>
      <c r="P190" t="s">
        <v>53</v>
      </c>
      <c r="Q190" t="s">
        <v>53</v>
      </c>
      <c r="S190" t="s">
        <v>64</v>
      </c>
      <c r="T190">
        <v>7</v>
      </c>
      <c r="U190" t="s">
        <v>945</v>
      </c>
      <c r="V190" t="s">
        <v>57</v>
      </c>
      <c r="W190" t="s">
        <v>159</v>
      </c>
    </row>
    <row r="191" spans="1:23" x14ac:dyDescent="0.25">
      <c r="A191" t="s">
        <v>213</v>
      </c>
      <c r="B191" t="s">
        <v>29</v>
      </c>
      <c r="C191" t="s">
        <v>946</v>
      </c>
      <c r="D191" t="s">
        <v>68</v>
      </c>
      <c r="E191" t="s">
        <v>53</v>
      </c>
      <c r="F191" t="s">
        <v>113</v>
      </c>
      <c r="G191" t="s">
        <v>376</v>
      </c>
      <c r="H191" t="s">
        <v>85</v>
      </c>
      <c r="I191" t="s">
        <v>947</v>
      </c>
      <c r="J191">
        <v>7</v>
      </c>
      <c r="K191" t="s">
        <v>39</v>
      </c>
      <c r="L191" t="s">
        <v>948</v>
      </c>
      <c r="M191" t="s">
        <v>38</v>
      </c>
      <c r="N191" t="s">
        <v>36</v>
      </c>
      <c r="O191" t="s">
        <v>52</v>
      </c>
      <c r="P191" t="s">
        <v>177</v>
      </c>
      <c r="Q191" t="s">
        <v>36</v>
      </c>
      <c r="R191" t="s">
        <v>949</v>
      </c>
      <c r="S191" t="s">
        <v>55</v>
      </c>
      <c r="T191">
        <v>8</v>
      </c>
      <c r="U191" t="s">
        <v>950</v>
      </c>
      <c r="V191" t="s">
        <v>57</v>
      </c>
      <c r="W191" t="s">
        <v>109</v>
      </c>
    </row>
    <row r="192" spans="1:23" x14ac:dyDescent="0.25">
      <c r="A192" t="s">
        <v>70</v>
      </c>
      <c r="B192" t="s">
        <v>951</v>
      </c>
      <c r="C192" t="s">
        <v>952</v>
      </c>
      <c r="D192" t="s">
        <v>119</v>
      </c>
      <c r="F192" t="s">
        <v>69</v>
      </c>
      <c r="G192" t="s">
        <v>61</v>
      </c>
      <c r="H192" t="s">
        <v>34</v>
      </c>
      <c r="J192">
        <v>5</v>
      </c>
      <c r="K192" t="s">
        <v>39</v>
      </c>
      <c r="M192" t="s">
        <v>953</v>
      </c>
      <c r="N192" t="s">
        <v>36</v>
      </c>
      <c r="O192" t="s">
        <v>40</v>
      </c>
      <c r="P192" t="s">
        <v>53</v>
      </c>
      <c r="Q192" t="s">
        <v>53</v>
      </c>
      <c r="S192" t="s">
        <v>64</v>
      </c>
      <c r="T192" t="s">
        <v>44</v>
      </c>
      <c r="V192" t="s">
        <v>92</v>
      </c>
      <c r="W192" t="s">
        <v>58</v>
      </c>
    </row>
    <row r="193" spans="1:23" x14ac:dyDescent="0.25">
      <c r="A193" t="s">
        <v>66</v>
      </c>
      <c r="B193" t="s">
        <v>954</v>
      </c>
      <c r="D193" t="s">
        <v>68</v>
      </c>
      <c r="F193" t="s">
        <v>69</v>
      </c>
      <c r="G193" t="s">
        <v>350</v>
      </c>
      <c r="H193" t="s">
        <v>85</v>
      </c>
      <c r="I193" t="s">
        <v>53</v>
      </c>
      <c r="J193">
        <v>7</v>
      </c>
      <c r="K193" t="s">
        <v>36</v>
      </c>
      <c r="L193" t="s">
        <v>955</v>
      </c>
      <c r="M193" t="s">
        <v>108</v>
      </c>
      <c r="N193" t="s">
        <v>39</v>
      </c>
      <c r="O193" t="s">
        <v>135</v>
      </c>
      <c r="P193" t="s">
        <v>39</v>
      </c>
      <c r="Q193" t="s">
        <v>53</v>
      </c>
      <c r="T193" t="s">
        <v>44</v>
      </c>
      <c r="V193" t="s">
        <v>57</v>
      </c>
      <c r="W193" t="s">
        <v>58</v>
      </c>
    </row>
    <row r="194" spans="1:23" x14ac:dyDescent="0.25">
      <c r="A194" t="s">
        <v>70</v>
      </c>
      <c r="B194" t="s">
        <v>29</v>
      </c>
      <c r="D194" t="s">
        <v>68</v>
      </c>
      <c r="E194" t="s">
        <v>956</v>
      </c>
      <c r="F194" t="s">
        <v>69</v>
      </c>
      <c r="G194" t="s">
        <v>61</v>
      </c>
      <c r="H194" t="s">
        <v>85</v>
      </c>
      <c r="J194">
        <v>3</v>
      </c>
      <c r="K194" t="s">
        <v>39</v>
      </c>
      <c r="M194" t="s">
        <v>38</v>
      </c>
      <c r="N194" t="s">
        <v>39</v>
      </c>
      <c r="O194" t="s">
        <v>135</v>
      </c>
      <c r="P194" t="s">
        <v>53</v>
      </c>
      <c r="Q194" t="s">
        <v>53</v>
      </c>
      <c r="S194" t="s">
        <v>64</v>
      </c>
      <c r="T194">
        <v>0</v>
      </c>
      <c r="V194" t="s">
        <v>92</v>
      </c>
      <c r="W194" t="s">
        <v>58</v>
      </c>
    </row>
    <row r="195" spans="1:23" x14ac:dyDescent="0.25">
      <c r="A195" t="s">
        <v>193</v>
      </c>
      <c r="B195" t="s">
        <v>29</v>
      </c>
      <c r="C195" t="s">
        <v>161</v>
      </c>
      <c r="D195" t="s">
        <v>76</v>
      </c>
      <c r="E195" t="s">
        <v>957</v>
      </c>
      <c r="F195" t="s">
        <v>69</v>
      </c>
      <c r="G195" t="s">
        <v>33</v>
      </c>
      <c r="H195" t="s">
        <v>85</v>
      </c>
      <c r="I195" t="s">
        <v>958</v>
      </c>
      <c r="J195">
        <v>7</v>
      </c>
      <c r="K195" t="s">
        <v>39</v>
      </c>
      <c r="L195" t="s">
        <v>959</v>
      </c>
      <c r="M195" t="s">
        <v>108</v>
      </c>
      <c r="N195" t="s">
        <v>39</v>
      </c>
      <c r="O195" t="s">
        <v>52</v>
      </c>
      <c r="P195" t="s">
        <v>39</v>
      </c>
      <c r="Q195" t="s">
        <v>53</v>
      </c>
      <c r="R195" t="s">
        <v>960</v>
      </c>
      <c r="S195" t="s">
        <v>43</v>
      </c>
      <c r="T195">
        <v>8</v>
      </c>
      <c r="U195" t="s">
        <v>961</v>
      </c>
      <c r="V195" t="s">
        <v>65</v>
      </c>
      <c r="W195" t="s">
        <v>197</v>
      </c>
    </row>
    <row r="196" spans="1:23" x14ac:dyDescent="0.25">
      <c r="A196" t="s">
        <v>437</v>
      </c>
      <c r="B196" t="s">
        <v>29</v>
      </c>
      <c r="C196" t="s">
        <v>962</v>
      </c>
      <c r="D196" t="s">
        <v>68</v>
      </c>
      <c r="F196" t="s">
        <v>154</v>
      </c>
      <c r="G196" t="s">
        <v>155</v>
      </c>
      <c r="H196" t="s">
        <v>85</v>
      </c>
      <c r="J196">
        <v>5</v>
      </c>
      <c r="K196" t="s">
        <v>36</v>
      </c>
      <c r="M196" t="s">
        <v>38</v>
      </c>
      <c r="N196" t="s">
        <v>36</v>
      </c>
      <c r="O196" t="s">
        <v>52</v>
      </c>
      <c r="P196" t="s">
        <v>963</v>
      </c>
      <c r="Q196" t="s">
        <v>36</v>
      </c>
      <c r="S196" t="s">
        <v>43</v>
      </c>
      <c r="T196" t="s">
        <v>44</v>
      </c>
      <c r="V196" t="s">
        <v>73</v>
      </c>
      <c r="W196" t="s">
        <v>197</v>
      </c>
    </row>
    <row r="197" spans="1:23" x14ac:dyDescent="0.25">
      <c r="A197" t="s">
        <v>964</v>
      </c>
      <c r="B197" t="s">
        <v>29</v>
      </c>
      <c r="C197" t="s">
        <v>965</v>
      </c>
      <c r="D197" t="s">
        <v>31</v>
      </c>
      <c r="E197" t="s">
        <v>686</v>
      </c>
      <c r="F197" t="s">
        <v>966</v>
      </c>
      <c r="G197" t="s">
        <v>175</v>
      </c>
      <c r="H197" t="s">
        <v>143</v>
      </c>
      <c r="I197" t="s">
        <v>967</v>
      </c>
      <c r="J197">
        <v>1</v>
      </c>
      <c r="K197" t="s">
        <v>36</v>
      </c>
      <c r="L197" t="s">
        <v>968</v>
      </c>
      <c r="M197" t="s">
        <v>86</v>
      </c>
      <c r="N197" t="s">
        <v>39</v>
      </c>
      <c r="O197" t="s">
        <v>52</v>
      </c>
      <c r="P197" t="s">
        <v>53</v>
      </c>
      <c r="Q197" t="s">
        <v>39</v>
      </c>
      <c r="R197" t="s">
        <v>969</v>
      </c>
      <c r="S197" t="s">
        <v>43</v>
      </c>
      <c r="T197" t="s">
        <v>44</v>
      </c>
      <c r="U197" t="s">
        <v>970</v>
      </c>
      <c r="V197" t="s">
        <v>57</v>
      </c>
      <c r="W197" t="s">
        <v>58</v>
      </c>
    </row>
    <row r="198" spans="1:23" x14ac:dyDescent="0.25">
      <c r="A198" t="s">
        <v>82</v>
      </c>
      <c r="B198" t="s">
        <v>29</v>
      </c>
      <c r="C198" t="s">
        <v>971</v>
      </c>
      <c r="D198" t="s">
        <v>68</v>
      </c>
      <c r="E198" t="s">
        <v>972</v>
      </c>
      <c r="F198" t="s">
        <v>973</v>
      </c>
      <c r="G198" t="s">
        <v>787</v>
      </c>
      <c r="H198" t="s">
        <v>34</v>
      </c>
      <c r="I198" t="s">
        <v>974</v>
      </c>
      <c r="J198">
        <v>4</v>
      </c>
      <c r="K198" t="s">
        <v>39</v>
      </c>
      <c r="L198" t="s">
        <v>975</v>
      </c>
      <c r="M198" t="s">
        <v>108</v>
      </c>
      <c r="N198" t="s">
        <v>39</v>
      </c>
      <c r="O198" t="s">
        <v>52</v>
      </c>
      <c r="P198" t="s">
        <v>53</v>
      </c>
      <c r="Q198" t="s">
        <v>53</v>
      </c>
      <c r="R198" t="s">
        <v>976</v>
      </c>
      <c r="S198" t="s">
        <v>64</v>
      </c>
      <c r="T198">
        <v>10</v>
      </c>
      <c r="U198" t="s">
        <v>977</v>
      </c>
      <c r="V198" t="s">
        <v>73</v>
      </c>
      <c r="W198" t="s">
        <v>233</v>
      </c>
    </row>
    <row r="199" spans="1:23" x14ac:dyDescent="0.25">
      <c r="A199" t="s">
        <v>70</v>
      </c>
      <c r="B199" t="s">
        <v>29</v>
      </c>
      <c r="C199" t="s">
        <v>161</v>
      </c>
      <c r="D199" t="s">
        <v>76</v>
      </c>
      <c r="E199" t="s">
        <v>978</v>
      </c>
      <c r="F199" t="s">
        <v>69</v>
      </c>
      <c r="G199" t="s">
        <v>350</v>
      </c>
      <c r="H199" t="s">
        <v>50</v>
      </c>
      <c r="I199" t="s">
        <v>39</v>
      </c>
      <c r="J199">
        <v>4</v>
      </c>
      <c r="K199" t="s">
        <v>39</v>
      </c>
      <c r="L199" t="s">
        <v>979</v>
      </c>
      <c r="M199" t="s">
        <v>108</v>
      </c>
      <c r="N199" t="s">
        <v>39</v>
      </c>
      <c r="O199" t="s">
        <v>135</v>
      </c>
      <c r="P199" t="s">
        <v>53</v>
      </c>
      <c r="Q199" t="s">
        <v>39</v>
      </c>
      <c r="S199" t="s">
        <v>43</v>
      </c>
      <c r="T199">
        <v>5</v>
      </c>
      <c r="V199" t="s">
        <v>65</v>
      </c>
      <c r="W199" t="s">
        <v>58</v>
      </c>
    </row>
    <row r="200" spans="1:23" x14ac:dyDescent="0.25">
      <c r="A200" t="s">
        <v>193</v>
      </c>
      <c r="B200" t="s">
        <v>29</v>
      </c>
      <c r="C200" t="s">
        <v>980</v>
      </c>
      <c r="D200" t="s">
        <v>68</v>
      </c>
      <c r="E200" t="s">
        <v>981</v>
      </c>
      <c r="F200" t="s">
        <v>174</v>
      </c>
      <c r="G200" t="s">
        <v>61</v>
      </c>
      <c r="H200" t="s">
        <v>34</v>
      </c>
      <c r="I200" t="s">
        <v>39</v>
      </c>
      <c r="J200">
        <v>4</v>
      </c>
      <c r="K200" t="s">
        <v>36</v>
      </c>
      <c r="L200" t="s">
        <v>982</v>
      </c>
      <c r="M200" t="s">
        <v>86</v>
      </c>
      <c r="N200" t="s">
        <v>36</v>
      </c>
      <c r="O200" t="s">
        <v>40</v>
      </c>
      <c r="P200" t="s">
        <v>53</v>
      </c>
      <c r="Q200" t="s">
        <v>39</v>
      </c>
      <c r="R200" t="s">
        <v>983</v>
      </c>
      <c r="S200" t="s">
        <v>43</v>
      </c>
      <c r="T200">
        <v>4</v>
      </c>
      <c r="U200" t="s">
        <v>984</v>
      </c>
      <c r="V200" t="s">
        <v>73</v>
      </c>
      <c r="W200" t="s">
        <v>197</v>
      </c>
    </row>
    <row r="201" spans="1:23" x14ac:dyDescent="0.25">
      <c r="A201" t="s">
        <v>66</v>
      </c>
      <c r="B201" t="s">
        <v>774</v>
      </c>
      <c r="C201" t="s">
        <v>985</v>
      </c>
      <c r="D201" t="s">
        <v>76</v>
      </c>
      <c r="E201" t="s">
        <v>106</v>
      </c>
      <c r="F201" t="s">
        <v>69</v>
      </c>
      <c r="G201" t="s">
        <v>49</v>
      </c>
      <c r="H201" t="s">
        <v>34</v>
      </c>
      <c r="I201" t="s">
        <v>35</v>
      </c>
      <c r="J201">
        <v>8</v>
      </c>
      <c r="K201" t="s">
        <v>36</v>
      </c>
      <c r="L201" t="s">
        <v>124</v>
      </c>
      <c r="M201" t="s">
        <v>98</v>
      </c>
      <c r="N201" t="s">
        <v>39</v>
      </c>
      <c r="O201" t="s">
        <v>52</v>
      </c>
      <c r="P201" t="s">
        <v>39</v>
      </c>
      <c r="Q201" t="s">
        <v>53</v>
      </c>
      <c r="S201" t="s">
        <v>100</v>
      </c>
      <c r="T201">
        <v>10</v>
      </c>
      <c r="U201" t="s">
        <v>718</v>
      </c>
      <c r="V201" t="s">
        <v>73</v>
      </c>
      <c r="W201" t="s">
        <v>58</v>
      </c>
    </row>
    <row r="202" spans="1:23" x14ac:dyDescent="0.25">
      <c r="A202" t="s">
        <v>511</v>
      </c>
      <c r="B202" t="s">
        <v>29</v>
      </c>
      <c r="C202" t="s">
        <v>986</v>
      </c>
      <c r="D202" t="s">
        <v>68</v>
      </c>
      <c r="F202" t="s">
        <v>174</v>
      </c>
      <c r="G202" t="s">
        <v>96</v>
      </c>
      <c r="H202" t="s">
        <v>85</v>
      </c>
      <c r="K202" t="s">
        <v>39</v>
      </c>
      <c r="M202" t="s">
        <v>108</v>
      </c>
      <c r="N202" t="s">
        <v>39</v>
      </c>
      <c r="O202" t="s">
        <v>52</v>
      </c>
      <c r="P202" t="s">
        <v>53</v>
      </c>
      <c r="Q202" t="s">
        <v>39</v>
      </c>
      <c r="S202" t="s">
        <v>130</v>
      </c>
      <c r="T202">
        <v>10</v>
      </c>
      <c r="W202" t="s">
        <v>197</v>
      </c>
    </row>
    <row r="203" spans="1:23" x14ac:dyDescent="0.25">
      <c r="A203" t="s">
        <v>66</v>
      </c>
      <c r="C203" t="s">
        <v>161</v>
      </c>
      <c r="D203" t="s">
        <v>31</v>
      </c>
      <c r="E203" t="s">
        <v>987</v>
      </c>
      <c r="F203" t="s">
        <v>48</v>
      </c>
      <c r="G203" t="s">
        <v>247</v>
      </c>
      <c r="H203" t="s">
        <v>34</v>
      </c>
      <c r="J203">
        <v>7</v>
      </c>
      <c r="K203" t="s">
        <v>39</v>
      </c>
      <c r="L203" t="s">
        <v>988</v>
      </c>
      <c r="M203" t="s">
        <v>98</v>
      </c>
      <c r="N203" t="s">
        <v>39</v>
      </c>
      <c r="O203" t="s">
        <v>135</v>
      </c>
      <c r="P203" t="s">
        <v>39</v>
      </c>
      <c r="Q203" t="s">
        <v>39</v>
      </c>
      <c r="S203" t="s">
        <v>43</v>
      </c>
      <c r="T203" t="s">
        <v>44</v>
      </c>
      <c r="U203" t="s">
        <v>278</v>
      </c>
      <c r="V203" t="s">
        <v>65</v>
      </c>
      <c r="W203" t="s">
        <v>109</v>
      </c>
    </row>
    <row r="204" spans="1:23" ht="60" x14ac:dyDescent="0.25">
      <c r="A204" t="s">
        <v>750</v>
      </c>
      <c r="B204" t="s">
        <v>29</v>
      </c>
      <c r="C204" s="1" t="s">
        <v>989</v>
      </c>
      <c r="D204" t="s">
        <v>31</v>
      </c>
      <c r="E204" t="s">
        <v>990</v>
      </c>
      <c r="F204" t="s">
        <v>48</v>
      </c>
      <c r="G204" t="s">
        <v>376</v>
      </c>
      <c r="H204" t="s">
        <v>85</v>
      </c>
      <c r="I204" t="s">
        <v>991</v>
      </c>
      <c r="J204">
        <v>4</v>
      </c>
      <c r="K204" t="s">
        <v>39</v>
      </c>
      <c r="L204" t="s">
        <v>992</v>
      </c>
      <c r="M204" t="s">
        <v>108</v>
      </c>
      <c r="N204" t="s">
        <v>53</v>
      </c>
      <c r="O204" t="s">
        <v>52</v>
      </c>
      <c r="P204" t="s">
        <v>53</v>
      </c>
      <c r="Q204" t="s">
        <v>39</v>
      </c>
      <c r="R204" t="s">
        <v>993</v>
      </c>
      <c r="S204" t="s">
        <v>64</v>
      </c>
      <c r="T204">
        <v>5</v>
      </c>
      <c r="V204" t="s">
        <v>57</v>
      </c>
      <c r="W204" t="s">
        <v>58</v>
      </c>
    </row>
    <row r="205" spans="1:23" x14ac:dyDescent="0.25">
      <c r="A205" t="s">
        <v>82</v>
      </c>
      <c r="B205" t="s">
        <v>29</v>
      </c>
      <c r="C205" t="s">
        <v>994</v>
      </c>
      <c r="D205" t="s">
        <v>68</v>
      </c>
      <c r="F205" t="s">
        <v>69</v>
      </c>
      <c r="G205" t="s">
        <v>250</v>
      </c>
      <c r="H205" t="s">
        <v>34</v>
      </c>
      <c r="J205">
        <v>7</v>
      </c>
      <c r="K205" t="s">
        <v>39</v>
      </c>
      <c r="M205" t="s">
        <v>108</v>
      </c>
      <c r="N205" t="s">
        <v>39</v>
      </c>
      <c r="O205" t="s">
        <v>52</v>
      </c>
      <c r="P205" t="s">
        <v>995</v>
      </c>
      <c r="Q205" t="s">
        <v>36</v>
      </c>
      <c r="T205" t="s">
        <v>44</v>
      </c>
      <c r="V205" t="s">
        <v>92</v>
      </c>
      <c r="W205" t="s">
        <v>58</v>
      </c>
    </row>
    <row r="206" spans="1:23" x14ac:dyDescent="0.25">
      <c r="A206" t="s">
        <v>46</v>
      </c>
      <c r="B206" t="s">
        <v>74</v>
      </c>
      <c r="D206" t="s">
        <v>76</v>
      </c>
      <c r="G206" t="s">
        <v>134</v>
      </c>
      <c r="H206" t="s">
        <v>85</v>
      </c>
      <c r="J206">
        <v>6</v>
      </c>
      <c r="K206" t="s">
        <v>39</v>
      </c>
      <c r="L206" t="s">
        <v>996</v>
      </c>
      <c r="M206" t="s">
        <v>38</v>
      </c>
      <c r="N206" t="s">
        <v>39</v>
      </c>
      <c r="O206" t="s">
        <v>135</v>
      </c>
      <c r="P206" t="s">
        <v>39</v>
      </c>
      <c r="Q206" t="s">
        <v>36</v>
      </c>
      <c r="S206" t="s">
        <v>100</v>
      </c>
      <c r="T206">
        <v>3</v>
      </c>
      <c r="V206" t="s">
        <v>73</v>
      </c>
      <c r="W206" t="s">
        <v>159</v>
      </c>
    </row>
    <row r="207" spans="1:23" x14ac:dyDescent="0.25">
      <c r="A207" t="s">
        <v>46</v>
      </c>
      <c r="B207" t="s">
        <v>29</v>
      </c>
      <c r="C207" t="s">
        <v>997</v>
      </c>
      <c r="D207" t="s">
        <v>76</v>
      </c>
      <c r="E207" t="s">
        <v>998</v>
      </c>
      <c r="F207" t="s">
        <v>48</v>
      </c>
      <c r="G207" t="s">
        <v>77</v>
      </c>
      <c r="H207" t="s">
        <v>85</v>
      </c>
      <c r="I207" t="s">
        <v>53</v>
      </c>
      <c r="J207">
        <v>5</v>
      </c>
      <c r="K207" t="s">
        <v>39</v>
      </c>
      <c r="L207" t="s">
        <v>999</v>
      </c>
      <c r="M207" t="s">
        <v>108</v>
      </c>
      <c r="N207" t="s">
        <v>36</v>
      </c>
      <c r="O207" t="s">
        <v>135</v>
      </c>
      <c r="P207" t="s">
        <v>53</v>
      </c>
      <c r="Q207" t="s">
        <v>39</v>
      </c>
      <c r="S207" t="s">
        <v>43</v>
      </c>
      <c r="T207">
        <v>10</v>
      </c>
      <c r="U207" t="s">
        <v>1000</v>
      </c>
      <c r="V207" t="s">
        <v>73</v>
      </c>
      <c r="W207" t="s">
        <v>197</v>
      </c>
    </row>
    <row r="208" spans="1:23" x14ac:dyDescent="0.25">
      <c r="A208" t="s">
        <v>70</v>
      </c>
      <c r="B208" t="s">
        <v>93</v>
      </c>
      <c r="C208" t="s">
        <v>1001</v>
      </c>
      <c r="D208" t="s">
        <v>31</v>
      </c>
      <c r="E208" t="s">
        <v>1002</v>
      </c>
      <c r="F208" t="s">
        <v>69</v>
      </c>
      <c r="G208" t="s">
        <v>134</v>
      </c>
      <c r="H208" t="s">
        <v>34</v>
      </c>
      <c r="I208" t="s">
        <v>1003</v>
      </c>
      <c r="J208">
        <v>7</v>
      </c>
      <c r="K208" t="s">
        <v>39</v>
      </c>
      <c r="L208" t="s">
        <v>960</v>
      </c>
      <c r="M208" t="s">
        <v>38</v>
      </c>
      <c r="N208" t="s">
        <v>39</v>
      </c>
      <c r="O208" t="s">
        <v>40</v>
      </c>
      <c r="P208" t="s">
        <v>53</v>
      </c>
      <c r="Q208" t="s">
        <v>39</v>
      </c>
      <c r="R208" t="s">
        <v>988</v>
      </c>
      <c r="S208" t="s">
        <v>64</v>
      </c>
      <c r="T208">
        <v>5</v>
      </c>
      <c r="U208" t="s">
        <v>1004</v>
      </c>
      <c r="V208" t="s">
        <v>65</v>
      </c>
      <c r="W208" t="s">
        <v>58</v>
      </c>
    </row>
    <row r="209" spans="1:23" x14ac:dyDescent="0.25">
      <c r="A209" t="s">
        <v>70</v>
      </c>
      <c r="B209" t="s">
        <v>29</v>
      </c>
      <c r="C209" t="s">
        <v>1005</v>
      </c>
      <c r="D209" t="s">
        <v>31</v>
      </c>
      <c r="E209" t="s">
        <v>1006</v>
      </c>
      <c r="F209" t="s">
        <v>113</v>
      </c>
      <c r="G209" t="s">
        <v>33</v>
      </c>
      <c r="H209" t="s">
        <v>34</v>
      </c>
      <c r="I209" t="s">
        <v>1007</v>
      </c>
      <c r="J209">
        <v>7</v>
      </c>
      <c r="K209" t="s">
        <v>36</v>
      </c>
      <c r="L209" t="s">
        <v>1008</v>
      </c>
      <c r="M209" t="s">
        <v>38</v>
      </c>
      <c r="N209" t="s">
        <v>36</v>
      </c>
      <c r="O209" t="s">
        <v>52</v>
      </c>
      <c r="P209" t="s">
        <v>53</v>
      </c>
      <c r="Q209" t="s">
        <v>39</v>
      </c>
      <c r="R209" t="s">
        <v>1009</v>
      </c>
      <c r="S209" t="s">
        <v>64</v>
      </c>
      <c r="T209">
        <v>6</v>
      </c>
      <c r="U209" t="s">
        <v>557</v>
      </c>
      <c r="V209" t="s">
        <v>65</v>
      </c>
      <c r="W209" t="s">
        <v>58</v>
      </c>
    </row>
    <row r="210" spans="1:23" x14ac:dyDescent="0.25">
      <c r="A210" t="s">
        <v>23</v>
      </c>
      <c r="B210" t="s">
        <v>29</v>
      </c>
      <c r="C210" t="s">
        <v>161</v>
      </c>
      <c r="D210" t="s">
        <v>76</v>
      </c>
      <c r="E210" t="s">
        <v>607</v>
      </c>
      <c r="F210" t="s">
        <v>69</v>
      </c>
      <c r="G210" t="s">
        <v>350</v>
      </c>
      <c r="H210" t="s">
        <v>85</v>
      </c>
      <c r="I210" t="s">
        <v>1010</v>
      </c>
      <c r="J210">
        <v>7</v>
      </c>
      <c r="K210" t="s">
        <v>39</v>
      </c>
      <c r="L210" t="s">
        <v>1011</v>
      </c>
      <c r="M210" t="s">
        <v>108</v>
      </c>
      <c r="N210" t="s">
        <v>39</v>
      </c>
      <c r="O210" t="s">
        <v>52</v>
      </c>
      <c r="P210" t="s">
        <v>53</v>
      </c>
      <c r="Q210" t="s">
        <v>53</v>
      </c>
      <c r="R210" t="s">
        <v>1012</v>
      </c>
      <c r="S210" t="s">
        <v>43</v>
      </c>
      <c r="T210" t="s">
        <v>44</v>
      </c>
      <c r="U210" t="s">
        <v>1013</v>
      </c>
      <c r="V210" t="s">
        <v>65</v>
      </c>
      <c r="W210" t="s">
        <v>58</v>
      </c>
    </row>
    <row r="211" spans="1:23" x14ac:dyDescent="0.25">
      <c r="A211" t="s">
        <v>750</v>
      </c>
      <c r="B211" t="s">
        <v>29</v>
      </c>
      <c r="C211" t="s">
        <v>1014</v>
      </c>
      <c r="D211" t="s">
        <v>76</v>
      </c>
      <c r="E211" t="s">
        <v>1015</v>
      </c>
      <c r="F211" t="s">
        <v>174</v>
      </c>
      <c r="G211" t="s">
        <v>297</v>
      </c>
      <c r="H211" t="s">
        <v>85</v>
      </c>
      <c r="I211" t="s">
        <v>1016</v>
      </c>
      <c r="J211">
        <v>6</v>
      </c>
      <c r="K211" t="s">
        <v>36</v>
      </c>
      <c r="L211" t="s">
        <v>1017</v>
      </c>
      <c r="M211" t="s">
        <v>108</v>
      </c>
      <c r="N211" t="s">
        <v>39</v>
      </c>
      <c r="O211" t="s">
        <v>40</v>
      </c>
      <c r="P211" t="s">
        <v>39</v>
      </c>
      <c r="Q211" t="s">
        <v>36</v>
      </c>
      <c r="R211" t="s">
        <v>1018</v>
      </c>
      <c r="S211" t="s">
        <v>64</v>
      </c>
      <c r="T211">
        <v>7</v>
      </c>
      <c r="U211" t="s">
        <v>1019</v>
      </c>
      <c r="V211" t="s">
        <v>92</v>
      </c>
      <c r="W211" t="s">
        <v>682</v>
      </c>
    </row>
    <row r="212" spans="1:23" x14ac:dyDescent="0.25">
      <c r="A212" t="s">
        <v>70</v>
      </c>
      <c r="B212" t="s">
        <v>93</v>
      </c>
      <c r="C212" t="s">
        <v>1020</v>
      </c>
      <c r="D212" t="s">
        <v>68</v>
      </c>
      <c r="F212" t="s">
        <v>48</v>
      </c>
      <c r="G212" t="s">
        <v>77</v>
      </c>
      <c r="H212" t="s">
        <v>50</v>
      </c>
      <c r="J212">
        <v>8</v>
      </c>
      <c r="K212" t="s">
        <v>36</v>
      </c>
      <c r="M212" t="s">
        <v>108</v>
      </c>
      <c r="N212" t="s">
        <v>39</v>
      </c>
      <c r="O212" t="s">
        <v>135</v>
      </c>
      <c r="P212" t="s">
        <v>53</v>
      </c>
      <c r="Q212" t="s">
        <v>53</v>
      </c>
      <c r="S212" t="s">
        <v>64</v>
      </c>
      <c r="T212">
        <v>9</v>
      </c>
      <c r="V212" t="s">
        <v>73</v>
      </c>
      <c r="W212" t="s">
        <v>58</v>
      </c>
    </row>
    <row r="213" spans="1:23" ht="30" x14ac:dyDescent="0.25">
      <c r="A213" t="s">
        <v>132</v>
      </c>
      <c r="B213" t="s">
        <v>29</v>
      </c>
      <c r="C213" s="1" t="s">
        <v>1021</v>
      </c>
      <c r="D213" t="s">
        <v>31</v>
      </c>
      <c r="E213" t="s">
        <v>1022</v>
      </c>
      <c r="F213" t="s">
        <v>32</v>
      </c>
      <c r="G213" t="s">
        <v>61</v>
      </c>
      <c r="H213" t="s">
        <v>85</v>
      </c>
      <c r="I213" t="s">
        <v>53</v>
      </c>
      <c r="J213">
        <v>8</v>
      </c>
      <c r="K213" t="s">
        <v>53</v>
      </c>
      <c r="L213" t="s">
        <v>1023</v>
      </c>
      <c r="M213" t="s">
        <v>38</v>
      </c>
      <c r="N213" t="s">
        <v>39</v>
      </c>
      <c r="O213" t="s">
        <v>40</v>
      </c>
      <c r="P213" t="s">
        <v>53</v>
      </c>
      <c r="Q213" t="s">
        <v>39</v>
      </c>
      <c r="R213" s="2">
        <v>44053</v>
      </c>
      <c r="S213" t="s">
        <v>43</v>
      </c>
      <c r="T213" t="s">
        <v>44</v>
      </c>
      <c r="V213" t="s">
        <v>73</v>
      </c>
      <c r="W213" t="s">
        <v>159</v>
      </c>
    </row>
    <row r="214" spans="1:23" x14ac:dyDescent="0.25">
      <c r="A214" t="s">
        <v>110</v>
      </c>
      <c r="B214" t="s">
        <v>29</v>
      </c>
      <c r="C214" t="s">
        <v>1024</v>
      </c>
      <c r="D214" t="s">
        <v>31</v>
      </c>
      <c r="F214" t="s">
        <v>48</v>
      </c>
      <c r="G214" t="s">
        <v>1025</v>
      </c>
      <c r="H214" t="s">
        <v>85</v>
      </c>
      <c r="I214" t="s">
        <v>1026</v>
      </c>
      <c r="J214">
        <v>8</v>
      </c>
      <c r="K214" t="s">
        <v>36</v>
      </c>
      <c r="L214" t="s">
        <v>1027</v>
      </c>
      <c r="M214" t="s">
        <v>38</v>
      </c>
      <c r="N214" t="s">
        <v>39</v>
      </c>
      <c r="O214" t="s">
        <v>52</v>
      </c>
      <c r="P214" t="s">
        <v>53</v>
      </c>
      <c r="Q214" t="s">
        <v>39</v>
      </c>
      <c r="R214" t="s">
        <v>42</v>
      </c>
      <c r="S214" t="s">
        <v>43</v>
      </c>
      <c r="T214">
        <v>8</v>
      </c>
      <c r="U214" t="s">
        <v>1028</v>
      </c>
      <c r="V214" t="s">
        <v>57</v>
      </c>
      <c r="W214" t="s">
        <v>58</v>
      </c>
    </row>
    <row r="215" spans="1:23" x14ac:dyDescent="0.25">
      <c r="A215" t="s">
        <v>70</v>
      </c>
      <c r="B215" t="s">
        <v>29</v>
      </c>
      <c r="C215" t="s">
        <v>1029</v>
      </c>
      <c r="D215" t="s">
        <v>76</v>
      </c>
      <c r="E215" t="s">
        <v>1030</v>
      </c>
      <c r="F215" t="s">
        <v>48</v>
      </c>
      <c r="G215" t="s">
        <v>33</v>
      </c>
      <c r="H215" t="s">
        <v>34</v>
      </c>
      <c r="I215" t="s">
        <v>1031</v>
      </c>
      <c r="J215">
        <v>7</v>
      </c>
      <c r="K215" t="s">
        <v>39</v>
      </c>
      <c r="L215" t="s">
        <v>1032</v>
      </c>
      <c r="M215" t="s">
        <v>108</v>
      </c>
      <c r="N215" t="s">
        <v>39</v>
      </c>
      <c r="O215" t="s">
        <v>40</v>
      </c>
      <c r="P215" t="s">
        <v>1033</v>
      </c>
      <c r="Q215" t="s">
        <v>53</v>
      </c>
      <c r="R215" t="s">
        <v>1034</v>
      </c>
      <c r="S215" t="s">
        <v>43</v>
      </c>
      <c r="T215" t="s">
        <v>44</v>
      </c>
      <c r="U215" t="s">
        <v>1035</v>
      </c>
      <c r="V215" t="s">
        <v>65</v>
      </c>
      <c r="W215" t="s">
        <v>58</v>
      </c>
    </row>
    <row r="216" spans="1:23" x14ac:dyDescent="0.25">
      <c r="A216" t="s">
        <v>82</v>
      </c>
      <c r="B216" t="s">
        <v>93</v>
      </c>
      <c r="D216" t="s">
        <v>76</v>
      </c>
      <c r="F216" t="s">
        <v>60</v>
      </c>
      <c r="G216" t="s">
        <v>501</v>
      </c>
      <c r="H216" t="s">
        <v>85</v>
      </c>
      <c r="J216">
        <v>8</v>
      </c>
      <c r="K216" t="s">
        <v>53</v>
      </c>
      <c r="M216" t="s">
        <v>108</v>
      </c>
      <c r="N216" t="s">
        <v>53</v>
      </c>
      <c r="O216" t="s">
        <v>52</v>
      </c>
      <c r="P216" t="s">
        <v>53</v>
      </c>
      <c r="Q216" t="s">
        <v>39</v>
      </c>
      <c r="S216" t="s">
        <v>43</v>
      </c>
      <c r="T216">
        <v>2</v>
      </c>
      <c r="V216" t="s">
        <v>73</v>
      </c>
      <c r="W216" t="s">
        <v>597</v>
      </c>
    </row>
    <row r="217" spans="1:23" x14ac:dyDescent="0.25">
      <c r="A217" t="s">
        <v>868</v>
      </c>
      <c r="B217" t="s">
        <v>29</v>
      </c>
      <c r="C217" t="s">
        <v>1036</v>
      </c>
      <c r="D217" t="s">
        <v>76</v>
      </c>
      <c r="E217" t="s">
        <v>1037</v>
      </c>
      <c r="F217" t="s">
        <v>69</v>
      </c>
      <c r="G217" t="s">
        <v>1038</v>
      </c>
      <c r="H217" t="s">
        <v>34</v>
      </c>
      <c r="I217" t="s">
        <v>1039</v>
      </c>
      <c r="J217">
        <v>7</v>
      </c>
      <c r="K217" t="s">
        <v>39</v>
      </c>
      <c r="L217" t="s">
        <v>1040</v>
      </c>
      <c r="M217" t="s">
        <v>1041</v>
      </c>
      <c r="N217" t="s">
        <v>36</v>
      </c>
      <c r="O217" t="s">
        <v>52</v>
      </c>
      <c r="P217" t="s">
        <v>53</v>
      </c>
      <c r="Q217" t="s">
        <v>36</v>
      </c>
      <c r="R217" t="s">
        <v>1042</v>
      </c>
      <c r="T217">
        <v>9</v>
      </c>
      <c r="U217" t="s">
        <v>1043</v>
      </c>
      <c r="V217" t="s">
        <v>65</v>
      </c>
      <c r="W217" t="s">
        <v>58</v>
      </c>
    </row>
    <row r="218" spans="1:23" x14ac:dyDescent="0.25">
      <c r="A218" t="s">
        <v>23</v>
      </c>
      <c r="B218" t="s">
        <v>93</v>
      </c>
      <c r="C218" t="s">
        <v>1044</v>
      </c>
      <c r="D218" t="s">
        <v>68</v>
      </c>
      <c r="F218" t="s">
        <v>69</v>
      </c>
      <c r="G218" t="s">
        <v>134</v>
      </c>
      <c r="H218" t="s">
        <v>1045</v>
      </c>
      <c r="I218" t="s">
        <v>1046</v>
      </c>
      <c r="J218">
        <v>7</v>
      </c>
      <c r="K218" t="s">
        <v>39</v>
      </c>
      <c r="L218" t="s">
        <v>69</v>
      </c>
      <c r="M218" t="s">
        <v>38</v>
      </c>
      <c r="N218" t="s">
        <v>39</v>
      </c>
      <c r="O218" t="s">
        <v>135</v>
      </c>
      <c r="P218" t="s">
        <v>1046</v>
      </c>
      <c r="Q218" t="s">
        <v>36</v>
      </c>
      <c r="R218" t="s">
        <v>1047</v>
      </c>
      <c r="S218" t="s">
        <v>43</v>
      </c>
      <c r="T218" t="s">
        <v>44</v>
      </c>
      <c r="U218" t="s">
        <v>382</v>
      </c>
      <c r="V218" t="s">
        <v>57</v>
      </c>
      <c r="W218" t="s">
        <v>109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18"/>
  <sheetViews>
    <sheetView workbookViewId="0">
      <selection activeCell="B23" sqref="B23"/>
    </sheetView>
  </sheetViews>
  <sheetFormatPr defaultRowHeight="15" x14ac:dyDescent="0.25"/>
  <cols>
    <col min="1" max="1" width="68.85546875" customWidth="1"/>
    <col min="2" max="2" width="97.7109375" bestFit="1" customWidth="1"/>
    <col min="3" max="3" width="89.7109375" customWidth="1"/>
    <col min="4" max="4" width="80.5703125" bestFit="1" customWidth="1"/>
    <col min="5" max="5" width="255.7109375" bestFit="1" customWidth="1"/>
    <col min="6" max="6" width="87.85546875" bestFit="1" customWidth="1"/>
    <col min="7" max="7" width="152.7109375" bestFit="1" customWidth="1"/>
    <col min="8" max="8" width="86" bestFit="1" customWidth="1"/>
    <col min="9" max="9" width="255.7109375" bestFit="1" customWidth="1"/>
    <col min="10" max="10" width="118.7109375" bestFit="1" customWidth="1"/>
    <col min="11" max="11" width="48.7109375" customWidth="1"/>
    <col min="12" max="12" width="193.85546875" bestFit="1" customWidth="1"/>
    <col min="13" max="13" width="60.7109375" bestFit="1" customWidth="1"/>
    <col min="14" max="14" width="36.140625" customWidth="1"/>
    <col min="15" max="15" width="56.42578125" bestFit="1" customWidth="1"/>
    <col min="16" max="16" width="255.7109375" bestFit="1" customWidth="1"/>
    <col min="17" max="17" width="70.42578125" customWidth="1"/>
    <col min="18" max="18" width="255.7109375" bestFit="1" customWidth="1"/>
    <col min="19" max="19" width="68" bestFit="1" customWidth="1"/>
    <col min="20" max="20" width="123.42578125" bestFit="1" customWidth="1"/>
    <col min="21" max="21" width="255.7109375" bestFit="1" customWidth="1"/>
    <col min="22" max="22" width="60" customWidth="1"/>
    <col min="23" max="23" width="125.42578125" bestFit="1" customWidth="1"/>
    <col min="24" max="24" width="13" customWidth="1"/>
    <col min="25" max="25" width="11" customWidth="1"/>
    <col min="26" max="26" width="50.140625" customWidth="1"/>
    <col min="27" max="34" width="11" customWidth="1"/>
    <col min="35" max="124" width="12" customWidth="1"/>
    <col min="125" max="1024" width="13" customWidth="1"/>
    <col min="1025" max="10024" width="14" customWidth="1"/>
    <col min="10025" max="16384" width="15" customWidth="1"/>
  </cols>
  <sheetData>
    <row r="1" spans="1:1638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1512</v>
      </c>
      <c r="Y1" t="s">
        <v>1513</v>
      </c>
      <c r="Z1" t="s">
        <v>1514</v>
      </c>
      <c r="AA1" t="s">
        <v>1515</v>
      </c>
      <c r="AB1" t="s">
        <v>1516</v>
      </c>
      <c r="AC1" t="s">
        <v>1517</v>
      </c>
      <c r="AD1" t="s">
        <v>1518</v>
      </c>
      <c r="AE1" t="s">
        <v>1519</v>
      </c>
      <c r="AF1" t="s">
        <v>1520</v>
      </c>
      <c r="AG1" t="s">
        <v>1521</v>
      </c>
      <c r="AH1" t="s">
        <v>1522</v>
      </c>
      <c r="AI1" t="s">
        <v>1523</v>
      </c>
      <c r="AJ1" t="s">
        <v>1524</v>
      </c>
      <c r="AK1" t="s">
        <v>1525</v>
      </c>
      <c r="AL1" t="s">
        <v>1526</v>
      </c>
      <c r="AM1" t="s">
        <v>1527</v>
      </c>
      <c r="AN1" t="s">
        <v>1528</v>
      </c>
      <c r="AO1" t="s">
        <v>1529</v>
      </c>
      <c r="AP1" t="s">
        <v>1530</v>
      </c>
      <c r="AQ1" t="s">
        <v>1531</v>
      </c>
      <c r="AR1" t="s">
        <v>1532</v>
      </c>
      <c r="AS1" t="s">
        <v>1533</v>
      </c>
      <c r="AT1" t="s">
        <v>1534</v>
      </c>
      <c r="AU1" t="s">
        <v>1535</v>
      </c>
      <c r="AV1" t="s">
        <v>1536</v>
      </c>
      <c r="AW1" t="s">
        <v>1537</v>
      </c>
      <c r="AX1" t="s">
        <v>1538</v>
      </c>
      <c r="AY1" t="s">
        <v>1539</v>
      </c>
      <c r="AZ1" t="s">
        <v>1540</v>
      </c>
      <c r="BA1" t="s">
        <v>1541</v>
      </c>
      <c r="BB1" t="s">
        <v>1542</v>
      </c>
      <c r="BC1" t="s">
        <v>1543</v>
      </c>
      <c r="BD1" t="s">
        <v>1544</v>
      </c>
      <c r="BE1" t="s">
        <v>1545</v>
      </c>
      <c r="BF1" t="s">
        <v>1546</v>
      </c>
      <c r="BG1" t="s">
        <v>1547</v>
      </c>
      <c r="BH1" t="s">
        <v>1548</v>
      </c>
      <c r="BI1" t="s">
        <v>1549</v>
      </c>
      <c r="BJ1" t="s">
        <v>1550</v>
      </c>
      <c r="BK1" t="s">
        <v>1551</v>
      </c>
      <c r="BL1" t="s">
        <v>1552</v>
      </c>
      <c r="BM1" t="s">
        <v>1553</v>
      </c>
      <c r="BN1" t="s">
        <v>1554</v>
      </c>
      <c r="BO1" t="s">
        <v>1555</v>
      </c>
      <c r="BP1" t="s">
        <v>1556</v>
      </c>
      <c r="BQ1" t="s">
        <v>1557</v>
      </c>
      <c r="BR1" t="s">
        <v>1558</v>
      </c>
      <c r="BS1" t="s">
        <v>1559</v>
      </c>
      <c r="BT1" t="s">
        <v>1560</v>
      </c>
      <c r="BU1" t="s">
        <v>1561</v>
      </c>
      <c r="BV1" t="s">
        <v>1562</v>
      </c>
      <c r="BW1" t="s">
        <v>1563</v>
      </c>
      <c r="BX1" t="s">
        <v>1564</v>
      </c>
      <c r="BY1" t="s">
        <v>1565</v>
      </c>
      <c r="BZ1" t="s">
        <v>1566</v>
      </c>
      <c r="CA1" t="s">
        <v>1567</v>
      </c>
      <c r="CB1" t="s">
        <v>1568</v>
      </c>
      <c r="CC1" t="s">
        <v>1569</v>
      </c>
      <c r="CD1" t="s">
        <v>1570</v>
      </c>
      <c r="CE1" t="s">
        <v>1571</v>
      </c>
      <c r="CF1" t="s">
        <v>1572</v>
      </c>
      <c r="CG1" t="s">
        <v>1573</v>
      </c>
      <c r="CH1" t="s">
        <v>1574</v>
      </c>
      <c r="CI1" t="s">
        <v>1575</v>
      </c>
      <c r="CJ1" t="s">
        <v>1576</v>
      </c>
      <c r="CK1" t="s">
        <v>1577</v>
      </c>
      <c r="CL1" t="s">
        <v>1578</v>
      </c>
      <c r="CM1" t="s">
        <v>1579</v>
      </c>
      <c r="CN1" t="s">
        <v>1580</v>
      </c>
      <c r="CO1" t="s">
        <v>1581</v>
      </c>
      <c r="CP1" t="s">
        <v>1582</v>
      </c>
      <c r="CQ1" t="s">
        <v>1583</v>
      </c>
      <c r="CR1" t="s">
        <v>1584</v>
      </c>
      <c r="CS1" t="s">
        <v>1585</v>
      </c>
      <c r="CT1" t="s">
        <v>1586</v>
      </c>
      <c r="CU1" t="s">
        <v>1587</v>
      </c>
      <c r="CV1" t="s">
        <v>1588</v>
      </c>
      <c r="CW1" t="s">
        <v>1589</v>
      </c>
      <c r="CX1" t="s">
        <v>1590</v>
      </c>
      <c r="CY1" t="s">
        <v>1591</v>
      </c>
      <c r="CZ1" t="s">
        <v>1592</v>
      </c>
      <c r="DA1" t="s">
        <v>1593</v>
      </c>
      <c r="DB1" t="s">
        <v>1594</v>
      </c>
      <c r="DC1" t="s">
        <v>1595</v>
      </c>
      <c r="DD1" t="s">
        <v>1596</v>
      </c>
      <c r="DE1" t="s">
        <v>1597</v>
      </c>
      <c r="DF1" t="s">
        <v>1598</v>
      </c>
      <c r="DG1" t="s">
        <v>1599</v>
      </c>
      <c r="DH1" t="s">
        <v>1600</v>
      </c>
      <c r="DI1" t="s">
        <v>1601</v>
      </c>
      <c r="DJ1" t="s">
        <v>1602</v>
      </c>
      <c r="DK1" t="s">
        <v>1603</v>
      </c>
      <c r="DL1" t="s">
        <v>1604</v>
      </c>
      <c r="DM1" t="s">
        <v>1605</v>
      </c>
      <c r="DN1" t="s">
        <v>1606</v>
      </c>
      <c r="DO1" t="s">
        <v>1607</v>
      </c>
      <c r="DP1" t="s">
        <v>1608</v>
      </c>
      <c r="DQ1" t="s">
        <v>1609</v>
      </c>
      <c r="DR1" t="s">
        <v>1610</v>
      </c>
      <c r="DS1" t="s">
        <v>1611</v>
      </c>
      <c r="DT1" t="s">
        <v>1612</v>
      </c>
      <c r="DU1" t="s">
        <v>1613</v>
      </c>
      <c r="DV1" t="s">
        <v>1614</v>
      </c>
      <c r="DW1" t="s">
        <v>1615</v>
      </c>
      <c r="DX1" t="s">
        <v>1616</v>
      </c>
      <c r="DY1" t="s">
        <v>1617</v>
      </c>
      <c r="DZ1" t="s">
        <v>1618</v>
      </c>
      <c r="EA1" t="s">
        <v>1619</v>
      </c>
      <c r="EB1" t="s">
        <v>1620</v>
      </c>
      <c r="EC1" t="s">
        <v>1621</v>
      </c>
      <c r="ED1" t="s">
        <v>1622</v>
      </c>
      <c r="EE1" t="s">
        <v>1623</v>
      </c>
      <c r="EF1" t="s">
        <v>1624</v>
      </c>
      <c r="EG1" t="s">
        <v>1625</v>
      </c>
      <c r="EH1" t="s">
        <v>1626</v>
      </c>
      <c r="EI1" t="s">
        <v>1627</v>
      </c>
      <c r="EJ1" t="s">
        <v>1628</v>
      </c>
      <c r="EK1" t="s">
        <v>1629</v>
      </c>
      <c r="EL1" t="s">
        <v>1630</v>
      </c>
      <c r="EM1" t="s">
        <v>1631</v>
      </c>
      <c r="EN1" t="s">
        <v>1632</v>
      </c>
      <c r="EO1" t="s">
        <v>1633</v>
      </c>
      <c r="EP1" t="s">
        <v>1634</v>
      </c>
      <c r="EQ1" t="s">
        <v>1635</v>
      </c>
      <c r="ER1" t="s">
        <v>1636</v>
      </c>
      <c r="ES1" t="s">
        <v>1637</v>
      </c>
      <c r="ET1" t="s">
        <v>1638</v>
      </c>
      <c r="EU1" t="s">
        <v>1639</v>
      </c>
      <c r="EV1" t="s">
        <v>1640</v>
      </c>
      <c r="EW1" t="s">
        <v>1641</v>
      </c>
      <c r="EX1" t="s">
        <v>1642</v>
      </c>
      <c r="EY1" t="s">
        <v>1643</v>
      </c>
      <c r="EZ1" t="s">
        <v>1644</v>
      </c>
      <c r="FA1" t="s">
        <v>1645</v>
      </c>
      <c r="FB1" t="s">
        <v>1646</v>
      </c>
      <c r="FC1" t="s">
        <v>1647</v>
      </c>
      <c r="FD1" t="s">
        <v>1648</v>
      </c>
      <c r="FE1" t="s">
        <v>1649</v>
      </c>
      <c r="FF1" t="s">
        <v>1650</v>
      </c>
      <c r="FG1" t="s">
        <v>1651</v>
      </c>
      <c r="FH1" t="s">
        <v>1652</v>
      </c>
      <c r="FI1" t="s">
        <v>1653</v>
      </c>
      <c r="FJ1" t="s">
        <v>1654</v>
      </c>
      <c r="FK1" t="s">
        <v>1655</v>
      </c>
      <c r="FL1" t="s">
        <v>1656</v>
      </c>
      <c r="FM1" t="s">
        <v>1657</v>
      </c>
      <c r="FN1" t="s">
        <v>1658</v>
      </c>
      <c r="FO1" t="s">
        <v>1659</v>
      </c>
      <c r="FP1" t="s">
        <v>1660</v>
      </c>
      <c r="FQ1" t="s">
        <v>1661</v>
      </c>
      <c r="FR1" t="s">
        <v>1662</v>
      </c>
      <c r="FS1" t="s">
        <v>1663</v>
      </c>
      <c r="FT1" t="s">
        <v>1664</v>
      </c>
      <c r="FU1" t="s">
        <v>1665</v>
      </c>
      <c r="FV1" t="s">
        <v>1666</v>
      </c>
      <c r="FW1" t="s">
        <v>1667</v>
      </c>
      <c r="FX1" t="s">
        <v>1668</v>
      </c>
      <c r="FY1" t="s">
        <v>1669</v>
      </c>
      <c r="FZ1" t="s">
        <v>1670</v>
      </c>
      <c r="GA1" t="s">
        <v>1671</v>
      </c>
      <c r="GB1" t="s">
        <v>1672</v>
      </c>
      <c r="GC1" t="s">
        <v>1673</v>
      </c>
      <c r="GD1" t="s">
        <v>1674</v>
      </c>
      <c r="GE1" t="s">
        <v>1675</v>
      </c>
      <c r="GF1" t="s">
        <v>1676</v>
      </c>
      <c r="GG1" t="s">
        <v>1677</v>
      </c>
      <c r="GH1" t="s">
        <v>1678</v>
      </c>
      <c r="GI1" t="s">
        <v>1679</v>
      </c>
      <c r="GJ1" t="s">
        <v>1680</v>
      </c>
      <c r="GK1" t="s">
        <v>1681</v>
      </c>
      <c r="GL1" t="s">
        <v>1682</v>
      </c>
      <c r="GM1" t="s">
        <v>1683</v>
      </c>
      <c r="GN1" t="s">
        <v>1684</v>
      </c>
      <c r="GO1" t="s">
        <v>1685</v>
      </c>
      <c r="GP1" t="s">
        <v>1686</v>
      </c>
      <c r="GQ1" t="s">
        <v>1687</v>
      </c>
      <c r="GR1" t="s">
        <v>1688</v>
      </c>
      <c r="GS1" t="s">
        <v>1689</v>
      </c>
      <c r="GT1" t="s">
        <v>1690</v>
      </c>
      <c r="GU1" t="s">
        <v>1691</v>
      </c>
      <c r="GV1" t="s">
        <v>1692</v>
      </c>
      <c r="GW1" t="s">
        <v>1693</v>
      </c>
      <c r="GX1" t="s">
        <v>1694</v>
      </c>
      <c r="GY1" t="s">
        <v>1695</v>
      </c>
      <c r="GZ1" t="s">
        <v>1696</v>
      </c>
      <c r="HA1" t="s">
        <v>1697</v>
      </c>
      <c r="HB1" t="s">
        <v>1698</v>
      </c>
      <c r="HC1" t="s">
        <v>1699</v>
      </c>
      <c r="HD1" t="s">
        <v>1700</v>
      </c>
      <c r="HE1" t="s">
        <v>1701</v>
      </c>
      <c r="HF1" t="s">
        <v>1702</v>
      </c>
      <c r="HG1" t="s">
        <v>1703</v>
      </c>
      <c r="HH1" t="s">
        <v>1704</v>
      </c>
      <c r="HI1" t="s">
        <v>1705</v>
      </c>
      <c r="HJ1" t="s">
        <v>1706</v>
      </c>
      <c r="HK1" t="s">
        <v>1707</v>
      </c>
      <c r="HL1" t="s">
        <v>1708</v>
      </c>
      <c r="HM1" t="s">
        <v>1709</v>
      </c>
      <c r="HN1" t="s">
        <v>1710</v>
      </c>
      <c r="HO1" t="s">
        <v>1711</v>
      </c>
      <c r="HP1" t="s">
        <v>1712</v>
      </c>
      <c r="HQ1" t="s">
        <v>1713</v>
      </c>
      <c r="HR1" t="s">
        <v>1714</v>
      </c>
      <c r="HS1" t="s">
        <v>1715</v>
      </c>
      <c r="HT1" t="s">
        <v>1716</v>
      </c>
      <c r="HU1" t="s">
        <v>1717</v>
      </c>
      <c r="HV1" t="s">
        <v>1718</v>
      </c>
      <c r="HW1" t="s">
        <v>1719</v>
      </c>
      <c r="HX1" t="s">
        <v>1720</v>
      </c>
      <c r="HY1" t="s">
        <v>1721</v>
      </c>
      <c r="HZ1" t="s">
        <v>1722</v>
      </c>
      <c r="IA1" t="s">
        <v>1723</v>
      </c>
      <c r="IB1" t="s">
        <v>1724</v>
      </c>
      <c r="IC1" t="s">
        <v>1725</v>
      </c>
      <c r="ID1" t="s">
        <v>1726</v>
      </c>
      <c r="IE1" t="s">
        <v>1727</v>
      </c>
      <c r="IF1" t="s">
        <v>1728</v>
      </c>
      <c r="IG1" t="s">
        <v>1729</v>
      </c>
      <c r="IH1" t="s">
        <v>1730</v>
      </c>
      <c r="II1" t="s">
        <v>1731</v>
      </c>
      <c r="IJ1" t="s">
        <v>1732</v>
      </c>
      <c r="IK1" t="s">
        <v>1733</v>
      </c>
      <c r="IL1" t="s">
        <v>1734</v>
      </c>
      <c r="IM1" t="s">
        <v>1735</v>
      </c>
      <c r="IN1" t="s">
        <v>1736</v>
      </c>
      <c r="IO1" t="s">
        <v>1737</v>
      </c>
      <c r="IP1" t="s">
        <v>1738</v>
      </c>
      <c r="IQ1" t="s">
        <v>1739</v>
      </c>
      <c r="IR1" t="s">
        <v>1740</v>
      </c>
      <c r="IS1" t="s">
        <v>1741</v>
      </c>
      <c r="IT1" t="s">
        <v>1742</v>
      </c>
      <c r="IU1" t="s">
        <v>1743</v>
      </c>
      <c r="IV1" t="s">
        <v>1744</v>
      </c>
      <c r="IW1" t="s">
        <v>1745</v>
      </c>
      <c r="IX1" t="s">
        <v>1746</v>
      </c>
      <c r="IY1" t="s">
        <v>1747</v>
      </c>
      <c r="IZ1" t="s">
        <v>1748</v>
      </c>
      <c r="JA1" t="s">
        <v>1749</v>
      </c>
      <c r="JB1" t="s">
        <v>1750</v>
      </c>
      <c r="JC1" t="s">
        <v>1751</v>
      </c>
      <c r="JD1" t="s">
        <v>1752</v>
      </c>
      <c r="JE1" t="s">
        <v>1753</v>
      </c>
      <c r="JF1" t="s">
        <v>1754</v>
      </c>
      <c r="JG1" t="s">
        <v>1755</v>
      </c>
      <c r="JH1" t="s">
        <v>1756</v>
      </c>
      <c r="JI1" t="s">
        <v>1757</v>
      </c>
      <c r="JJ1" t="s">
        <v>1758</v>
      </c>
      <c r="JK1" t="s">
        <v>1759</v>
      </c>
      <c r="JL1" t="s">
        <v>1760</v>
      </c>
      <c r="JM1" t="s">
        <v>1761</v>
      </c>
      <c r="JN1" t="s">
        <v>1762</v>
      </c>
      <c r="JO1" t="s">
        <v>1763</v>
      </c>
      <c r="JP1" t="s">
        <v>1764</v>
      </c>
      <c r="JQ1" t="s">
        <v>1765</v>
      </c>
      <c r="JR1" t="s">
        <v>1766</v>
      </c>
      <c r="JS1" t="s">
        <v>1767</v>
      </c>
      <c r="JT1" t="s">
        <v>1768</v>
      </c>
      <c r="JU1" t="s">
        <v>1769</v>
      </c>
      <c r="JV1" t="s">
        <v>1770</v>
      </c>
      <c r="JW1" t="s">
        <v>1771</v>
      </c>
      <c r="JX1" t="s">
        <v>1772</v>
      </c>
      <c r="JY1" t="s">
        <v>1773</v>
      </c>
      <c r="JZ1" t="s">
        <v>1774</v>
      </c>
      <c r="KA1" t="s">
        <v>1775</v>
      </c>
      <c r="KB1" t="s">
        <v>1776</v>
      </c>
      <c r="KC1" t="s">
        <v>1777</v>
      </c>
      <c r="KD1" t="s">
        <v>1778</v>
      </c>
      <c r="KE1" t="s">
        <v>1779</v>
      </c>
      <c r="KF1" t="s">
        <v>1780</v>
      </c>
      <c r="KG1" t="s">
        <v>1781</v>
      </c>
      <c r="KH1" t="s">
        <v>1782</v>
      </c>
      <c r="KI1" t="s">
        <v>1783</v>
      </c>
      <c r="KJ1" t="s">
        <v>1784</v>
      </c>
      <c r="KK1" t="s">
        <v>1785</v>
      </c>
      <c r="KL1" t="s">
        <v>1786</v>
      </c>
      <c r="KM1" t="s">
        <v>1787</v>
      </c>
      <c r="KN1" t="s">
        <v>1788</v>
      </c>
      <c r="KO1" t="s">
        <v>1789</v>
      </c>
      <c r="KP1" t="s">
        <v>1790</v>
      </c>
      <c r="KQ1" t="s">
        <v>1791</v>
      </c>
      <c r="KR1" t="s">
        <v>1792</v>
      </c>
      <c r="KS1" t="s">
        <v>1793</v>
      </c>
      <c r="KT1" t="s">
        <v>1794</v>
      </c>
      <c r="KU1" t="s">
        <v>1795</v>
      </c>
      <c r="KV1" t="s">
        <v>1796</v>
      </c>
      <c r="KW1" t="s">
        <v>1797</v>
      </c>
      <c r="KX1" t="s">
        <v>1798</v>
      </c>
      <c r="KY1" t="s">
        <v>1799</v>
      </c>
      <c r="KZ1" t="s">
        <v>1800</v>
      </c>
      <c r="LA1" t="s">
        <v>1801</v>
      </c>
      <c r="LB1" t="s">
        <v>1802</v>
      </c>
      <c r="LC1" t="s">
        <v>1803</v>
      </c>
      <c r="LD1" t="s">
        <v>1804</v>
      </c>
      <c r="LE1" t="s">
        <v>1805</v>
      </c>
      <c r="LF1" t="s">
        <v>1806</v>
      </c>
      <c r="LG1" t="s">
        <v>1807</v>
      </c>
      <c r="LH1" t="s">
        <v>1808</v>
      </c>
      <c r="LI1" t="s">
        <v>1809</v>
      </c>
      <c r="LJ1" t="s">
        <v>1810</v>
      </c>
      <c r="LK1" t="s">
        <v>1811</v>
      </c>
      <c r="LL1" t="s">
        <v>1812</v>
      </c>
      <c r="LM1" t="s">
        <v>1813</v>
      </c>
      <c r="LN1" t="s">
        <v>1814</v>
      </c>
      <c r="LO1" t="s">
        <v>1815</v>
      </c>
      <c r="LP1" t="s">
        <v>1816</v>
      </c>
      <c r="LQ1" t="s">
        <v>1817</v>
      </c>
      <c r="LR1" t="s">
        <v>1818</v>
      </c>
      <c r="LS1" t="s">
        <v>1819</v>
      </c>
      <c r="LT1" t="s">
        <v>1820</v>
      </c>
      <c r="LU1" t="s">
        <v>1821</v>
      </c>
      <c r="LV1" t="s">
        <v>1822</v>
      </c>
      <c r="LW1" t="s">
        <v>1823</v>
      </c>
      <c r="LX1" t="s">
        <v>1824</v>
      </c>
      <c r="LY1" t="s">
        <v>1825</v>
      </c>
      <c r="LZ1" t="s">
        <v>1826</v>
      </c>
      <c r="MA1" t="s">
        <v>1827</v>
      </c>
      <c r="MB1" t="s">
        <v>1828</v>
      </c>
      <c r="MC1" t="s">
        <v>1829</v>
      </c>
      <c r="MD1" t="s">
        <v>1830</v>
      </c>
      <c r="ME1" t="s">
        <v>1831</v>
      </c>
      <c r="MF1" t="s">
        <v>1832</v>
      </c>
      <c r="MG1" t="s">
        <v>1833</v>
      </c>
      <c r="MH1" t="s">
        <v>1834</v>
      </c>
      <c r="MI1" t="s">
        <v>1835</v>
      </c>
      <c r="MJ1" t="s">
        <v>1836</v>
      </c>
      <c r="MK1" t="s">
        <v>1837</v>
      </c>
      <c r="ML1" t="s">
        <v>1838</v>
      </c>
      <c r="MM1" t="s">
        <v>1839</v>
      </c>
      <c r="MN1" t="s">
        <v>1840</v>
      </c>
      <c r="MO1" t="s">
        <v>1841</v>
      </c>
      <c r="MP1" t="s">
        <v>1842</v>
      </c>
      <c r="MQ1" t="s">
        <v>1843</v>
      </c>
      <c r="MR1" t="s">
        <v>1844</v>
      </c>
      <c r="MS1" t="s">
        <v>1845</v>
      </c>
      <c r="MT1" t="s">
        <v>1846</v>
      </c>
      <c r="MU1" t="s">
        <v>1847</v>
      </c>
      <c r="MV1" t="s">
        <v>1848</v>
      </c>
      <c r="MW1" t="s">
        <v>1849</v>
      </c>
      <c r="MX1" t="s">
        <v>1850</v>
      </c>
      <c r="MY1" t="s">
        <v>1851</v>
      </c>
      <c r="MZ1" t="s">
        <v>1852</v>
      </c>
      <c r="NA1" t="s">
        <v>1853</v>
      </c>
      <c r="NB1" t="s">
        <v>1854</v>
      </c>
      <c r="NC1" t="s">
        <v>1855</v>
      </c>
      <c r="ND1" t="s">
        <v>1856</v>
      </c>
      <c r="NE1" t="s">
        <v>1857</v>
      </c>
      <c r="NF1" t="s">
        <v>1858</v>
      </c>
      <c r="NG1" t="s">
        <v>1859</v>
      </c>
      <c r="NH1" t="s">
        <v>1860</v>
      </c>
      <c r="NI1" t="s">
        <v>1861</v>
      </c>
      <c r="NJ1" t="s">
        <v>1862</v>
      </c>
      <c r="NK1" t="s">
        <v>1863</v>
      </c>
      <c r="NL1" t="s">
        <v>1864</v>
      </c>
      <c r="NM1" t="s">
        <v>1865</v>
      </c>
      <c r="NN1" t="s">
        <v>1866</v>
      </c>
      <c r="NO1" t="s">
        <v>1867</v>
      </c>
      <c r="NP1" t="s">
        <v>1868</v>
      </c>
      <c r="NQ1" t="s">
        <v>1869</v>
      </c>
      <c r="NR1" t="s">
        <v>1870</v>
      </c>
      <c r="NS1" t="s">
        <v>1871</v>
      </c>
      <c r="NT1" t="s">
        <v>1872</v>
      </c>
      <c r="NU1" t="s">
        <v>1873</v>
      </c>
      <c r="NV1" t="s">
        <v>1874</v>
      </c>
      <c r="NW1" t="s">
        <v>1875</v>
      </c>
      <c r="NX1" t="s">
        <v>1876</v>
      </c>
      <c r="NY1" t="s">
        <v>1877</v>
      </c>
      <c r="NZ1" t="s">
        <v>1878</v>
      </c>
      <c r="OA1" t="s">
        <v>1879</v>
      </c>
      <c r="OB1" t="s">
        <v>1880</v>
      </c>
      <c r="OC1" t="s">
        <v>1881</v>
      </c>
      <c r="OD1" t="s">
        <v>1882</v>
      </c>
      <c r="OE1" t="s">
        <v>1883</v>
      </c>
      <c r="OF1" t="s">
        <v>1884</v>
      </c>
      <c r="OG1" t="s">
        <v>1885</v>
      </c>
      <c r="OH1" t="s">
        <v>1886</v>
      </c>
      <c r="OI1" t="s">
        <v>1887</v>
      </c>
      <c r="OJ1" t="s">
        <v>1888</v>
      </c>
      <c r="OK1" t="s">
        <v>1889</v>
      </c>
      <c r="OL1" t="s">
        <v>1890</v>
      </c>
      <c r="OM1" t="s">
        <v>1891</v>
      </c>
      <c r="ON1" t="s">
        <v>1892</v>
      </c>
      <c r="OO1" t="s">
        <v>1893</v>
      </c>
      <c r="OP1" t="s">
        <v>1894</v>
      </c>
      <c r="OQ1" t="s">
        <v>1895</v>
      </c>
      <c r="OR1" t="s">
        <v>1896</v>
      </c>
      <c r="OS1" t="s">
        <v>1897</v>
      </c>
      <c r="OT1" t="s">
        <v>1898</v>
      </c>
      <c r="OU1" t="s">
        <v>1899</v>
      </c>
      <c r="OV1" t="s">
        <v>1900</v>
      </c>
      <c r="OW1" t="s">
        <v>1901</v>
      </c>
      <c r="OX1" t="s">
        <v>1902</v>
      </c>
      <c r="OY1" t="s">
        <v>1903</v>
      </c>
      <c r="OZ1" t="s">
        <v>1904</v>
      </c>
      <c r="PA1" t="s">
        <v>1905</v>
      </c>
      <c r="PB1" t="s">
        <v>1906</v>
      </c>
      <c r="PC1" t="s">
        <v>1907</v>
      </c>
      <c r="PD1" t="s">
        <v>1908</v>
      </c>
      <c r="PE1" t="s">
        <v>1909</v>
      </c>
      <c r="PF1" t="s">
        <v>1910</v>
      </c>
      <c r="PG1" t="s">
        <v>1911</v>
      </c>
      <c r="PH1" t="s">
        <v>1912</v>
      </c>
      <c r="PI1" t="s">
        <v>1913</v>
      </c>
      <c r="PJ1" t="s">
        <v>1914</v>
      </c>
      <c r="PK1" t="s">
        <v>1915</v>
      </c>
      <c r="PL1" t="s">
        <v>1916</v>
      </c>
      <c r="PM1" t="s">
        <v>1917</v>
      </c>
      <c r="PN1" t="s">
        <v>1918</v>
      </c>
      <c r="PO1" t="s">
        <v>1919</v>
      </c>
      <c r="PP1" t="s">
        <v>1920</v>
      </c>
      <c r="PQ1" t="s">
        <v>1921</v>
      </c>
      <c r="PR1" t="s">
        <v>1922</v>
      </c>
      <c r="PS1" t="s">
        <v>1923</v>
      </c>
      <c r="PT1" t="s">
        <v>1924</v>
      </c>
      <c r="PU1" t="s">
        <v>1925</v>
      </c>
      <c r="PV1" t="s">
        <v>1926</v>
      </c>
      <c r="PW1" t="s">
        <v>1927</v>
      </c>
      <c r="PX1" t="s">
        <v>1928</v>
      </c>
      <c r="PY1" t="s">
        <v>1929</v>
      </c>
      <c r="PZ1" t="s">
        <v>1930</v>
      </c>
      <c r="QA1" t="s">
        <v>1931</v>
      </c>
      <c r="QB1" t="s">
        <v>1932</v>
      </c>
      <c r="QC1" t="s">
        <v>1933</v>
      </c>
      <c r="QD1" t="s">
        <v>1934</v>
      </c>
      <c r="QE1" t="s">
        <v>1935</v>
      </c>
      <c r="QF1" t="s">
        <v>1936</v>
      </c>
      <c r="QG1" t="s">
        <v>1937</v>
      </c>
      <c r="QH1" t="s">
        <v>1938</v>
      </c>
      <c r="QI1" t="s">
        <v>1939</v>
      </c>
      <c r="QJ1" t="s">
        <v>1940</v>
      </c>
      <c r="QK1" t="s">
        <v>1941</v>
      </c>
      <c r="QL1" t="s">
        <v>1942</v>
      </c>
      <c r="QM1" t="s">
        <v>1943</v>
      </c>
      <c r="QN1" t="s">
        <v>1944</v>
      </c>
      <c r="QO1" t="s">
        <v>1945</v>
      </c>
      <c r="QP1" t="s">
        <v>1946</v>
      </c>
      <c r="QQ1" t="s">
        <v>1947</v>
      </c>
      <c r="QR1" t="s">
        <v>1948</v>
      </c>
      <c r="QS1" t="s">
        <v>1949</v>
      </c>
      <c r="QT1" t="s">
        <v>1950</v>
      </c>
      <c r="QU1" t="s">
        <v>1951</v>
      </c>
      <c r="QV1" t="s">
        <v>1952</v>
      </c>
      <c r="QW1" t="s">
        <v>1953</v>
      </c>
      <c r="QX1" t="s">
        <v>1954</v>
      </c>
      <c r="QY1" t="s">
        <v>1955</v>
      </c>
      <c r="QZ1" t="s">
        <v>1956</v>
      </c>
      <c r="RA1" t="s">
        <v>1957</v>
      </c>
      <c r="RB1" t="s">
        <v>1958</v>
      </c>
      <c r="RC1" t="s">
        <v>1959</v>
      </c>
      <c r="RD1" t="s">
        <v>1960</v>
      </c>
      <c r="RE1" t="s">
        <v>1961</v>
      </c>
      <c r="RF1" t="s">
        <v>1962</v>
      </c>
      <c r="RG1" t="s">
        <v>1963</v>
      </c>
      <c r="RH1" t="s">
        <v>1964</v>
      </c>
      <c r="RI1" t="s">
        <v>1965</v>
      </c>
      <c r="RJ1" t="s">
        <v>1966</v>
      </c>
      <c r="RK1" t="s">
        <v>1967</v>
      </c>
      <c r="RL1" t="s">
        <v>1968</v>
      </c>
      <c r="RM1" t="s">
        <v>1969</v>
      </c>
      <c r="RN1" t="s">
        <v>1970</v>
      </c>
      <c r="RO1" t="s">
        <v>1971</v>
      </c>
      <c r="RP1" t="s">
        <v>1972</v>
      </c>
      <c r="RQ1" t="s">
        <v>1973</v>
      </c>
      <c r="RR1" t="s">
        <v>1974</v>
      </c>
      <c r="RS1" t="s">
        <v>1975</v>
      </c>
      <c r="RT1" t="s">
        <v>1976</v>
      </c>
      <c r="RU1" t="s">
        <v>1977</v>
      </c>
      <c r="RV1" t="s">
        <v>1978</v>
      </c>
      <c r="RW1" t="s">
        <v>1979</v>
      </c>
      <c r="RX1" t="s">
        <v>1980</v>
      </c>
      <c r="RY1" t="s">
        <v>1981</v>
      </c>
      <c r="RZ1" t="s">
        <v>1982</v>
      </c>
      <c r="SA1" t="s">
        <v>1983</v>
      </c>
      <c r="SB1" t="s">
        <v>1984</v>
      </c>
      <c r="SC1" t="s">
        <v>1985</v>
      </c>
      <c r="SD1" t="s">
        <v>1986</v>
      </c>
      <c r="SE1" t="s">
        <v>1987</v>
      </c>
      <c r="SF1" t="s">
        <v>1988</v>
      </c>
      <c r="SG1" t="s">
        <v>1989</v>
      </c>
      <c r="SH1" t="s">
        <v>1990</v>
      </c>
      <c r="SI1" t="s">
        <v>1991</v>
      </c>
      <c r="SJ1" t="s">
        <v>1992</v>
      </c>
      <c r="SK1" t="s">
        <v>1993</v>
      </c>
      <c r="SL1" t="s">
        <v>1994</v>
      </c>
      <c r="SM1" t="s">
        <v>1995</v>
      </c>
      <c r="SN1" t="s">
        <v>1996</v>
      </c>
      <c r="SO1" t="s">
        <v>1997</v>
      </c>
      <c r="SP1" t="s">
        <v>1998</v>
      </c>
      <c r="SQ1" t="s">
        <v>1999</v>
      </c>
      <c r="SR1" t="s">
        <v>2000</v>
      </c>
      <c r="SS1" t="s">
        <v>2001</v>
      </c>
      <c r="ST1" t="s">
        <v>2002</v>
      </c>
      <c r="SU1" t="s">
        <v>2003</v>
      </c>
      <c r="SV1" t="s">
        <v>2004</v>
      </c>
      <c r="SW1" t="s">
        <v>2005</v>
      </c>
      <c r="SX1" t="s">
        <v>2006</v>
      </c>
      <c r="SY1" t="s">
        <v>2007</v>
      </c>
      <c r="SZ1" t="s">
        <v>2008</v>
      </c>
      <c r="TA1" t="s">
        <v>2009</v>
      </c>
      <c r="TB1" t="s">
        <v>2010</v>
      </c>
      <c r="TC1" t="s">
        <v>2011</v>
      </c>
      <c r="TD1" t="s">
        <v>2012</v>
      </c>
      <c r="TE1" t="s">
        <v>2013</v>
      </c>
      <c r="TF1" t="s">
        <v>2014</v>
      </c>
      <c r="TG1" t="s">
        <v>2015</v>
      </c>
      <c r="TH1" t="s">
        <v>2016</v>
      </c>
      <c r="TI1" t="s">
        <v>2017</v>
      </c>
      <c r="TJ1" t="s">
        <v>2018</v>
      </c>
      <c r="TK1" t="s">
        <v>2019</v>
      </c>
      <c r="TL1" t="s">
        <v>2020</v>
      </c>
      <c r="TM1" t="s">
        <v>2021</v>
      </c>
      <c r="TN1" t="s">
        <v>2022</v>
      </c>
      <c r="TO1" t="s">
        <v>2023</v>
      </c>
      <c r="TP1" t="s">
        <v>2024</v>
      </c>
      <c r="TQ1" t="s">
        <v>2025</v>
      </c>
      <c r="TR1" t="s">
        <v>2026</v>
      </c>
      <c r="TS1" t="s">
        <v>2027</v>
      </c>
      <c r="TT1" t="s">
        <v>2028</v>
      </c>
      <c r="TU1" t="s">
        <v>2029</v>
      </c>
      <c r="TV1" t="s">
        <v>2030</v>
      </c>
      <c r="TW1" t="s">
        <v>2031</v>
      </c>
      <c r="TX1" t="s">
        <v>2032</v>
      </c>
      <c r="TY1" t="s">
        <v>2033</v>
      </c>
      <c r="TZ1" t="s">
        <v>2034</v>
      </c>
      <c r="UA1" t="s">
        <v>2035</v>
      </c>
      <c r="UB1" t="s">
        <v>2036</v>
      </c>
      <c r="UC1" t="s">
        <v>2037</v>
      </c>
      <c r="UD1" t="s">
        <v>2038</v>
      </c>
      <c r="UE1" t="s">
        <v>2039</v>
      </c>
      <c r="UF1" t="s">
        <v>2040</v>
      </c>
      <c r="UG1" t="s">
        <v>2041</v>
      </c>
      <c r="UH1" t="s">
        <v>2042</v>
      </c>
      <c r="UI1" t="s">
        <v>2043</v>
      </c>
      <c r="UJ1" t="s">
        <v>2044</v>
      </c>
      <c r="UK1" t="s">
        <v>2045</v>
      </c>
      <c r="UL1" t="s">
        <v>2046</v>
      </c>
      <c r="UM1" t="s">
        <v>2047</v>
      </c>
      <c r="UN1" t="s">
        <v>2048</v>
      </c>
      <c r="UO1" t="s">
        <v>2049</v>
      </c>
      <c r="UP1" t="s">
        <v>2050</v>
      </c>
      <c r="UQ1" t="s">
        <v>2051</v>
      </c>
      <c r="UR1" t="s">
        <v>2052</v>
      </c>
      <c r="US1" t="s">
        <v>2053</v>
      </c>
      <c r="UT1" t="s">
        <v>2054</v>
      </c>
      <c r="UU1" t="s">
        <v>2055</v>
      </c>
      <c r="UV1" t="s">
        <v>2056</v>
      </c>
      <c r="UW1" t="s">
        <v>2057</v>
      </c>
      <c r="UX1" t="s">
        <v>2058</v>
      </c>
      <c r="UY1" t="s">
        <v>2059</v>
      </c>
      <c r="UZ1" t="s">
        <v>2060</v>
      </c>
      <c r="VA1" t="s">
        <v>2061</v>
      </c>
      <c r="VB1" t="s">
        <v>2062</v>
      </c>
      <c r="VC1" t="s">
        <v>2063</v>
      </c>
      <c r="VD1" t="s">
        <v>2064</v>
      </c>
      <c r="VE1" t="s">
        <v>2065</v>
      </c>
      <c r="VF1" t="s">
        <v>2066</v>
      </c>
      <c r="VG1" t="s">
        <v>2067</v>
      </c>
      <c r="VH1" t="s">
        <v>2068</v>
      </c>
      <c r="VI1" t="s">
        <v>2069</v>
      </c>
      <c r="VJ1" t="s">
        <v>2070</v>
      </c>
      <c r="VK1" t="s">
        <v>2071</v>
      </c>
      <c r="VL1" t="s">
        <v>2072</v>
      </c>
      <c r="VM1" t="s">
        <v>2073</v>
      </c>
      <c r="VN1" t="s">
        <v>2074</v>
      </c>
      <c r="VO1" t="s">
        <v>2075</v>
      </c>
      <c r="VP1" t="s">
        <v>2076</v>
      </c>
      <c r="VQ1" t="s">
        <v>2077</v>
      </c>
      <c r="VR1" t="s">
        <v>2078</v>
      </c>
      <c r="VS1" t="s">
        <v>2079</v>
      </c>
      <c r="VT1" t="s">
        <v>2080</v>
      </c>
      <c r="VU1" t="s">
        <v>2081</v>
      </c>
      <c r="VV1" t="s">
        <v>2082</v>
      </c>
      <c r="VW1" t="s">
        <v>2083</v>
      </c>
      <c r="VX1" t="s">
        <v>2084</v>
      </c>
      <c r="VY1" t="s">
        <v>2085</v>
      </c>
      <c r="VZ1" t="s">
        <v>2086</v>
      </c>
      <c r="WA1" t="s">
        <v>2087</v>
      </c>
      <c r="WB1" t="s">
        <v>2088</v>
      </c>
      <c r="WC1" t="s">
        <v>2089</v>
      </c>
      <c r="WD1" t="s">
        <v>2090</v>
      </c>
      <c r="WE1" t="s">
        <v>2091</v>
      </c>
      <c r="WF1" t="s">
        <v>2092</v>
      </c>
      <c r="WG1" t="s">
        <v>2093</v>
      </c>
      <c r="WH1" t="s">
        <v>2094</v>
      </c>
      <c r="WI1" t="s">
        <v>2095</v>
      </c>
      <c r="WJ1" t="s">
        <v>2096</v>
      </c>
      <c r="WK1" t="s">
        <v>2097</v>
      </c>
      <c r="WL1" t="s">
        <v>2098</v>
      </c>
      <c r="WM1" t="s">
        <v>2099</v>
      </c>
      <c r="WN1" t="s">
        <v>2100</v>
      </c>
      <c r="WO1" t="s">
        <v>2101</v>
      </c>
      <c r="WP1" t="s">
        <v>2102</v>
      </c>
      <c r="WQ1" t="s">
        <v>2103</v>
      </c>
      <c r="WR1" t="s">
        <v>2104</v>
      </c>
      <c r="WS1" t="s">
        <v>2105</v>
      </c>
      <c r="WT1" t="s">
        <v>2106</v>
      </c>
      <c r="WU1" t="s">
        <v>2107</v>
      </c>
      <c r="WV1" t="s">
        <v>2108</v>
      </c>
      <c r="WW1" t="s">
        <v>2109</v>
      </c>
      <c r="WX1" t="s">
        <v>2110</v>
      </c>
      <c r="WY1" t="s">
        <v>2111</v>
      </c>
      <c r="WZ1" t="s">
        <v>2112</v>
      </c>
      <c r="XA1" t="s">
        <v>2113</v>
      </c>
      <c r="XB1" t="s">
        <v>2114</v>
      </c>
      <c r="XC1" t="s">
        <v>2115</v>
      </c>
      <c r="XD1" t="s">
        <v>2116</v>
      </c>
      <c r="XE1" t="s">
        <v>2117</v>
      </c>
      <c r="XF1" t="s">
        <v>2118</v>
      </c>
      <c r="XG1" t="s">
        <v>2119</v>
      </c>
      <c r="XH1" t="s">
        <v>2120</v>
      </c>
      <c r="XI1" t="s">
        <v>2121</v>
      </c>
      <c r="XJ1" t="s">
        <v>2122</v>
      </c>
      <c r="XK1" t="s">
        <v>2123</v>
      </c>
      <c r="XL1" t="s">
        <v>2124</v>
      </c>
      <c r="XM1" t="s">
        <v>2125</v>
      </c>
      <c r="XN1" t="s">
        <v>2126</v>
      </c>
      <c r="XO1" t="s">
        <v>2127</v>
      </c>
      <c r="XP1" t="s">
        <v>2128</v>
      </c>
      <c r="XQ1" t="s">
        <v>2129</v>
      </c>
      <c r="XR1" t="s">
        <v>2130</v>
      </c>
      <c r="XS1" t="s">
        <v>2131</v>
      </c>
      <c r="XT1" t="s">
        <v>2132</v>
      </c>
      <c r="XU1" t="s">
        <v>2133</v>
      </c>
      <c r="XV1" t="s">
        <v>2134</v>
      </c>
      <c r="XW1" t="s">
        <v>2135</v>
      </c>
      <c r="XX1" t="s">
        <v>2136</v>
      </c>
      <c r="XY1" t="s">
        <v>2137</v>
      </c>
      <c r="XZ1" t="s">
        <v>2138</v>
      </c>
      <c r="YA1" t="s">
        <v>2139</v>
      </c>
      <c r="YB1" t="s">
        <v>2140</v>
      </c>
      <c r="YC1" t="s">
        <v>2141</v>
      </c>
      <c r="YD1" t="s">
        <v>2142</v>
      </c>
      <c r="YE1" t="s">
        <v>2143</v>
      </c>
      <c r="YF1" t="s">
        <v>2144</v>
      </c>
      <c r="YG1" t="s">
        <v>2145</v>
      </c>
      <c r="YH1" t="s">
        <v>2146</v>
      </c>
      <c r="YI1" t="s">
        <v>2147</v>
      </c>
      <c r="YJ1" t="s">
        <v>2148</v>
      </c>
      <c r="YK1" t="s">
        <v>2149</v>
      </c>
      <c r="YL1" t="s">
        <v>2150</v>
      </c>
      <c r="YM1" t="s">
        <v>2151</v>
      </c>
      <c r="YN1" t="s">
        <v>2152</v>
      </c>
      <c r="YO1" t="s">
        <v>2153</v>
      </c>
      <c r="YP1" t="s">
        <v>2154</v>
      </c>
      <c r="YQ1" t="s">
        <v>2155</v>
      </c>
      <c r="YR1" t="s">
        <v>2156</v>
      </c>
      <c r="YS1" t="s">
        <v>2157</v>
      </c>
      <c r="YT1" t="s">
        <v>2158</v>
      </c>
      <c r="YU1" t="s">
        <v>2159</v>
      </c>
      <c r="YV1" t="s">
        <v>2160</v>
      </c>
      <c r="YW1" t="s">
        <v>2161</v>
      </c>
      <c r="YX1" t="s">
        <v>2162</v>
      </c>
      <c r="YY1" t="s">
        <v>2163</v>
      </c>
      <c r="YZ1" t="s">
        <v>2164</v>
      </c>
      <c r="ZA1" t="s">
        <v>2165</v>
      </c>
      <c r="ZB1" t="s">
        <v>2166</v>
      </c>
      <c r="ZC1" t="s">
        <v>2167</v>
      </c>
      <c r="ZD1" t="s">
        <v>2168</v>
      </c>
      <c r="ZE1" t="s">
        <v>2169</v>
      </c>
      <c r="ZF1" t="s">
        <v>2170</v>
      </c>
      <c r="ZG1" t="s">
        <v>2171</v>
      </c>
      <c r="ZH1" t="s">
        <v>2172</v>
      </c>
      <c r="ZI1" t="s">
        <v>2173</v>
      </c>
      <c r="ZJ1" t="s">
        <v>2174</v>
      </c>
      <c r="ZK1" t="s">
        <v>2175</v>
      </c>
      <c r="ZL1" t="s">
        <v>2176</v>
      </c>
      <c r="ZM1" t="s">
        <v>2177</v>
      </c>
      <c r="ZN1" t="s">
        <v>2178</v>
      </c>
      <c r="ZO1" t="s">
        <v>2179</v>
      </c>
      <c r="ZP1" t="s">
        <v>2180</v>
      </c>
      <c r="ZQ1" t="s">
        <v>2181</v>
      </c>
      <c r="ZR1" t="s">
        <v>2182</v>
      </c>
      <c r="ZS1" t="s">
        <v>2183</v>
      </c>
      <c r="ZT1" t="s">
        <v>2184</v>
      </c>
      <c r="ZU1" t="s">
        <v>2185</v>
      </c>
      <c r="ZV1" t="s">
        <v>2186</v>
      </c>
      <c r="ZW1" t="s">
        <v>2187</v>
      </c>
      <c r="ZX1" t="s">
        <v>2188</v>
      </c>
      <c r="ZY1" t="s">
        <v>2189</v>
      </c>
      <c r="ZZ1" t="s">
        <v>2190</v>
      </c>
      <c r="AAA1" t="s">
        <v>2191</v>
      </c>
      <c r="AAB1" t="s">
        <v>2192</v>
      </c>
      <c r="AAC1" t="s">
        <v>2193</v>
      </c>
      <c r="AAD1" t="s">
        <v>2194</v>
      </c>
      <c r="AAE1" t="s">
        <v>2195</v>
      </c>
      <c r="AAF1" t="s">
        <v>2196</v>
      </c>
      <c r="AAG1" t="s">
        <v>2197</v>
      </c>
      <c r="AAH1" t="s">
        <v>2198</v>
      </c>
      <c r="AAI1" t="s">
        <v>2199</v>
      </c>
      <c r="AAJ1" t="s">
        <v>2200</v>
      </c>
      <c r="AAK1" t="s">
        <v>2201</v>
      </c>
      <c r="AAL1" t="s">
        <v>2202</v>
      </c>
      <c r="AAM1" t="s">
        <v>2203</v>
      </c>
      <c r="AAN1" t="s">
        <v>2204</v>
      </c>
      <c r="AAO1" t="s">
        <v>2205</v>
      </c>
      <c r="AAP1" t="s">
        <v>2206</v>
      </c>
      <c r="AAQ1" t="s">
        <v>2207</v>
      </c>
      <c r="AAR1" t="s">
        <v>2208</v>
      </c>
      <c r="AAS1" t="s">
        <v>2209</v>
      </c>
      <c r="AAT1" t="s">
        <v>2210</v>
      </c>
      <c r="AAU1" t="s">
        <v>2211</v>
      </c>
      <c r="AAV1" t="s">
        <v>2212</v>
      </c>
      <c r="AAW1" t="s">
        <v>2213</v>
      </c>
      <c r="AAX1" t="s">
        <v>2214</v>
      </c>
      <c r="AAY1" t="s">
        <v>2215</v>
      </c>
      <c r="AAZ1" t="s">
        <v>2216</v>
      </c>
      <c r="ABA1" t="s">
        <v>2217</v>
      </c>
      <c r="ABB1" t="s">
        <v>2218</v>
      </c>
      <c r="ABC1" t="s">
        <v>2219</v>
      </c>
      <c r="ABD1" t="s">
        <v>2220</v>
      </c>
      <c r="ABE1" t="s">
        <v>2221</v>
      </c>
      <c r="ABF1" t="s">
        <v>2222</v>
      </c>
      <c r="ABG1" t="s">
        <v>2223</v>
      </c>
      <c r="ABH1" t="s">
        <v>2224</v>
      </c>
      <c r="ABI1" t="s">
        <v>2225</v>
      </c>
      <c r="ABJ1" t="s">
        <v>2226</v>
      </c>
      <c r="ABK1" t="s">
        <v>2227</v>
      </c>
      <c r="ABL1" t="s">
        <v>2228</v>
      </c>
      <c r="ABM1" t="s">
        <v>2229</v>
      </c>
      <c r="ABN1" t="s">
        <v>2230</v>
      </c>
      <c r="ABO1" t="s">
        <v>2231</v>
      </c>
      <c r="ABP1" t="s">
        <v>2232</v>
      </c>
      <c r="ABQ1" t="s">
        <v>2233</v>
      </c>
      <c r="ABR1" t="s">
        <v>2234</v>
      </c>
      <c r="ABS1" t="s">
        <v>2235</v>
      </c>
      <c r="ABT1" t="s">
        <v>2236</v>
      </c>
      <c r="ABU1" t="s">
        <v>2237</v>
      </c>
      <c r="ABV1" t="s">
        <v>2238</v>
      </c>
      <c r="ABW1" t="s">
        <v>2239</v>
      </c>
      <c r="ABX1" t="s">
        <v>2240</v>
      </c>
      <c r="ABY1" t="s">
        <v>2241</v>
      </c>
      <c r="ABZ1" t="s">
        <v>2242</v>
      </c>
      <c r="ACA1" t="s">
        <v>2243</v>
      </c>
      <c r="ACB1" t="s">
        <v>2244</v>
      </c>
      <c r="ACC1" t="s">
        <v>2245</v>
      </c>
      <c r="ACD1" t="s">
        <v>2246</v>
      </c>
      <c r="ACE1" t="s">
        <v>2247</v>
      </c>
      <c r="ACF1" t="s">
        <v>2248</v>
      </c>
      <c r="ACG1" t="s">
        <v>2249</v>
      </c>
      <c r="ACH1" t="s">
        <v>2250</v>
      </c>
      <c r="ACI1" t="s">
        <v>2251</v>
      </c>
      <c r="ACJ1" t="s">
        <v>2252</v>
      </c>
      <c r="ACK1" t="s">
        <v>2253</v>
      </c>
      <c r="ACL1" t="s">
        <v>2254</v>
      </c>
      <c r="ACM1" t="s">
        <v>2255</v>
      </c>
      <c r="ACN1" t="s">
        <v>2256</v>
      </c>
      <c r="ACO1" t="s">
        <v>2257</v>
      </c>
      <c r="ACP1" t="s">
        <v>2258</v>
      </c>
      <c r="ACQ1" t="s">
        <v>2259</v>
      </c>
      <c r="ACR1" t="s">
        <v>2260</v>
      </c>
      <c r="ACS1" t="s">
        <v>2261</v>
      </c>
      <c r="ACT1" t="s">
        <v>2262</v>
      </c>
      <c r="ACU1" t="s">
        <v>2263</v>
      </c>
      <c r="ACV1" t="s">
        <v>2264</v>
      </c>
      <c r="ACW1" t="s">
        <v>2265</v>
      </c>
      <c r="ACX1" t="s">
        <v>2266</v>
      </c>
      <c r="ACY1" t="s">
        <v>2267</v>
      </c>
      <c r="ACZ1" t="s">
        <v>2268</v>
      </c>
      <c r="ADA1" t="s">
        <v>2269</v>
      </c>
      <c r="ADB1" t="s">
        <v>2270</v>
      </c>
      <c r="ADC1" t="s">
        <v>2271</v>
      </c>
      <c r="ADD1" t="s">
        <v>2272</v>
      </c>
      <c r="ADE1" t="s">
        <v>2273</v>
      </c>
      <c r="ADF1" t="s">
        <v>2274</v>
      </c>
      <c r="ADG1" t="s">
        <v>2275</v>
      </c>
      <c r="ADH1" t="s">
        <v>2276</v>
      </c>
      <c r="ADI1" t="s">
        <v>2277</v>
      </c>
      <c r="ADJ1" t="s">
        <v>2278</v>
      </c>
      <c r="ADK1" t="s">
        <v>2279</v>
      </c>
      <c r="ADL1" t="s">
        <v>2280</v>
      </c>
      <c r="ADM1" t="s">
        <v>2281</v>
      </c>
      <c r="ADN1" t="s">
        <v>2282</v>
      </c>
      <c r="ADO1" t="s">
        <v>2283</v>
      </c>
      <c r="ADP1" t="s">
        <v>2284</v>
      </c>
      <c r="ADQ1" t="s">
        <v>2285</v>
      </c>
      <c r="ADR1" t="s">
        <v>2286</v>
      </c>
      <c r="ADS1" t="s">
        <v>2287</v>
      </c>
      <c r="ADT1" t="s">
        <v>2288</v>
      </c>
      <c r="ADU1" t="s">
        <v>2289</v>
      </c>
      <c r="ADV1" t="s">
        <v>2290</v>
      </c>
      <c r="ADW1" t="s">
        <v>2291</v>
      </c>
      <c r="ADX1" t="s">
        <v>2292</v>
      </c>
      <c r="ADY1" t="s">
        <v>2293</v>
      </c>
      <c r="ADZ1" t="s">
        <v>2294</v>
      </c>
      <c r="AEA1" t="s">
        <v>2295</v>
      </c>
      <c r="AEB1" t="s">
        <v>2296</v>
      </c>
      <c r="AEC1" t="s">
        <v>2297</v>
      </c>
      <c r="AED1" t="s">
        <v>2298</v>
      </c>
      <c r="AEE1" t="s">
        <v>2299</v>
      </c>
      <c r="AEF1" t="s">
        <v>2300</v>
      </c>
      <c r="AEG1" t="s">
        <v>2301</v>
      </c>
      <c r="AEH1" t="s">
        <v>2302</v>
      </c>
      <c r="AEI1" t="s">
        <v>2303</v>
      </c>
      <c r="AEJ1" t="s">
        <v>2304</v>
      </c>
      <c r="AEK1" t="s">
        <v>2305</v>
      </c>
      <c r="AEL1" t="s">
        <v>2306</v>
      </c>
      <c r="AEM1" t="s">
        <v>2307</v>
      </c>
      <c r="AEN1" t="s">
        <v>2308</v>
      </c>
      <c r="AEO1" t="s">
        <v>2309</v>
      </c>
      <c r="AEP1" t="s">
        <v>2310</v>
      </c>
      <c r="AEQ1" t="s">
        <v>2311</v>
      </c>
      <c r="AER1" t="s">
        <v>2312</v>
      </c>
      <c r="AES1" t="s">
        <v>2313</v>
      </c>
      <c r="AET1" t="s">
        <v>2314</v>
      </c>
      <c r="AEU1" t="s">
        <v>2315</v>
      </c>
      <c r="AEV1" t="s">
        <v>2316</v>
      </c>
      <c r="AEW1" t="s">
        <v>2317</v>
      </c>
      <c r="AEX1" t="s">
        <v>2318</v>
      </c>
      <c r="AEY1" t="s">
        <v>2319</v>
      </c>
      <c r="AEZ1" t="s">
        <v>2320</v>
      </c>
      <c r="AFA1" t="s">
        <v>2321</v>
      </c>
      <c r="AFB1" t="s">
        <v>2322</v>
      </c>
      <c r="AFC1" t="s">
        <v>2323</v>
      </c>
      <c r="AFD1" t="s">
        <v>2324</v>
      </c>
      <c r="AFE1" t="s">
        <v>2325</v>
      </c>
      <c r="AFF1" t="s">
        <v>2326</v>
      </c>
      <c r="AFG1" t="s">
        <v>2327</v>
      </c>
      <c r="AFH1" t="s">
        <v>2328</v>
      </c>
      <c r="AFI1" t="s">
        <v>2329</v>
      </c>
      <c r="AFJ1" t="s">
        <v>2330</v>
      </c>
      <c r="AFK1" t="s">
        <v>2331</v>
      </c>
      <c r="AFL1" t="s">
        <v>2332</v>
      </c>
      <c r="AFM1" t="s">
        <v>2333</v>
      </c>
      <c r="AFN1" t="s">
        <v>2334</v>
      </c>
      <c r="AFO1" t="s">
        <v>2335</v>
      </c>
      <c r="AFP1" t="s">
        <v>2336</v>
      </c>
      <c r="AFQ1" t="s">
        <v>2337</v>
      </c>
      <c r="AFR1" t="s">
        <v>2338</v>
      </c>
      <c r="AFS1" t="s">
        <v>2339</v>
      </c>
      <c r="AFT1" t="s">
        <v>2340</v>
      </c>
      <c r="AFU1" t="s">
        <v>2341</v>
      </c>
      <c r="AFV1" t="s">
        <v>2342</v>
      </c>
      <c r="AFW1" t="s">
        <v>2343</v>
      </c>
      <c r="AFX1" t="s">
        <v>2344</v>
      </c>
      <c r="AFY1" t="s">
        <v>2345</v>
      </c>
      <c r="AFZ1" t="s">
        <v>2346</v>
      </c>
      <c r="AGA1" t="s">
        <v>2347</v>
      </c>
      <c r="AGB1" t="s">
        <v>2348</v>
      </c>
      <c r="AGC1" t="s">
        <v>2349</v>
      </c>
      <c r="AGD1" t="s">
        <v>2350</v>
      </c>
      <c r="AGE1" t="s">
        <v>2351</v>
      </c>
      <c r="AGF1" t="s">
        <v>2352</v>
      </c>
      <c r="AGG1" t="s">
        <v>2353</v>
      </c>
      <c r="AGH1" t="s">
        <v>2354</v>
      </c>
      <c r="AGI1" t="s">
        <v>2355</v>
      </c>
      <c r="AGJ1" t="s">
        <v>2356</v>
      </c>
      <c r="AGK1" t="s">
        <v>2357</v>
      </c>
      <c r="AGL1" t="s">
        <v>2358</v>
      </c>
      <c r="AGM1" t="s">
        <v>2359</v>
      </c>
      <c r="AGN1" t="s">
        <v>2360</v>
      </c>
      <c r="AGO1" t="s">
        <v>2361</v>
      </c>
      <c r="AGP1" t="s">
        <v>2362</v>
      </c>
      <c r="AGQ1" t="s">
        <v>2363</v>
      </c>
      <c r="AGR1" t="s">
        <v>2364</v>
      </c>
      <c r="AGS1" t="s">
        <v>2365</v>
      </c>
      <c r="AGT1" t="s">
        <v>2366</v>
      </c>
      <c r="AGU1" t="s">
        <v>2367</v>
      </c>
      <c r="AGV1" t="s">
        <v>2368</v>
      </c>
      <c r="AGW1" t="s">
        <v>2369</v>
      </c>
      <c r="AGX1" t="s">
        <v>2370</v>
      </c>
      <c r="AGY1" t="s">
        <v>2371</v>
      </c>
      <c r="AGZ1" t="s">
        <v>2372</v>
      </c>
      <c r="AHA1" t="s">
        <v>2373</v>
      </c>
      <c r="AHB1" t="s">
        <v>2374</v>
      </c>
      <c r="AHC1" t="s">
        <v>2375</v>
      </c>
      <c r="AHD1" t="s">
        <v>2376</v>
      </c>
      <c r="AHE1" t="s">
        <v>2377</v>
      </c>
      <c r="AHF1" t="s">
        <v>2378</v>
      </c>
      <c r="AHG1" t="s">
        <v>2379</v>
      </c>
      <c r="AHH1" t="s">
        <v>2380</v>
      </c>
      <c r="AHI1" t="s">
        <v>2381</v>
      </c>
      <c r="AHJ1" t="s">
        <v>2382</v>
      </c>
      <c r="AHK1" t="s">
        <v>2383</v>
      </c>
      <c r="AHL1" t="s">
        <v>2384</v>
      </c>
      <c r="AHM1" t="s">
        <v>2385</v>
      </c>
      <c r="AHN1" t="s">
        <v>2386</v>
      </c>
      <c r="AHO1" t="s">
        <v>2387</v>
      </c>
      <c r="AHP1" t="s">
        <v>2388</v>
      </c>
      <c r="AHQ1" t="s">
        <v>2389</v>
      </c>
      <c r="AHR1" t="s">
        <v>2390</v>
      </c>
      <c r="AHS1" t="s">
        <v>2391</v>
      </c>
      <c r="AHT1" t="s">
        <v>2392</v>
      </c>
      <c r="AHU1" t="s">
        <v>2393</v>
      </c>
      <c r="AHV1" t="s">
        <v>2394</v>
      </c>
      <c r="AHW1" t="s">
        <v>2395</v>
      </c>
      <c r="AHX1" t="s">
        <v>2396</v>
      </c>
      <c r="AHY1" t="s">
        <v>2397</v>
      </c>
      <c r="AHZ1" t="s">
        <v>2398</v>
      </c>
      <c r="AIA1" t="s">
        <v>2399</v>
      </c>
      <c r="AIB1" t="s">
        <v>2400</v>
      </c>
      <c r="AIC1" t="s">
        <v>2401</v>
      </c>
      <c r="AID1" t="s">
        <v>2402</v>
      </c>
      <c r="AIE1" t="s">
        <v>2403</v>
      </c>
      <c r="AIF1" t="s">
        <v>2404</v>
      </c>
      <c r="AIG1" t="s">
        <v>2405</v>
      </c>
      <c r="AIH1" t="s">
        <v>2406</v>
      </c>
      <c r="AII1" t="s">
        <v>2407</v>
      </c>
      <c r="AIJ1" t="s">
        <v>2408</v>
      </c>
      <c r="AIK1" t="s">
        <v>2409</v>
      </c>
      <c r="AIL1" t="s">
        <v>2410</v>
      </c>
      <c r="AIM1" t="s">
        <v>2411</v>
      </c>
      <c r="AIN1" t="s">
        <v>2412</v>
      </c>
      <c r="AIO1" t="s">
        <v>2413</v>
      </c>
      <c r="AIP1" t="s">
        <v>2414</v>
      </c>
      <c r="AIQ1" t="s">
        <v>2415</v>
      </c>
      <c r="AIR1" t="s">
        <v>2416</v>
      </c>
      <c r="AIS1" t="s">
        <v>2417</v>
      </c>
      <c r="AIT1" t="s">
        <v>2418</v>
      </c>
      <c r="AIU1" t="s">
        <v>2419</v>
      </c>
      <c r="AIV1" t="s">
        <v>2420</v>
      </c>
      <c r="AIW1" t="s">
        <v>2421</v>
      </c>
      <c r="AIX1" t="s">
        <v>2422</v>
      </c>
      <c r="AIY1" t="s">
        <v>2423</v>
      </c>
      <c r="AIZ1" t="s">
        <v>2424</v>
      </c>
      <c r="AJA1" t="s">
        <v>2425</v>
      </c>
      <c r="AJB1" t="s">
        <v>2426</v>
      </c>
      <c r="AJC1" t="s">
        <v>2427</v>
      </c>
      <c r="AJD1" t="s">
        <v>2428</v>
      </c>
      <c r="AJE1" t="s">
        <v>2429</v>
      </c>
      <c r="AJF1" t="s">
        <v>2430</v>
      </c>
      <c r="AJG1" t="s">
        <v>2431</v>
      </c>
      <c r="AJH1" t="s">
        <v>2432</v>
      </c>
      <c r="AJI1" t="s">
        <v>2433</v>
      </c>
      <c r="AJJ1" t="s">
        <v>2434</v>
      </c>
      <c r="AJK1" t="s">
        <v>2435</v>
      </c>
      <c r="AJL1" t="s">
        <v>2436</v>
      </c>
      <c r="AJM1" t="s">
        <v>2437</v>
      </c>
      <c r="AJN1" t="s">
        <v>2438</v>
      </c>
      <c r="AJO1" t="s">
        <v>2439</v>
      </c>
      <c r="AJP1" t="s">
        <v>2440</v>
      </c>
      <c r="AJQ1" t="s">
        <v>2441</v>
      </c>
      <c r="AJR1" t="s">
        <v>2442</v>
      </c>
      <c r="AJS1" t="s">
        <v>2443</v>
      </c>
      <c r="AJT1" t="s">
        <v>2444</v>
      </c>
      <c r="AJU1" t="s">
        <v>2445</v>
      </c>
      <c r="AJV1" t="s">
        <v>2446</v>
      </c>
      <c r="AJW1" t="s">
        <v>2447</v>
      </c>
      <c r="AJX1" t="s">
        <v>2448</v>
      </c>
      <c r="AJY1" t="s">
        <v>2449</v>
      </c>
      <c r="AJZ1" t="s">
        <v>2450</v>
      </c>
      <c r="AKA1" t="s">
        <v>2451</v>
      </c>
      <c r="AKB1" t="s">
        <v>2452</v>
      </c>
      <c r="AKC1" t="s">
        <v>2453</v>
      </c>
      <c r="AKD1" t="s">
        <v>2454</v>
      </c>
      <c r="AKE1" t="s">
        <v>2455</v>
      </c>
      <c r="AKF1" t="s">
        <v>2456</v>
      </c>
      <c r="AKG1" t="s">
        <v>2457</v>
      </c>
      <c r="AKH1" t="s">
        <v>2458</v>
      </c>
      <c r="AKI1" t="s">
        <v>2459</v>
      </c>
      <c r="AKJ1" t="s">
        <v>2460</v>
      </c>
      <c r="AKK1" t="s">
        <v>2461</v>
      </c>
      <c r="AKL1" t="s">
        <v>2462</v>
      </c>
      <c r="AKM1" t="s">
        <v>2463</v>
      </c>
      <c r="AKN1" t="s">
        <v>2464</v>
      </c>
      <c r="AKO1" t="s">
        <v>2465</v>
      </c>
      <c r="AKP1" t="s">
        <v>2466</v>
      </c>
      <c r="AKQ1" t="s">
        <v>2467</v>
      </c>
      <c r="AKR1" t="s">
        <v>2468</v>
      </c>
      <c r="AKS1" t="s">
        <v>2469</v>
      </c>
      <c r="AKT1" t="s">
        <v>2470</v>
      </c>
      <c r="AKU1" t="s">
        <v>2471</v>
      </c>
      <c r="AKV1" t="s">
        <v>2472</v>
      </c>
      <c r="AKW1" t="s">
        <v>2473</v>
      </c>
      <c r="AKX1" t="s">
        <v>2474</v>
      </c>
      <c r="AKY1" t="s">
        <v>2475</v>
      </c>
      <c r="AKZ1" t="s">
        <v>2476</v>
      </c>
      <c r="ALA1" t="s">
        <v>2477</v>
      </c>
      <c r="ALB1" t="s">
        <v>2478</v>
      </c>
      <c r="ALC1" t="s">
        <v>2479</v>
      </c>
      <c r="ALD1" t="s">
        <v>2480</v>
      </c>
      <c r="ALE1" t="s">
        <v>2481</v>
      </c>
      <c r="ALF1" t="s">
        <v>2482</v>
      </c>
      <c r="ALG1" t="s">
        <v>2483</v>
      </c>
      <c r="ALH1" t="s">
        <v>2484</v>
      </c>
      <c r="ALI1" t="s">
        <v>2485</v>
      </c>
      <c r="ALJ1" t="s">
        <v>2486</v>
      </c>
      <c r="ALK1" t="s">
        <v>2487</v>
      </c>
      <c r="ALL1" t="s">
        <v>2488</v>
      </c>
      <c r="ALM1" t="s">
        <v>2489</v>
      </c>
      <c r="ALN1" t="s">
        <v>2490</v>
      </c>
      <c r="ALO1" t="s">
        <v>2491</v>
      </c>
      <c r="ALP1" t="s">
        <v>2492</v>
      </c>
      <c r="ALQ1" t="s">
        <v>2493</v>
      </c>
      <c r="ALR1" t="s">
        <v>2494</v>
      </c>
      <c r="ALS1" t="s">
        <v>2495</v>
      </c>
      <c r="ALT1" t="s">
        <v>2496</v>
      </c>
      <c r="ALU1" t="s">
        <v>2497</v>
      </c>
      <c r="ALV1" t="s">
        <v>2498</v>
      </c>
      <c r="ALW1" t="s">
        <v>2499</v>
      </c>
      <c r="ALX1" t="s">
        <v>2500</v>
      </c>
      <c r="ALY1" t="s">
        <v>2501</v>
      </c>
      <c r="ALZ1" t="s">
        <v>2502</v>
      </c>
      <c r="AMA1" t="s">
        <v>2503</v>
      </c>
      <c r="AMB1" t="s">
        <v>2504</v>
      </c>
      <c r="AMC1" t="s">
        <v>2505</v>
      </c>
      <c r="AMD1" t="s">
        <v>2506</v>
      </c>
      <c r="AME1" t="s">
        <v>2507</v>
      </c>
      <c r="AMF1" t="s">
        <v>2508</v>
      </c>
      <c r="AMG1" t="s">
        <v>2509</v>
      </c>
      <c r="AMH1" t="s">
        <v>2510</v>
      </c>
      <c r="AMI1" t="s">
        <v>2511</v>
      </c>
      <c r="AMJ1" t="s">
        <v>2512</v>
      </c>
      <c r="AMK1" t="s">
        <v>2513</v>
      </c>
      <c r="AML1" t="s">
        <v>2514</v>
      </c>
      <c r="AMM1" t="s">
        <v>2515</v>
      </c>
      <c r="AMN1" t="s">
        <v>2516</v>
      </c>
      <c r="AMO1" t="s">
        <v>2517</v>
      </c>
      <c r="AMP1" t="s">
        <v>2518</v>
      </c>
      <c r="AMQ1" t="s">
        <v>2519</v>
      </c>
      <c r="AMR1" t="s">
        <v>2520</v>
      </c>
      <c r="AMS1" t="s">
        <v>2521</v>
      </c>
      <c r="AMT1" t="s">
        <v>2522</v>
      </c>
      <c r="AMU1" t="s">
        <v>2523</v>
      </c>
      <c r="AMV1" t="s">
        <v>2524</v>
      </c>
      <c r="AMW1" t="s">
        <v>2525</v>
      </c>
      <c r="AMX1" t="s">
        <v>2526</v>
      </c>
      <c r="AMY1" t="s">
        <v>2527</v>
      </c>
      <c r="AMZ1" t="s">
        <v>2528</v>
      </c>
      <c r="ANA1" t="s">
        <v>2529</v>
      </c>
      <c r="ANB1" t="s">
        <v>2530</v>
      </c>
      <c r="ANC1" t="s">
        <v>2531</v>
      </c>
      <c r="AND1" t="s">
        <v>2532</v>
      </c>
      <c r="ANE1" t="s">
        <v>2533</v>
      </c>
      <c r="ANF1" t="s">
        <v>2534</v>
      </c>
      <c r="ANG1" t="s">
        <v>2535</v>
      </c>
      <c r="ANH1" t="s">
        <v>2536</v>
      </c>
      <c r="ANI1" t="s">
        <v>2537</v>
      </c>
      <c r="ANJ1" t="s">
        <v>2538</v>
      </c>
      <c r="ANK1" t="s">
        <v>2539</v>
      </c>
      <c r="ANL1" t="s">
        <v>2540</v>
      </c>
      <c r="ANM1" t="s">
        <v>2541</v>
      </c>
      <c r="ANN1" t="s">
        <v>2542</v>
      </c>
      <c r="ANO1" t="s">
        <v>2543</v>
      </c>
      <c r="ANP1" t="s">
        <v>2544</v>
      </c>
      <c r="ANQ1" t="s">
        <v>2545</v>
      </c>
      <c r="ANR1" t="s">
        <v>2546</v>
      </c>
      <c r="ANS1" t="s">
        <v>2547</v>
      </c>
      <c r="ANT1" t="s">
        <v>2548</v>
      </c>
      <c r="ANU1" t="s">
        <v>2549</v>
      </c>
      <c r="ANV1" t="s">
        <v>2550</v>
      </c>
      <c r="ANW1" t="s">
        <v>2551</v>
      </c>
      <c r="ANX1" t="s">
        <v>2552</v>
      </c>
      <c r="ANY1" t="s">
        <v>2553</v>
      </c>
      <c r="ANZ1" t="s">
        <v>2554</v>
      </c>
      <c r="AOA1" t="s">
        <v>2555</v>
      </c>
      <c r="AOB1" t="s">
        <v>2556</v>
      </c>
      <c r="AOC1" t="s">
        <v>2557</v>
      </c>
      <c r="AOD1" t="s">
        <v>2558</v>
      </c>
      <c r="AOE1" t="s">
        <v>2559</v>
      </c>
      <c r="AOF1" t="s">
        <v>2560</v>
      </c>
      <c r="AOG1" t="s">
        <v>2561</v>
      </c>
      <c r="AOH1" t="s">
        <v>2562</v>
      </c>
      <c r="AOI1" t="s">
        <v>2563</v>
      </c>
      <c r="AOJ1" t="s">
        <v>2564</v>
      </c>
      <c r="AOK1" t="s">
        <v>2565</v>
      </c>
      <c r="AOL1" t="s">
        <v>2566</v>
      </c>
      <c r="AOM1" t="s">
        <v>2567</v>
      </c>
      <c r="AON1" t="s">
        <v>2568</v>
      </c>
      <c r="AOO1" t="s">
        <v>2569</v>
      </c>
      <c r="AOP1" t="s">
        <v>2570</v>
      </c>
      <c r="AOQ1" t="s">
        <v>2571</v>
      </c>
      <c r="AOR1" t="s">
        <v>2572</v>
      </c>
      <c r="AOS1" t="s">
        <v>2573</v>
      </c>
      <c r="AOT1" t="s">
        <v>2574</v>
      </c>
      <c r="AOU1" t="s">
        <v>2575</v>
      </c>
      <c r="AOV1" t="s">
        <v>2576</v>
      </c>
      <c r="AOW1" t="s">
        <v>2577</v>
      </c>
      <c r="AOX1" t="s">
        <v>2578</v>
      </c>
      <c r="AOY1" t="s">
        <v>2579</v>
      </c>
      <c r="AOZ1" t="s">
        <v>2580</v>
      </c>
      <c r="APA1" t="s">
        <v>2581</v>
      </c>
      <c r="APB1" t="s">
        <v>2582</v>
      </c>
      <c r="APC1" t="s">
        <v>2583</v>
      </c>
      <c r="APD1" t="s">
        <v>2584</v>
      </c>
      <c r="APE1" t="s">
        <v>2585</v>
      </c>
      <c r="APF1" t="s">
        <v>2586</v>
      </c>
      <c r="APG1" t="s">
        <v>2587</v>
      </c>
      <c r="APH1" t="s">
        <v>2588</v>
      </c>
      <c r="API1" t="s">
        <v>2589</v>
      </c>
      <c r="APJ1" t="s">
        <v>2590</v>
      </c>
      <c r="APK1" t="s">
        <v>2591</v>
      </c>
      <c r="APL1" t="s">
        <v>2592</v>
      </c>
      <c r="APM1" t="s">
        <v>2593</v>
      </c>
      <c r="APN1" t="s">
        <v>2594</v>
      </c>
      <c r="APO1" t="s">
        <v>2595</v>
      </c>
      <c r="APP1" t="s">
        <v>2596</v>
      </c>
      <c r="APQ1" t="s">
        <v>2597</v>
      </c>
      <c r="APR1" t="s">
        <v>2598</v>
      </c>
      <c r="APS1" t="s">
        <v>2599</v>
      </c>
      <c r="APT1" t="s">
        <v>2600</v>
      </c>
      <c r="APU1" t="s">
        <v>2601</v>
      </c>
      <c r="APV1" t="s">
        <v>2602</v>
      </c>
      <c r="APW1" t="s">
        <v>2603</v>
      </c>
      <c r="APX1" t="s">
        <v>2604</v>
      </c>
      <c r="APY1" t="s">
        <v>2605</v>
      </c>
      <c r="APZ1" t="s">
        <v>2606</v>
      </c>
      <c r="AQA1" t="s">
        <v>2607</v>
      </c>
      <c r="AQB1" t="s">
        <v>2608</v>
      </c>
      <c r="AQC1" t="s">
        <v>2609</v>
      </c>
      <c r="AQD1" t="s">
        <v>2610</v>
      </c>
      <c r="AQE1" t="s">
        <v>2611</v>
      </c>
      <c r="AQF1" t="s">
        <v>2612</v>
      </c>
      <c r="AQG1" t="s">
        <v>2613</v>
      </c>
      <c r="AQH1" t="s">
        <v>2614</v>
      </c>
      <c r="AQI1" t="s">
        <v>2615</v>
      </c>
      <c r="AQJ1" t="s">
        <v>2616</v>
      </c>
      <c r="AQK1" t="s">
        <v>2617</v>
      </c>
      <c r="AQL1" t="s">
        <v>2618</v>
      </c>
      <c r="AQM1" t="s">
        <v>2619</v>
      </c>
      <c r="AQN1" t="s">
        <v>2620</v>
      </c>
      <c r="AQO1" t="s">
        <v>2621</v>
      </c>
      <c r="AQP1" t="s">
        <v>2622</v>
      </c>
      <c r="AQQ1" t="s">
        <v>2623</v>
      </c>
      <c r="AQR1" t="s">
        <v>2624</v>
      </c>
      <c r="AQS1" t="s">
        <v>2625</v>
      </c>
      <c r="AQT1" t="s">
        <v>2626</v>
      </c>
      <c r="AQU1" t="s">
        <v>2627</v>
      </c>
      <c r="AQV1" t="s">
        <v>2628</v>
      </c>
      <c r="AQW1" t="s">
        <v>2629</v>
      </c>
      <c r="AQX1" t="s">
        <v>2630</v>
      </c>
      <c r="AQY1" t="s">
        <v>2631</v>
      </c>
      <c r="AQZ1" t="s">
        <v>2632</v>
      </c>
      <c r="ARA1" t="s">
        <v>2633</v>
      </c>
      <c r="ARB1" t="s">
        <v>2634</v>
      </c>
      <c r="ARC1" t="s">
        <v>2635</v>
      </c>
      <c r="ARD1" t="s">
        <v>2636</v>
      </c>
      <c r="ARE1" t="s">
        <v>2637</v>
      </c>
      <c r="ARF1" t="s">
        <v>2638</v>
      </c>
      <c r="ARG1" t="s">
        <v>2639</v>
      </c>
      <c r="ARH1" t="s">
        <v>2640</v>
      </c>
      <c r="ARI1" t="s">
        <v>2641</v>
      </c>
      <c r="ARJ1" t="s">
        <v>2642</v>
      </c>
      <c r="ARK1" t="s">
        <v>2643</v>
      </c>
      <c r="ARL1" t="s">
        <v>2644</v>
      </c>
      <c r="ARM1" t="s">
        <v>2645</v>
      </c>
      <c r="ARN1" t="s">
        <v>2646</v>
      </c>
      <c r="ARO1" t="s">
        <v>2647</v>
      </c>
      <c r="ARP1" t="s">
        <v>2648</v>
      </c>
      <c r="ARQ1" t="s">
        <v>2649</v>
      </c>
      <c r="ARR1" t="s">
        <v>2650</v>
      </c>
      <c r="ARS1" t="s">
        <v>2651</v>
      </c>
      <c r="ART1" t="s">
        <v>2652</v>
      </c>
      <c r="ARU1" t="s">
        <v>2653</v>
      </c>
      <c r="ARV1" t="s">
        <v>2654</v>
      </c>
      <c r="ARW1" t="s">
        <v>2655</v>
      </c>
      <c r="ARX1" t="s">
        <v>2656</v>
      </c>
      <c r="ARY1" t="s">
        <v>2657</v>
      </c>
      <c r="ARZ1" t="s">
        <v>2658</v>
      </c>
      <c r="ASA1" t="s">
        <v>2659</v>
      </c>
      <c r="ASB1" t="s">
        <v>2660</v>
      </c>
      <c r="ASC1" t="s">
        <v>2661</v>
      </c>
      <c r="ASD1" t="s">
        <v>2662</v>
      </c>
      <c r="ASE1" t="s">
        <v>2663</v>
      </c>
      <c r="ASF1" t="s">
        <v>2664</v>
      </c>
      <c r="ASG1" t="s">
        <v>2665</v>
      </c>
      <c r="ASH1" t="s">
        <v>2666</v>
      </c>
      <c r="ASI1" t="s">
        <v>2667</v>
      </c>
      <c r="ASJ1" t="s">
        <v>2668</v>
      </c>
      <c r="ASK1" t="s">
        <v>2669</v>
      </c>
      <c r="ASL1" t="s">
        <v>2670</v>
      </c>
      <c r="ASM1" t="s">
        <v>2671</v>
      </c>
      <c r="ASN1" t="s">
        <v>2672</v>
      </c>
      <c r="ASO1" t="s">
        <v>2673</v>
      </c>
      <c r="ASP1" t="s">
        <v>2674</v>
      </c>
      <c r="ASQ1" t="s">
        <v>2675</v>
      </c>
      <c r="ASR1" t="s">
        <v>2676</v>
      </c>
      <c r="ASS1" t="s">
        <v>2677</v>
      </c>
      <c r="AST1" t="s">
        <v>2678</v>
      </c>
      <c r="ASU1" t="s">
        <v>2679</v>
      </c>
      <c r="ASV1" t="s">
        <v>2680</v>
      </c>
      <c r="ASW1" t="s">
        <v>2681</v>
      </c>
      <c r="ASX1" t="s">
        <v>2682</v>
      </c>
      <c r="ASY1" t="s">
        <v>2683</v>
      </c>
      <c r="ASZ1" t="s">
        <v>2684</v>
      </c>
      <c r="ATA1" t="s">
        <v>2685</v>
      </c>
      <c r="ATB1" t="s">
        <v>2686</v>
      </c>
      <c r="ATC1" t="s">
        <v>2687</v>
      </c>
      <c r="ATD1" t="s">
        <v>2688</v>
      </c>
      <c r="ATE1" t="s">
        <v>2689</v>
      </c>
      <c r="ATF1" t="s">
        <v>2690</v>
      </c>
      <c r="ATG1" t="s">
        <v>2691</v>
      </c>
      <c r="ATH1" t="s">
        <v>2692</v>
      </c>
      <c r="ATI1" t="s">
        <v>2693</v>
      </c>
      <c r="ATJ1" t="s">
        <v>2694</v>
      </c>
      <c r="ATK1" t="s">
        <v>2695</v>
      </c>
      <c r="ATL1" t="s">
        <v>2696</v>
      </c>
      <c r="ATM1" t="s">
        <v>2697</v>
      </c>
      <c r="ATN1" t="s">
        <v>2698</v>
      </c>
      <c r="ATO1" t="s">
        <v>2699</v>
      </c>
      <c r="ATP1" t="s">
        <v>2700</v>
      </c>
      <c r="ATQ1" t="s">
        <v>2701</v>
      </c>
      <c r="ATR1" t="s">
        <v>2702</v>
      </c>
      <c r="ATS1" t="s">
        <v>2703</v>
      </c>
      <c r="ATT1" t="s">
        <v>2704</v>
      </c>
      <c r="ATU1" t="s">
        <v>2705</v>
      </c>
      <c r="ATV1" t="s">
        <v>2706</v>
      </c>
      <c r="ATW1" t="s">
        <v>2707</v>
      </c>
      <c r="ATX1" t="s">
        <v>2708</v>
      </c>
      <c r="ATY1" t="s">
        <v>2709</v>
      </c>
      <c r="ATZ1" t="s">
        <v>2710</v>
      </c>
      <c r="AUA1" t="s">
        <v>2711</v>
      </c>
      <c r="AUB1" t="s">
        <v>2712</v>
      </c>
      <c r="AUC1" t="s">
        <v>2713</v>
      </c>
      <c r="AUD1" t="s">
        <v>2714</v>
      </c>
      <c r="AUE1" t="s">
        <v>2715</v>
      </c>
      <c r="AUF1" t="s">
        <v>2716</v>
      </c>
      <c r="AUG1" t="s">
        <v>2717</v>
      </c>
      <c r="AUH1" t="s">
        <v>2718</v>
      </c>
      <c r="AUI1" t="s">
        <v>2719</v>
      </c>
      <c r="AUJ1" t="s">
        <v>2720</v>
      </c>
      <c r="AUK1" t="s">
        <v>2721</v>
      </c>
      <c r="AUL1" t="s">
        <v>2722</v>
      </c>
      <c r="AUM1" t="s">
        <v>2723</v>
      </c>
      <c r="AUN1" t="s">
        <v>2724</v>
      </c>
      <c r="AUO1" t="s">
        <v>2725</v>
      </c>
      <c r="AUP1" t="s">
        <v>2726</v>
      </c>
      <c r="AUQ1" t="s">
        <v>2727</v>
      </c>
      <c r="AUR1" t="s">
        <v>2728</v>
      </c>
      <c r="AUS1" t="s">
        <v>2729</v>
      </c>
      <c r="AUT1" t="s">
        <v>2730</v>
      </c>
      <c r="AUU1" t="s">
        <v>2731</v>
      </c>
      <c r="AUV1" t="s">
        <v>2732</v>
      </c>
      <c r="AUW1" t="s">
        <v>2733</v>
      </c>
      <c r="AUX1" t="s">
        <v>2734</v>
      </c>
      <c r="AUY1" t="s">
        <v>2735</v>
      </c>
      <c r="AUZ1" t="s">
        <v>2736</v>
      </c>
      <c r="AVA1" t="s">
        <v>2737</v>
      </c>
      <c r="AVB1" t="s">
        <v>2738</v>
      </c>
      <c r="AVC1" t="s">
        <v>2739</v>
      </c>
      <c r="AVD1" t="s">
        <v>2740</v>
      </c>
      <c r="AVE1" t="s">
        <v>2741</v>
      </c>
      <c r="AVF1" t="s">
        <v>2742</v>
      </c>
      <c r="AVG1" t="s">
        <v>2743</v>
      </c>
      <c r="AVH1" t="s">
        <v>2744</v>
      </c>
      <c r="AVI1" t="s">
        <v>2745</v>
      </c>
      <c r="AVJ1" t="s">
        <v>2746</v>
      </c>
      <c r="AVK1" t="s">
        <v>2747</v>
      </c>
      <c r="AVL1" t="s">
        <v>2748</v>
      </c>
      <c r="AVM1" t="s">
        <v>2749</v>
      </c>
      <c r="AVN1" t="s">
        <v>2750</v>
      </c>
      <c r="AVO1" t="s">
        <v>2751</v>
      </c>
      <c r="AVP1" t="s">
        <v>2752</v>
      </c>
      <c r="AVQ1" t="s">
        <v>2753</v>
      </c>
      <c r="AVR1" t="s">
        <v>2754</v>
      </c>
      <c r="AVS1" t="s">
        <v>2755</v>
      </c>
      <c r="AVT1" t="s">
        <v>2756</v>
      </c>
      <c r="AVU1" t="s">
        <v>2757</v>
      </c>
      <c r="AVV1" t="s">
        <v>2758</v>
      </c>
      <c r="AVW1" t="s">
        <v>2759</v>
      </c>
      <c r="AVX1" t="s">
        <v>2760</v>
      </c>
      <c r="AVY1" t="s">
        <v>2761</v>
      </c>
      <c r="AVZ1" t="s">
        <v>2762</v>
      </c>
      <c r="AWA1" t="s">
        <v>2763</v>
      </c>
      <c r="AWB1" t="s">
        <v>2764</v>
      </c>
      <c r="AWC1" t="s">
        <v>2765</v>
      </c>
      <c r="AWD1" t="s">
        <v>2766</v>
      </c>
      <c r="AWE1" t="s">
        <v>2767</v>
      </c>
      <c r="AWF1" t="s">
        <v>2768</v>
      </c>
      <c r="AWG1" t="s">
        <v>2769</v>
      </c>
      <c r="AWH1" t="s">
        <v>2770</v>
      </c>
      <c r="AWI1" t="s">
        <v>2771</v>
      </c>
      <c r="AWJ1" t="s">
        <v>2772</v>
      </c>
      <c r="AWK1" t="s">
        <v>2773</v>
      </c>
      <c r="AWL1" t="s">
        <v>2774</v>
      </c>
      <c r="AWM1" t="s">
        <v>2775</v>
      </c>
      <c r="AWN1" t="s">
        <v>2776</v>
      </c>
      <c r="AWO1" t="s">
        <v>2777</v>
      </c>
      <c r="AWP1" t="s">
        <v>2778</v>
      </c>
      <c r="AWQ1" t="s">
        <v>2779</v>
      </c>
      <c r="AWR1" t="s">
        <v>2780</v>
      </c>
      <c r="AWS1" t="s">
        <v>2781</v>
      </c>
      <c r="AWT1" t="s">
        <v>2782</v>
      </c>
      <c r="AWU1" t="s">
        <v>2783</v>
      </c>
      <c r="AWV1" t="s">
        <v>2784</v>
      </c>
      <c r="AWW1" t="s">
        <v>2785</v>
      </c>
      <c r="AWX1" t="s">
        <v>2786</v>
      </c>
      <c r="AWY1" t="s">
        <v>2787</v>
      </c>
      <c r="AWZ1" t="s">
        <v>2788</v>
      </c>
      <c r="AXA1" t="s">
        <v>2789</v>
      </c>
      <c r="AXB1" t="s">
        <v>2790</v>
      </c>
      <c r="AXC1" t="s">
        <v>2791</v>
      </c>
      <c r="AXD1" t="s">
        <v>2792</v>
      </c>
      <c r="AXE1" t="s">
        <v>2793</v>
      </c>
      <c r="AXF1" t="s">
        <v>2794</v>
      </c>
      <c r="AXG1" t="s">
        <v>2795</v>
      </c>
      <c r="AXH1" t="s">
        <v>2796</v>
      </c>
      <c r="AXI1" t="s">
        <v>2797</v>
      </c>
      <c r="AXJ1" t="s">
        <v>2798</v>
      </c>
      <c r="AXK1" t="s">
        <v>2799</v>
      </c>
      <c r="AXL1" t="s">
        <v>2800</v>
      </c>
      <c r="AXM1" t="s">
        <v>2801</v>
      </c>
      <c r="AXN1" t="s">
        <v>2802</v>
      </c>
      <c r="AXO1" t="s">
        <v>2803</v>
      </c>
      <c r="AXP1" t="s">
        <v>2804</v>
      </c>
      <c r="AXQ1" t="s">
        <v>2805</v>
      </c>
      <c r="AXR1" t="s">
        <v>2806</v>
      </c>
      <c r="AXS1" t="s">
        <v>2807</v>
      </c>
      <c r="AXT1" t="s">
        <v>2808</v>
      </c>
      <c r="AXU1" t="s">
        <v>2809</v>
      </c>
      <c r="AXV1" t="s">
        <v>2810</v>
      </c>
      <c r="AXW1" t="s">
        <v>2811</v>
      </c>
      <c r="AXX1" t="s">
        <v>2812</v>
      </c>
      <c r="AXY1" t="s">
        <v>2813</v>
      </c>
      <c r="AXZ1" t="s">
        <v>2814</v>
      </c>
      <c r="AYA1" t="s">
        <v>2815</v>
      </c>
      <c r="AYB1" t="s">
        <v>2816</v>
      </c>
      <c r="AYC1" t="s">
        <v>2817</v>
      </c>
      <c r="AYD1" t="s">
        <v>2818</v>
      </c>
      <c r="AYE1" t="s">
        <v>2819</v>
      </c>
      <c r="AYF1" t="s">
        <v>2820</v>
      </c>
      <c r="AYG1" t="s">
        <v>2821</v>
      </c>
      <c r="AYH1" t="s">
        <v>2822</v>
      </c>
      <c r="AYI1" t="s">
        <v>2823</v>
      </c>
      <c r="AYJ1" t="s">
        <v>2824</v>
      </c>
      <c r="AYK1" t="s">
        <v>2825</v>
      </c>
      <c r="AYL1" t="s">
        <v>2826</v>
      </c>
      <c r="AYM1" t="s">
        <v>2827</v>
      </c>
      <c r="AYN1" t="s">
        <v>2828</v>
      </c>
      <c r="AYO1" t="s">
        <v>2829</v>
      </c>
      <c r="AYP1" t="s">
        <v>2830</v>
      </c>
      <c r="AYQ1" t="s">
        <v>2831</v>
      </c>
      <c r="AYR1" t="s">
        <v>2832</v>
      </c>
      <c r="AYS1" t="s">
        <v>2833</v>
      </c>
      <c r="AYT1" t="s">
        <v>2834</v>
      </c>
      <c r="AYU1" t="s">
        <v>2835</v>
      </c>
      <c r="AYV1" t="s">
        <v>2836</v>
      </c>
      <c r="AYW1" t="s">
        <v>2837</v>
      </c>
      <c r="AYX1" t="s">
        <v>2838</v>
      </c>
      <c r="AYY1" t="s">
        <v>2839</v>
      </c>
      <c r="AYZ1" t="s">
        <v>2840</v>
      </c>
      <c r="AZA1" t="s">
        <v>2841</v>
      </c>
      <c r="AZB1" t="s">
        <v>2842</v>
      </c>
      <c r="AZC1" t="s">
        <v>2843</v>
      </c>
      <c r="AZD1" t="s">
        <v>2844</v>
      </c>
      <c r="AZE1" t="s">
        <v>2845</v>
      </c>
      <c r="AZF1" t="s">
        <v>2846</v>
      </c>
      <c r="AZG1" t="s">
        <v>2847</v>
      </c>
      <c r="AZH1" t="s">
        <v>2848</v>
      </c>
      <c r="AZI1" t="s">
        <v>2849</v>
      </c>
      <c r="AZJ1" t="s">
        <v>2850</v>
      </c>
      <c r="AZK1" t="s">
        <v>2851</v>
      </c>
      <c r="AZL1" t="s">
        <v>2852</v>
      </c>
      <c r="AZM1" t="s">
        <v>2853</v>
      </c>
      <c r="AZN1" t="s">
        <v>2854</v>
      </c>
      <c r="AZO1" t="s">
        <v>2855</v>
      </c>
      <c r="AZP1" t="s">
        <v>2856</v>
      </c>
      <c r="AZQ1" t="s">
        <v>2857</v>
      </c>
      <c r="AZR1" t="s">
        <v>2858</v>
      </c>
      <c r="AZS1" t="s">
        <v>2859</v>
      </c>
      <c r="AZT1" t="s">
        <v>2860</v>
      </c>
      <c r="AZU1" t="s">
        <v>2861</v>
      </c>
      <c r="AZV1" t="s">
        <v>2862</v>
      </c>
      <c r="AZW1" t="s">
        <v>2863</v>
      </c>
      <c r="AZX1" t="s">
        <v>2864</v>
      </c>
      <c r="AZY1" t="s">
        <v>2865</v>
      </c>
      <c r="AZZ1" t="s">
        <v>2866</v>
      </c>
      <c r="BAA1" t="s">
        <v>2867</v>
      </c>
      <c r="BAB1" t="s">
        <v>2868</v>
      </c>
      <c r="BAC1" t="s">
        <v>2869</v>
      </c>
      <c r="BAD1" t="s">
        <v>2870</v>
      </c>
      <c r="BAE1" t="s">
        <v>2871</v>
      </c>
      <c r="BAF1" t="s">
        <v>2872</v>
      </c>
      <c r="BAG1" t="s">
        <v>2873</v>
      </c>
      <c r="BAH1" t="s">
        <v>2874</v>
      </c>
      <c r="BAI1" t="s">
        <v>2875</v>
      </c>
      <c r="BAJ1" t="s">
        <v>2876</v>
      </c>
      <c r="BAK1" t="s">
        <v>2877</v>
      </c>
      <c r="BAL1" t="s">
        <v>2878</v>
      </c>
      <c r="BAM1" t="s">
        <v>2879</v>
      </c>
      <c r="BAN1" t="s">
        <v>2880</v>
      </c>
      <c r="BAO1" t="s">
        <v>2881</v>
      </c>
      <c r="BAP1" t="s">
        <v>2882</v>
      </c>
      <c r="BAQ1" t="s">
        <v>2883</v>
      </c>
      <c r="BAR1" t="s">
        <v>2884</v>
      </c>
      <c r="BAS1" t="s">
        <v>2885</v>
      </c>
      <c r="BAT1" t="s">
        <v>2886</v>
      </c>
      <c r="BAU1" t="s">
        <v>2887</v>
      </c>
      <c r="BAV1" t="s">
        <v>2888</v>
      </c>
      <c r="BAW1" t="s">
        <v>2889</v>
      </c>
      <c r="BAX1" t="s">
        <v>2890</v>
      </c>
      <c r="BAY1" t="s">
        <v>2891</v>
      </c>
      <c r="BAZ1" t="s">
        <v>2892</v>
      </c>
      <c r="BBA1" t="s">
        <v>2893</v>
      </c>
      <c r="BBB1" t="s">
        <v>2894</v>
      </c>
      <c r="BBC1" t="s">
        <v>2895</v>
      </c>
      <c r="BBD1" t="s">
        <v>2896</v>
      </c>
      <c r="BBE1" t="s">
        <v>2897</v>
      </c>
      <c r="BBF1" t="s">
        <v>2898</v>
      </c>
      <c r="BBG1" t="s">
        <v>2899</v>
      </c>
      <c r="BBH1" t="s">
        <v>2900</v>
      </c>
      <c r="BBI1" t="s">
        <v>2901</v>
      </c>
      <c r="BBJ1" t="s">
        <v>2902</v>
      </c>
      <c r="BBK1" t="s">
        <v>2903</v>
      </c>
      <c r="BBL1" t="s">
        <v>2904</v>
      </c>
      <c r="BBM1" t="s">
        <v>2905</v>
      </c>
      <c r="BBN1" t="s">
        <v>2906</v>
      </c>
      <c r="BBO1" t="s">
        <v>2907</v>
      </c>
      <c r="BBP1" t="s">
        <v>2908</v>
      </c>
      <c r="BBQ1" t="s">
        <v>2909</v>
      </c>
      <c r="BBR1" t="s">
        <v>2910</v>
      </c>
      <c r="BBS1" t="s">
        <v>2911</v>
      </c>
      <c r="BBT1" t="s">
        <v>2912</v>
      </c>
      <c r="BBU1" t="s">
        <v>2913</v>
      </c>
      <c r="BBV1" t="s">
        <v>2914</v>
      </c>
      <c r="BBW1" t="s">
        <v>2915</v>
      </c>
      <c r="BBX1" t="s">
        <v>2916</v>
      </c>
      <c r="BBY1" t="s">
        <v>2917</v>
      </c>
      <c r="BBZ1" t="s">
        <v>2918</v>
      </c>
      <c r="BCA1" t="s">
        <v>2919</v>
      </c>
      <c r="BCB1" t="s">
        <v>2920</v>
      </c>
      <c r="BCC1" t="s">
        <v>2921</v>
      </c>
      <c r="BCD1" t="s">
        <v>2922</v>
      </c>
      <c r="BCE1" t="s">
        <v>2923</v>
      </c>
      <c r="BCF1" t="s">
        <v>2924</v>
      </c>
      <c r="BCG1" t="s">
        <v>2925</v>
      </c>
      <c r="BCH1" t="s">
        <v>2926</v>
      </c>
      <c r="BCI1" t="s">
        <v>2927</v>
      </c>
      <c r="BCJ1" t="s">
        <v>2928</v>
      </c>
      <c r="BCK1" t="s">
        <v>2929</v>
      </c>
      <c r="BCL1" t="s">
        <v>2930</v>
      </c>
      <c r="BCM1" t="s">
        <v>2931</v>
      </c>
      <c r="BCN1" t="s">
        <v>2932</v>
      </c>
      <c r="BCO1" t="s">
        <v>2933</v>
      </c>
      <c r="BCP1" t="s">
        <v>2934</v>
      </c>
      <c r="BCQ1" t="s">
        <v>2935</v>
      </c>
      <c r="BCR1" t="s">
        <v>2936</v>
      </c>
      <c r="BCS1" t="s">
        <v>2937</v>
      </c>
      <c r="BCT1" t="s">
        <v>2938</v>
      </c>
      <c r="BCU1" t="s">
        <v>2939</v>
      </c>
      <c r="BCV1" t="s">
        <v>2940</v>
      </c>
      <c r="BCW1" t="s">
        <v>2941</v>
      </c>
      <c r="BCX1" t="s">
        <v>2942</v>
      </c>
      <c r="BCY1" t="s">
        <v>2943</v>
      </c>
      <c r="BCZ1" t="s">
        <v>2944</v>
      </c>
      <c r="BDA1" t="s">
        <v>2945</v>
      </c>
      <c r="BDB1" t="s">
        <v>2946</v>
      </c>
      <c r="BDC1" t="s">
        <v>2947</v>
      </c>
      <c r="BDD1" t="s">
        <v>2948</v>
      </c>
      <c r="BDE1" t="s">
        <v>2949</v>
      </c>
      <c r="BDF1" t="s">
        <v>2950</v>
      </c>
      <c r="BDG1" t="s">
        <v>2951</v>
      </c>
      <c r="BDH1" t="s">
        <v>2952</v>
      </c>
      <c r="BDI1" t="s">
        <v>2953</v>
      </c>
      <c r="BDJ1" t="s">
        <v>2954</v>
      </c>
      <c r="BDK1" t="s">
        <v>2955</v>
      </c>
      <c r="BDL1" t="s">
        <v>2956</v>
      </c>
      <c r="BDM1" t="s">
        <v>2957</v>
      </c>
      <c r="BDN1" t="s">
        <v>2958</v>
      </c>
      <c r="BDO1" t="s">
        <v>2959</v>
      </c>
      <c r="BDP1" t="s">
        <v>2960</v>
      </c>
      <c r="BDQ1" t="s">
        <v>2961</v>
      </c>
      <c r="BDR1" t="s">
        <v>2962</v>
      </c>
      <c r="BDS1" t="s">
        <v>2963</v>
      </c>
      <c r="BDT1" t="s">
        <v>2964</v>
      </c>
      <c r="BDU1" t="s">
        <v>2965</v>
      </c>
      <c r="BDV1" t="s">
        <v>2966</v>
      </c>
      <c r="BDW1" t="s">
        <v>2967</v>
      </c>
      <c r="BDX1" t="s">
        <v>2968</v>
      </c>
      <c r="BDY1" t="s">
        <v>2969</v>
      </c>
      <c r="BDZ1" t="s">
        <v>2970</v>
      </c>
      <c r="BEA1" t="s">
        <v>2971</v>
      </c>
      <c r="BEB1" t="s">
        <v>2972</v>
      </c>
      <c r="BEC1" t="s">
        <v>2973</v>
      </c>
      <c r="BED1" t="s">
        <v>2974</v>
      </c>
      <c r="BEE1" t="s">
        <v>2975</v>
      </c>
      <c r="BEF1" t="s">
        <v>2976</v>
      </c>
      <c r="BEG1" t="s">
        <v>2977</v>
      </c>
      <c r="BEH1" t="s">
        <v>2978</v>
      </c>
      <c r="BEI1" t="s">
        <v>2979</v>
      </c>
      <c r="BEJ1" t="s">
        <v>2980</v>
      </c>
      <c r="BEK1" t="s">
        <v>2981</v>
      </c>
      <c r="BEL1" t="s">
        <v>2982</v>
      </c>
      <c r="BEM1" t="s">
        <v>2983</v>
      </c>
      <c r="BEN1" t="s">
        <v>2984</v>
      </c>
      <c r="BEO1" t="s">
        <v>2985</v>
      </c>
      <c r="BEP1" t="s">
        <v>2986</v>
      </c>
      <c r="BEQ1" t="s">
        <v>2987</v>
      </c>
      <c r="BER1" t="s">
        <v>2988</v>
      </c>
      <c r="BES1" t="s">
        <v>2989</v>
      </c>
      <c r="BET1" t="s">
        <v>2990</v>
      </c>
      <c r="BEU1" t="s">
        <v>2991</v>
      </c>
      <c r="BEV1" t="s">
        <v>2992</v>
      </c>
      <c r="BEW1" t="s">
        <v>2993</v>
      </c>
      <c r="BEX1" t="s">
        <v>2994</v>
      </c>
      <c r="BEY1" t="s">
        <v>2995</v>
      </c>
      <c r="BEZ1" t="s">
        <v>2996</v>
      </c>
      <c r="BFA1" t="s">
        <v>2997</v>
      </c>
      <c r="BFB1" t="s">
        <v>2998</v>
      </c>
      <c r="BFC1" t="s">
        <v>2999</v>
      </c>
      <c r="BFD1" t="s">
        <v>3000</v>
      </c>
      <c r="BFE1" t="s">
        <v>3001</v>
      </c>
      <c r="BFF1" t="s">
        <v>3002</v>
      </c>
      <c r="BFG1" t="s">
        <v>3003</v>
      </c>
      <c r="BFH1" t="s">
        <v>3004</v>
      </c>
      <c r="BFI1" t="s">
        <v>3005</v>
      </c>
      <c r="BFJ1" t="s">
        <v>3006</v>
      </c>
      <c r="BFK1" t="s">
        <v>3007</v>
      </c>
      <c r="BFL1" t="s">
        <v>3008</v>
      </c>
      <c r="BFM1" t="s">
        <v>3009</v>
      </c>
      <c r="BFN1" t="s">
        <v>3010</v>
      </c>
      <c r="BFO1" t="s">
        <v>3011</v>
      </c>
      <c r="BFP1" t="s">
        <v>3012</v>
      </c>
      <c r="BFQ1" t="s">
        <v>3013</v>
      </c>
      <c r="BFR1" t="s">
        <v>3014</v>
      </c>
      <c r="BFS1" t="s">
        <v>3015</v>
      </c>
      <c r="BFT1" t="s">
        <v>3016</v>
      </c>
      <c r="BFU1" t="s">
        <v>3017</v>
      </c>
      <c r="BFV1" t="s">
        <v>3018</v>
      </c>
      <c r="BFW1" t="s">
        <v>3019</v>
      </c>
      <c r="BFX1" t="s">
        <v>3020</v>
      </c>
      <c r="BFY1" t="s">
        <v>3021</v>
      </c>
      <c r="BFZ1" t="s">
        <v>3022</v>
      </c>
      <c r="BGA1" t="s">
        <v>3023</v>
      </c>
      <c r="BGB1" t="s">
        <v>3024</v>
      </c>
      <c r="BGC1" t="s">
        <v>3025</v>
      </c>
      <c r="BGD1" t="s">
        <v>3026</v>
      </c>
      <c r="BGE1" t="s">
        <v>3027</v>
      </c>
      <c r="BGF1" t="s">
        <v>3028</v>
      </c>
      <c r="BGG1" t="s">
        <v>3029</v>
      </c>
      <c r="BGH1" t="s">
        <v>3030</v>
      </c>
      <c r="BGI1" t="s">
        <v>3031</v>
      </c>
      <c r="BGJ1" t="s">
        <v>3032</v>
      </c>
      <c r="BGK1" t="s">
        <v>3033</v>
      </c>
      <c r="BGL1" t="s">
        <v>3034</v>
      </c>
      <c r="BGM1" t="s">
        <v>3035</v>
      </c>
      <c r="BGN1" t="s">
        <v>3036</v>
      </c>
      <c r="BGO1" t="s">
        <v>3037</v>
      </c>
      <c r="BGP1" t="s">
        <v>3038</v>
      </c>
      <c r="BGQ1" t="s">
        <v>3039</v>
      </c>
      <c r="BGR1" t="s">
        <v>3040</v>
      </c>
      <c r="BGS1" t="s">
        <v>3041</v>
      </c>
      <c r="BGT1" t="s">
        <v>3042</v>
      </c>
      <c r="BGU1" t="s">
        <v>3043</v>
      </c>
      <c r="BGV1" t="s">
        <v>3044</v>
      </c>
      <c r="BGW1" t="s">
        <v>3045</v>
      </c>
      <c r="BGX1" t="s">
        <v>3046</v>
      </c>
      <c r="BGY1" t="s">
        <v>3047</v>
      </c>
      <c r="BGZ1" t="s">
        <v>3048</v>
      </c>
      <c r="BHA1" t="s">
        <v>3049</v>
      </c>
      <c r="BHB1" t="s">
        <v>3050</v>
      </c>
      <c r="BHC1" t="s">
        <v>3051</v>
      </c>
      <c r="BHD1" t="s">
        <v>3052</v>
      </c>
      <c r="BHE1" t="s">
        <v>3053</v>
      </c>
      <c r="BHF1" t="s">
        <v>3054</v>
      </c>
      <c r="BHG1" t="s">
        <v>3055</v>
      </c>
      <c r="BHH1" t="s">
        <v>3056</v>
      </c>
      <c r="BHI1" t="s">
        <v>3057</v>
      </c>
      <c r="BHJ1" t="s">
        <v>3058</v>
      </c>
      <c r="BHK1" t="s">
        <v>3059</v>
      </c>
      <c r="BHL1" t="s">
        <v>3060</v>
      </c>
      <c r="BHM1" t="s">
        <v>3061</v>
      </c>
      <c r="BHN1" t="s">
        <v>3062</v>
      </c>
      <c r="BHO1" t="s">
        <v>3063</v>
      </c>
      <c r="BHP1" t="s">
        <v>3064</v>
      </c>
      <c r="BHQ1" t="s">
        <v>3065</v>
      </c>
      <c r="BHR1" t="s">
        <v>3066</v>
      </c>
      <c r="BHS1" t="s">
        <v>3067</v>
      </c>
      <c r="BHT1" t="s">
        <v>3068</v>
      </c>
      <c r="BHU1" t="s">
        <v>3069</v>
      </c>
      <c r="BHV1" t="s">
        <v>3070</v>
      </c>
      <c r="BHW1" t="s">
        <v>3071</v>
      </c>
      <c r="BHX1" t="s">
        <v>3072</v>
      </c>
      <c r="BHY1" t="s">
        <v>3073</v>
      </c>
      <c r="BHZ1" t="s">
        <v>3074</v>
      </c>
      <c r="BIA1" t="s">
        <v>3075</v>
      </c>
      <c r="BIB1" t="s">
        <v>3076</v>
      </c>
      <c r="BIC1" t="s">
        <v>3077</v>
      </c>
      <c r="BID1" t="s">
        <v>3078</v>
      </c>
      <c r="BIE1" t="s">
        <v>3079</v>
      </c>
      <c r="BIF1" t="s">
        <v>3080</v>
      </c>
      <c r="BIG1" t="s">
        <v>3081</v>
      </c>
      <c r="BIH1" t="s">
        <v>3082</v>
      </c>
      <c r="BII1" t="s">
        <v>3083</v>
      </c>
      <c r="BIJ1" t="s">
        <v>3084</v>
      </c>
      <c r="BIK1" t="s">
        <v>3085</v>
      </c>
      <c r="BIL1" t="s">
        <v>3086</v>
      </c>
      <c r="BIM1" t="s">
        <v>3087</v>
      </c>
      <c r="BIN1" t="s">
        <v>3088</v>
      </c>
      <c r="BIO1" t="s">
        <v>3089</v>
      </c>
      <c r="BIP1" t="s">
        <v>3090</v>
      </c>
      <c r="BIQ1" t="s">
        <v>3091</v>
      </c>
      <c r="BIR1" t="s">
        <v>3092</v>
      </c>
      <c r="BIS1" t="s">
        <v>3093</v>
      </c>
      <c r="BIT1" t="s">
        <v>3094</v>
      </c>
      <c r="BIU1" t="s">
        <v>3095</v>
      </c>
      <c r="BIV1" t="s">
        <v>3096</v>
      </c>
      <c r="BIW1" t="s">
        <v>3097</v>
      </c>
      <c r="BIX1" t="s">
        <v>3098</v>
      </c>
      <c r="BIY1" t="s">
        <v>3099</v>
      </c>
      <c r="BIZ1" t="s">
        <v>3100</v>
      </c>
      <c r="BJA1" t="s">
        <v>3101</v>
      </c>
      <c r="BJB1" t="s">
        <v>3102</v>
      </c>
      <c r="BJC1" t="s">
        <v>3103</v>
      </c>
      <c r="BJD1" t="s">
        <v>3104</v>
      </c>
      <c r="BJE1" t="s">
        <v>3105</v>
      </c>
      <c r="BJF1" t="s">
        <v>3106</v>
      </c>
      <c r="BJG1" t="s">
        <v>3107</v>
      </c>
      <c r="BJH1" t="s">
        <v>3108</v>
      </c>
      <c r="BJI1" t="s">
        <v>3109</v>
      </c>
      <c r="BJJ1" t="s">
        <v>3110</v>
      </c>
      <c r="BJK1" t="s">
        <v>3111</v>
      </c>
      <c r="BJL1" t="s">
        <v>3112</v>
      </c>
      <c r="BJM1" t="s">
        <v>3113</v>
      </c>
      <c r="BJN1" t="s">
        <v>3114</v>
      </c>
      <c r="BJO1" t="s">
        <v>3115</v>
      </c>
      <c r="BJP1" t="s">
        <v>3116</v>
      </c>
      <c r="BJQ1" t="s">
        <v>3117</v>
      </c>
      <c r="BJR1" t="s">
        <v>3118</v>
      </c>
      <c r="BJS1" t="s">
        <v>3119</v>
      </c>
      <c r="BJT1" t="s">
        <v>3120</v>
      </c>
      <c r="BJU1" t="s">
        <v>3121</v>
      </c>
      <c r="BJV1" t="s">
        <v>3122</v>
      </c>
      <c r="BJW1" t="s">
        <v>3123</v>
      </c>
      <c r="BJX1" t="s">
        <v>3124</v>
      </c>
      <c r="BJY1" t="s">
        <v>3125</v>
      </c>
      <c r="BJZ1" t="s">
        <v>3126</v>
      </c>
      <c r="BKA1" t="s">
        <v>3127</v>
      </c>
      <c r="BKB1" t="s">
        <v>3128</v>
      </c>
      <c r="BKC1" t="s">
        <v>3129</v>
      </c>
      <c r="BKD1" t="s">
        <v>3130</v>
      </c>
      <c r="BKE1" t="s">
        <v>3131</v>
      </c>
      <c r="BKF1" t="s">
        <v>3132</v>
      </c>
      <c r="BKG1" t="s">
        <v>3133</v>
      </c>
      <c r="BKH1" t="s">
        <v>3134</v>
      </c>
      <c r="BKI1" t="s">
        <v>3135</v>
      </c>
      <c r="BKJ1" t="s">
        <v>3136</v>
      </c>
      <c r="BKK1" t="s">
        <v>3137</v>
      </c>
      <c r="BKL1" t="s">
        <v>3138</v>
      </c>
      <c r="BKM1" t="s">
        <v>3139</v>
      </c>
      <c r="BKN1" t="s">
        <v>3140</v>
      </c>
      <c r="BKO1" t="s">
        <v>3141</v>
      </c>
      <c r="BKP1" t="s">
        <v>3142</v>
      </c>
      <c r="BKQ1" t="s">
        <v>3143</v>
      </c>
      <c r="BKR1" t="s">
        <v>3144</v>
      </c>
      <c r="BKS1" t="s">
        <v>3145</v>
      </c>
      <c r="BKT1" t="s">
        <v>3146</v>
      </c>
      <c r="BKU1" t="s">
        <v>3147</v>
      </c>
      <c r="BKV1" t="s">
        <v>3148</v>
      </c>
      <c r="BKW1" t="s">
        <v>3149</v>
      </c>
      <c r="BKX1" t="s">
        <v>3150</v>
      </c>
      <c r="BKY1" t="s">
        <v>3151</v>
      </c>
      <c r="BKZ1" t="s">
        <v>3152</v>
      </c>
      <c r="BLA1" t="s">
        <v>3153</v>
      </c>
      <c r="BLB1" t="s">
        <v>3154</v>
      </c>
      <c r="BLC1" t="s">
        <v>3155</v>
      </c>
      <c r="BLD1" t="s">
        <v>3156</v>
      </c>
      <c r="BLE1" t="s">
        <v>3157</v>
      </c>
      <c r="BLF1" t="s">
        <v>3158</v>
      </c>
      <c r="BLG1" t="s">
        <v>3159</v>
      </c>
      <c r="BLH1" t="s">
        <v>3160</v>
      </c>
      <c r="BLI1" t="s">
        <v>3161</v>
      </c>
      <c r="BLJ1" t="s">
        <v>3162</v>
      </c>
      <c r="BLK1" t="s">
        <v>3163</v>
      </c>
      <c r="BLL1" t="s">
        <v>3164</v>
      </c>
      <c r="BLM1" t="s">
        <v>3165</v>
      </c>
      <c r="BLN1" t="s">
        <v>3166</v>
      </c>
      <c r="BLO1" t="s">
        <v>3167</v>
      </c>
      <c r="BLP1" t="s">
        <v>3168</v>
      </c>
      <c r="BLQ1" t="s">
        <v>3169</v>
      </c>
      <c r="BLR1" t="s">
        <v>3170</v>
      </c>
      <c r="BLS1" t="s">
        <v>3171</v>
      </c>
      <c r="BLT1" t="s">
        <v>3172</v>
      </c>
      <c r="BLU1" t="s">
        <v>3173</v>
      </c>
      <c r="BLV1" t="s">
        <v>3174</v>
      </c>
      <c r="BLW1" t="s">
        <v>3175</v>
      </c>
      <c r="BLX1" t="s">
        <v>3176</v>
      </c>
      <c r="BLY1" t="s">
        <v>3177</v>
      </c>
      <c r="BLZ1" t="s">
        <v>3178</v>
      </c>
      <c r="BMA1" t="s">
        <v>3179</v>
      </c>
      <c r="BMB1" t="s">
        <v>3180</v>
      </c>
      <c r="BMC1" t="s">
        <v>3181</v>
      </c>
      <c r="BMD1" t="s">
        <v>3182</v>
      </c>
      <c r="BME1" t="s">
        <v>3183</v>
      </c>
      <c r="BMF1" t="s">
        <v>3184</v>
      </c>
      <c r="BMG1" t="s">
        <v>3185</v>
      </c>
      <c r="BMH1" t="s">
        <v>3186</v>
      </c>
      <c r="BMI1" t="s">
        <v>3187</v>
      </c>
      <c r="BMJ1" t="s">
        <v>3188</v>
      </c>
      <c r="BMK1" t="s">
        <v>3189</v>
      </c>
      <c r="BML1" t="s">
        <v>3190</v>
      </c>
      <c r="BMM1" t="s">
        <v>3191</v>
      </c>
      <c r="BMN1" t="s">
        <v>3192</v>
      </c>
      <c r="BMO1" t="s">
        <v>3193</v>
      </c>
      <c r="BMP1" t="s">
        <v>3194</v>
      </c>
      <c r="BMQ1" t="s">
        <v>3195</v>
      </c>
      <c r="BMR1" t="s">
        <v>3196</v>
      </c>
      <c r="BMS1" t="s">
        <v>3197</v>
      </c>
      <c r="BMT1" t="s">
        <v>3198</v>
      </c>
      <c r="BMU1" t="s">
        <v>3199</v>
      </c>
      <c r="BMV1" t="s">
        <v>3200</v>
      </c>
      <c r="BMW1" t="s">
        <v>3201</v>
      </c>
      <c r="BMX1" t="s">
        <v>3202</v>
      </c>
      <c r="BMY1" t="s">
        <v>3203</v>
      </c>
      <c r="BMZ1" t="s">
        <v>3204</v>
      </c>
      <c r="BNA1" t="s">
        <v>3205</v>
      </c>
      <c r="BNB1" t="s">
        <v>3206</v>
      </c>
      <c r="BNC1" t="s">
        <v>3207</v>
      </c>
      <c r="BND1" t="s">
        <v>3208</v>
      </c>
      <c r="BNE1" t="s">
        <v>3209</v>
      </c>
      <c r="BNF1" t="s">
        <v>3210</v>
      </c>
      <c r="BNG1" t="s">
        <v>3211</v>
      </c>
      <c r="BNH1" t="s">
        <v>3212</v>
      </c>
      <c r="BNI1" t="s">
        <v>3213</v>
      </c>
      <c r="BNJ1" t="s">
        <v>3214</v>
      </c>
      <c r="BNK1" t="s">
        <v>3215</v>
      </c>
      <c r="BNL1" t="s">
        <v>3216</v>
      </c>
      <c r="BNM1" t="s">
        <v>3217</v>
      </c>
      <c r="BNN1" t="s">
        <v>3218</v>
      </c>
      <c r="BNO1" t="s">
        <v>3219</v>
      </c>
      <c r="BNP1" t="s">
        <v>3220</v>
      </c>
      <c r="BNQ1" t="s">
        <v>3221</v>
      </c>
      <c r="BNR1" t="s">
        <v>3222</v>
      </c>
      <c r="BNS1" t="s">
        <v>3223</v>
      </c>
      <c r="BNT1" t="s">
        <v>3224</v>
      </c>
      <c r="BNU1" t="s">
        <v>3225</v>
      </c>
      <c r="BNV1" t="s">
        <v>3226</v>
      </c>
      <c r="BNW1" t="s">
        <v>3227</v>
      </c>
      <c r="BNX1" t="s">
        <v>3228</v>
      </c>
      <c r="BNY1" t="s">
        <v>3229</v>
      </c>
      <c r="BNZ1" t="s">
        <v>3230</v>
      </c>
      <c r="BOA1" t="s">
        <v>3231</v>
      </c>
      <c r="BOB1" t="s">
        <v>3232</v>
      </c>
      <c r="BOC1" t="s">
        <v>3233</v>
      </c>
      <c r="BOD1" t="s">
        <v>3234</v>
      </c>
      <c r="BOE1" t="s">
        <v>3235</v>
      </c>
      <c r="BOF1" t="s">
        <v>3236</v>
      </c>
      <c r="BOG1" t="s">
        <v>3237</v>
      </c>
      <c r="BOH1" t="s">
        <v>3238</v>
      </c>
      <c r="BOI1" t="s">
        <v>3239</v>
      </c>
      <c r="BOJ1" t="s">
        <v>3240</v>
      </c>
      <c r="BOK1" t="s">
        <v>3241</v>
      </c>
      <c r="BOL1" t="s">
        <v>3242</v>
      </c>
      <c r="BOM1" t="s">
        <v>3243</v>
      </c>
      <c r="BON1" t="s">
        <v>3244</v>
      </c>
      <c r="BOO1" t="s">
        <v>3245</v>
      </c>
      <c r="BOP1" t="s">
        <v>3246</v>
      </c>
      <c r="BOQ1" t="s">
        <v>3247</v>
      </c>
      <c r="BOR1" t="s">
        <v>3248</v>
      </c>
      <c r="BOS1" t="s">
        <v>3249</v>
      </c>
      <c r="BOT1" t="s">
        <v>3250</v>
      </c>
      <c r="BOU1" t="s">
        <v>3251</v>
      </c>
      <c r="BOV1" t="s">
        <v>3252</v>
      </c>
      <c r="BOW1" t="s">
        <v>3253</v>
      </c>
      <c r="BOX1" t="s">
        <v>3254</v>
      </c>
      <c r="BOY1" t="s">
        <v>3255</v>
      </c>
      <c r="BOZ1" t="s">
        <v>3256</v>
      </c>
      <c r="BPA1" t="s">
        <v>3257</v>
      </c>
      <c r="BPB1" t="s">
        <v>3258</v>
      </c>
      <c r="BPC1" t="s">
        <v>3259</v>
      </c>
      <c r="BPD1" t="s">
        <v>3260</v>
      </c>
      <c r="BPE1" t="s">
        <v>3261</v>
      </c>
      <c r="BPF1" t="s">
        <v>3262</v>
      </c>
      <c r="BPG1" t="s">
        <v>3263</v>
      </c>
      <c r="BPH1" t="s">
        <v>3264</v>
      </c>
      <c r="BPI1" t="s">
        <v>3265</v>
      </c>
      <c r="BPJ1" t="s">
        <v>3266</v>
      </c>
      <c r="BPK1" t="s">
        <v>3267</v>
      </c>
      <c r="BPL1" t="s">
        <v>3268</v>
      </c>
      <c r="BPM1" t="s">
        <v>3269</v>
      </c>
      <c r="BPN1" t="s">
        <v>3270</v>
      </c>
      <c r="BPO1" t="s">
        <v>3271</v>
      </c>
      <c r="BPP1" t="s">
        <v>3272</v>
      </c>
      <c r="BPQ1" t="s">
        <v>3273</v>
      </c>
      <c r="BPR1" t="s">
        <v>3274</v>
      </c>
      <c r="BPS1" t="s">
        <v>3275</v>
      </c>
      <c r="BPT1" t="s">
        <v>3276</v>
      </c>
      <c r="BPU1" t="s">
        <v>3277</v>
      </c>
      <c r="BPV1" t="s">
        <v>3278</v>
      </c>
      <c r="BPW1" t="s">
        <v>3279</v>
      </c>
      <c r="BPX1" t="s">
        <v>3280</v>
      </c>
      <c r="BPY1" t="s">
        <v>3281</v>
      </c>
      <c r="BPZ1" t="s">
        <v>3282</v>
      </c>
      <c r="BQA1" t="s">
        <v>3283</v>
      </c>
      <c r="BQB1" t="s">
        <v>3284</v>
      </c>
      <c r="BQC1" t="s">
        <v>3285</v>
      </c>
      <c r="BQD1" t="s">
        <v>3286</v>
      </c>
      <c r="BQE1" t="s">
        <v>3287</v>
      </c>
      <c r="BQF1" t="s">
        <v>3288</v>
      </c>
      <c r="BQG1" t="s">
        <v>3289</v>
      </c>
      <c r="BQH1" t="s">
        <v>3290</v>
      </c>
      <c r="BQI1" t="s">
        <v>3291</v>
      </c>
      <c r="BQJ1" t="s">
        <v>3292</v>
      </c>
      <c r="BQK1" t="s">
        <v>3293</v>
      </c>
      <c r="BQL1" t="s">
        <v>3294</v>
      </c>
      <c r="BQM1" t="s">
        <v>3295</v>
      </c>
      <c r="BQN1" t="s">
        <v>3296</v>
      </c>
      <c r="BQO1" t="s">
        <v>3297</v>
      </c>
      <c r="BQP1" t="s">
        <v>3298</v>
      </c>
      <c r="BQQ1" t="s">
        <v>3299</v>
      </c>
      <c r="BQR1" t="s">
        <v>3300</v>
      </c>
      <c r="BQS1" t="s">
        <v>3301</v>
      </c>
      <c r="BQT1" t="s">
        <v>3302</v>
      </c>
      <c r="BQU1" t="s">
        <v>3303</v>
      </c>
      <c r="BQV1" t="s">
        <v>3304</v>
      </c>
      <c r="BQW1" t="s">
        <v>3305</v>
      </c>
      <c r="BQX1" t="s">
        <v>3306</v>
      </c>
      <c r="BQY1" t="s">
        <v>3307</v>
      </c>
      <c r="BQZ1" t="s">
        <v>3308</v>
      </c>
      <c r="BRA1" t="s">
        <v>3309</v>
      </c>
      <c r="BRB1" t="s">
        <v>3310</v>
      </c>
      <c r="BRC1" t="s">
        <v>3311</v>
      </c>
      <c r="BRD1" t="s">
        <v>3312</v>
      </c>
      <c r="BRE1" t="s">
        <v>3313</v>
      </c>
      <c r="BRF1" t="s">
        <v>3314</v>
      </c>
      <c r="BRG1" t="s">
        <v>3315</v>
      </c>
      <c r="BRH1" t="s">
        <v>3316</v>
      </c>
      <c r="BRI1" t="s">
        <v>3317</v>
      </c>
      <c r="BRJ1" t="s">
        <v>3318</v>
      </c>
      <c r="BRK1" t="s">
        <v>3319</v>
      </c>
      <c r="BRL1" t="s">
        <v>3320</v>
      </c>
      <c r="BRM1" t="s">
        <v>3321</v>
      </c>
      <c r="BRN1" t="s">
        <v>3322</v>
      </c>
      <c r="BRO1" t="s">
        <v>3323</v>
      </c>
      <c r="BRP1" t="s">
        <v>3324</v>
      </c>
      <c r="BRQ1" t="s">
        <v>3325</v>
      </c>
      <c r="BRR1" t="s">
        <v>3326</v>
      </c>
      <c r="BRS1" t="s">
        <v>3327</v>
      </c>
      <c r="BRT1" t="s">
        <v>3328</v>
      </c>
      <c r="BRU1" t="s">
        <v>3329</v>
      </c>
      <c r="BRV1" t="s">
        <v>3330</v>
      </c>
      <c r="BRW1" t="s">
        <v>3331</v>
      </c>
      <c r="BRX1" t="s">
        <v>3332</v>
      </c>
      <c r="BRY1" t="s">
        <v>3333</v>
      </c>
      <c r="BRZ1" t="s">
        <v>3334</v>
      </c>
      <c r="BSA1" t="s">
        <v>3335</v>
      </c>
      <c r="BSB1" t="s">
        <v>3336</v>
      </c>
      <c r="BSC1" t="s">
        <v>3337</v>
      </c>
      <c r="BSD1" t="s">
        <v>3338</v>
      </c>
      <c r="BSE1" t="s">
        <v>3339</v>
      </c>
      <c r="BSF1" t="s">
        <v>3340</v>
      </c>
      <c r="BSG1" t="s">
        <v>3341</v>
      </c>
      <c r="BSH1" t="s">
        <v>3342</v>
      </c>
      <c r="BSI1" t="s">
        <v>3343</v>
      </c>
      <c r="BSJ1" t="s">
        <v>3344</v>
      </c>
      <c r="BSK1" t="s">
        <v>3345</v>
      </c>
      <c r="BSL1" t="s">
        <v>3346</v>
      </c>
      <c r="BSM1" t="s">
        <v>3347</v>
      </c>
      <c r="BSN1" t="s">
        <v>3348</v>
      </c>
      <c r="BSO1" t="s">
        <v>3349</v>
      </c>
      <c r="BSP1" t="s">
        <v>3350</v>
      </c>
      <c r="BSQ1" t="s">
        <v>3351</v>
      </c>
      <c r="BSR1" t="s">
        <v>3352</v>
      </c>
      <c r="BSS1" t="s">
        <v>3353</v>
      </c>
      <c r="BST1" t="s">
        <v>3354</v>
      </c>
      <c r="BSU1" t="s">
        <v>3355</v>
      </c>
      <c r="BSV1" t="s">
        <v>3356</v>
      </c>
      <c r="BSW1" t="s">
        <v>3357</v>
      </c>
      <c r="BSX1" t="s">
        <v>3358</v>
      </c>
      <c r="BSY1" t="s">
        <v>3359</v>
      </c>
      <c r="BSZ1" t="s">
        <v>3360</v>
      </c>
      <c r="BTA1" t="s">
        <v>3361</v>
      </c>
      <c r="BTB1" t="s">
        <v>3362</v>
      </c>
      <c r="BTC1" t="s">
        <v>3363</v>
      </c>
      <c r="BTD1" t="s">
        <v>3364</v>
      </c>
      <c r="BTE1" t="s">
        <v>3365</v>
      </c>
      <c r="BTF1" t="s">
        <v>3366</v>
      </c>
      <c r="BTG1" t="s">
        <v>3367</v>
      </c>
      <c r="BTH1" t="s">
        <v>3368</v>
      </c>
      <c r="BTI1" t="s">
        <v>3369</v>
      </c>
      <c r="BTJ1" t="s">
        <v>3370</v>
      </c>
      <c r="BTK1" t="s">
        <v>3371</v>
      </c>
      <c r="BTL1" t="s">
        <v>3372</v>
      </c>
      <c r="BTM1" t="s">
        <v>3373</v>
      </c>
      <c r="BTN1" t="s">
        <v>3374</v>
      </c>
      <c r="BTO1" t="s">
        <v>3375</v>
      </c>
      <c r="BTP1" t="s">
        <v>3376</v>
      </c>
      <c r="BTQ1" t="s">
        <v>3377</v>
      </c>
      <c r="BTR1" t="s">
        <v>3378</v>
      </c>
      <c r="BTS1" t="s">
        <v>3379</v>
      </c>
      <c r="BTT1" t="s">
        <v>3380</v>
      </c>
      <c r="BTU1" t="s">
        <v>3381</v>
      </c>
      <c r="BTV1" t="s">
        <v>3382</v>
      </c>
      <c r="BTW1" t="s">
        <v>3383</v>
      </c>
      <c r="BTX1" t="s">
        <v>3384</v>
      </c>
      <c r="BTY1" t="s">
        <v>3385</v>
      </c>
      <c r="BTZ1" t="s">
        <v>3386</v>
      </c>
      <c r="BUA1" t="s">
        <v>3387</v>
      </c>
      <c r="BUB1" t="s">
        <v>3388</v>
      </c>
      <c r="BUC1" t="s">
        <v>3389</v>
      </c>
      <c r="BUD1" t="s">
        <v>3390</v>
      </c>
      <c r="BUE1" t="s">
        <v>3391</v>
      </c>
      <c r="BUF1" t="s">
        <v>3392</v>
      </c>
      <c r="BUG1" t="s">
        <v>3393</v>
      </c>
      <c r="BUH1" t="s">
        <v>3394</v>
      </c>
      <c r="BUI1" t="s">
        <v>3395</v>
      </c>
      <c r="BUJ1" t="s">
        <v>3396</v>
      </c>
      <c r="BUK1" t="s">
        <v>3397</v>
      </c>
      <c r="BUL1" t="s">
        <v>3398</v>
      </c>
      <c r="BUM1" t="s">
        <v>3399</v>
      </c>
      <c r="BUN1" t="s">
        <v>3400</v>
      </c>
      <c r="BUO1" t="s">
        <v>3401</v>
      </c>
      <c r="BUP1" t="s">
        <v>3402</v>
      </c>
      <c r="BUQ1" t="s">
        <v>3403</v>
      </c>
      <c r="BUR1" t="s">
        <v>3404</v>
      </c>
      <c r="BUS1" t="s">
        <v>3405</v>
      </c>
      <c r="BUT1" t="s">
        <v>3406</v>
      </c>
      <c r="BUU1" t="s">
        <v>3407</v>
      </c>
      <c r="BUV1" t="s">
        <v>3408</v>
      </c>
      <c r="BUW1" t="s">
        <v>3409</v>
      </c>
      <c r="BUX1" t="s">
        <v>3410</v>
      </c>
      <c r="BUY1" t="s">
        <v>3411</v>
      </c>
      <c r="BUZ1" t="s">
        <v>3412</v>
      </c>
      <c r="BVA1" t="s">
        <v>3413</v>
      </c>
      <c r="BVB1" t="s">
        <v>3414</v>
      </c>
      <c r="BVC1" t="s">
        <v>3415</v>
      </c>
      <c r="BVD1" t="s">
        <v>3416</v>
      </c>
      <c r="BVE1" t="s">
        <v>3417</v>
      </c>
      <c r="BVF1" t="s">
        <v>3418</v>
      </c>
      <c r="BVG1" t="s">
        <v>3419</v>
      </c>
      <c r="BVH1" t="s">
        <v>3420</v>
      </c>
      <c r="BVI1" t="s">
        <v>3421</v>
      </c>
      <c r="BVJ1" t="s">
        <v>3422</v>
      </c>
      <c r="BVK1" t="s">
        <v>3423</v>
      </c>
      <c r="BVL1" t="s">
        <v>3424</v>
      </c>
      <c r="BVM1" t="s">
        <v>3425</v>
      </c>
      <c r="BVN1" t="s">
        <v>3426</v>
      </c>
      <c r="BVO1" t="s">
        <v>3427</v>
      </c>
      <c r="BVP1" t="s">
        <v>3428</v>
      </c>
      <c r="BVQ1" t="s">
        <v>3429</v>
      </c>
      <c r="BVR1" t="s">
        <v>3430</v>
      </c>
      <c r="BVS1" t="s">
        <v>3431</v>
      </c>
      <c r="BVT1" t="s">
        <v>3432</v>
      </c>
      <c r="BVU1" t="s">
        <v>3433</v>
      </c>
      <c r="BVV1" t="s">
        <v>3434</v>
      </c>
      <c r="BVW1" t="s">
        <v>3435</v>
      </c>
      <c r="BVX1" t="s">
        <v>3436</v>
      </c>
      <c r="BVY1" t="s">
        <v>3437</v>
      </c>
      <c r="BVZ1" t="s">
        <v>3438</v>
      </c>
      <c r="BWA1" t="s">
        <v>3439</v>
      </c>
      <c r="BWB1" t="s">
        <v>3440</v>
      </c>
      <c r="BWC1" t="s">
        <v>3441</v>
      </c>
      <c r="BWD1" t="s">
        <v>3442</v>
      </c>
      <c r="BWE1" t="s">
        <v>3443</v>
      </c>
      <c r="BWF1" t="s">
        <v>3444</v>
      </c>
      <c r="BWG1" t="s">
        <v>3445</v>
      </c>
      <c r="BWH1" t="s">
        <v>3446</v>
      </c>
      <c r="BWI1" t="s">
        <v>3447</v>
      </c>
      <c r="BWJ1" t="s">
        <v>3448</v>
      </c>
      <c r="BWK1" t="s">
        <v>3449</v>
      </c>
      <c r="BWL1" t="s">
        <v>3450</v>
      </c>
      <c r="BWM1" t="s">
        <v>3451</v>
      </c>
      <c r="BWN1" t="s">
        <v>3452</v>
      </c>
      <c r="BWO1" t="s">
        <v>3453</v>
      </c>
      <c r="BWP1" t="s">
        <v>3454</v>
      </c>
      <c r="BWQ1" t="s">
        <v>3455</v>
      </c>
      <c r="BWR1" t="s">
        <v>3456</v>
      </c>
      <c r="BWS1" t="s">
        <v>3457</v>
      </c>
      <c r="BWT1" t="s">
        <v>3458</v>
      </c>
      <c r="BWU1" t="s">
        <v>3459</v>
      </c>
      <c r="BWV1" t="s">
        <v>3460</v>
      </c>
      <c r="BWW1" t="s">
        <v>3461</v>
      </c>
      <c r="BWX1" t="s">
        <v>3462</v>
      </c>
      <c r="BWY1" t="s">
        <v>3463</v>
      </c>
      <c r="BWZ1" t="s">
        <v>3464</v>
      </c>
      <c r="BXA1" t="s">
        <v>3465</v>
      </c>
      <c r="BXB1" t="s">
        <v>3466</v>
      </c>
      <c r="BXC1" t="s">
        <v>3467</v>
      </c>
      <c r="BXD1" t="s">
        <v>3468</v>
      </c>
      <c r="BXE1" t="s">
        <v>3469</v>
      </c>
      <c r="BXF1" t="s">
        <v>3470</v>
      </c>
      <c r="BXG1" t="s">
        <v>3471</v>
      </c>
      <c r="BXH1" t="s">
        <v>3472</v>
      </c>
      <c r="BXI1" t="s">
        <v>3473</v>
      </c>
      <c r="BXJ1" t="s">
        <v>3474</v>
      </c>
      <c r="BXK1" t="s">
        <v>3475</v>
      </c>
      <c r="BXL1" t="s">
        <v>3476</v>
      </c>
      <c r="BXM1" t="s">
        <v>3477</v>
      </c>
      <c r="BXN1" t="s">
        <v>3478</v>
      </c>
      <c r="BXO1" t="s">
        <v>3479</v>
      </c>
      <c r="BXP1" t="s">
        <v>3480</v>
      </c>
      <c r="BXQ1" t="s">
        <v>3481</v>
      </c>
      <c r="BXR1" t="s">
        <v>3482</v>
      </c>
      <c r="BXS1" t="s">
        <v>3483</v>
      </c>
      <c r="BXT1" t="s">
        <v>3484</v>
      </c>
      <c r="BXU1" t="s">
        <v>3485</v>
      </c>
      <c r="BXV1" t="s">
        <v>3486</v>
      </c>
      <c r="BXW1" t="s">
        <v>3487</v>
      </c>
      <c r="BXX1" t="s">
        <v>3488</v>
      </c>
      <c r="BXY1" t="s">
        <v>3489</v>
      </c>
      <c r="BXZ1" t="s">
        <v>3490</v>
      </c>
      <c r="BYA1" t="s">
        <v>3491</v>
      </c>
      <c r="BYB1" t="s">
        <v>3492</v>
      </c>
      <c r="BYC1" t="s">
        <v>3493</v>
      </c>
      <c r="BYD1" t="s">
        <v>3494</v>
      </c>
      <c r="BYE1" t="s">
        <v>3495</v>
      </c>
      <c r="BYF1" t="s">
        <v>3496</v>
      </c>
      <c r="BYG1" t="s">
        <v>3497</v>
      </c>
      <c r="BYH1" t="s">
        <v>3498</v>
      </c>
      <c r="BYI1" t="s">
        <v>3499</v>
      </c>
      <c r="BYJ1" t="s">
        <v>3500</v>
      </c>
      <c r="BYK1" t="s">
        <v>3501</v>
      </c>
      <c r="BYL1" t="s">
        <v>3502</v>
      </c>
      <c r="BYM1" t="s">
        <v>3503</v>
      </c>
      <c r="BYN1" t="s">
        <v>3504</v>
      </c>
      <c r="BYO1" t="s">
        <v>3505</v>
      </c>
      <c r="BYP1" t="s">
        <v>3506</v>
      </c>
      <c r="BYQ1" t="s">
        <v>3507</v>
      </c>
      <c r="BYR1" t="s">
        <v>3508</v>
      </c>
      <c r="BYS1" t="s">
        <v>3509</v>
      </c>
      <c r="BYT1" t="s">
        <v>3510</v>
      </c>
      <c r="BYU1" t="s">
        <v>3511</v>
      </c>
      <c r="BYV1" t="s">
        <v>3512</v>
      </c>
      <c r="BYW1" t="s">
        <v>3513</v>
      </c>
      <c r="BYX1" t="s">
        <v>3514</v>
      </c>
      <c r="BYY1" t="s">
        <v>3515</v>
      </c>
      <c r="BYZ1" t="s">
        <v>3516</v>
      </c>
      <c r="BZA1" t="s">
        <v>3517</v>
      </c>
      <c r="BZB1" t="s">
        <v>3518</v>
      </c>
      <c r="BZC1" t="s">
        <v>3519</v>
      </c>
      <c r="BZD1" t="s">
        <v>3520</v>
      </c>
      <c r="BZE1" t="s">
        <v>3521</v>
      </c>
      <c r="BZF1" t="s">
        <v>3522</v>
      </c>
      <c r="BZG1" t="s">
        <v>3523</v>
      </c>
      <c r="BZH1" t="s">
        <v>3524</v>
      </c>
      <c r="BZI1" t="s">
        <v>3525</v>
      </c>
      <c r="BZJ1" t="s">
        <v>3526</v>
      </c>
      <c r="BZK1" t="s">
        <v>3527</v>
      </c>
      <c r="BZL1" t="s">
        <v>3528</v>
      </c>
      <c r="BZM1" t="s">
        <v>3529</v>
      </c>
      <c r="BZN1" t="s">
        <v>3530</v>
      </c>
      <c r="BZO1" t="s">
        <v>3531</v>
      </c>
      <c r="BZP1" t="s">
        <v>3532</v>
      </c>
      <c r="BZQ1" t="s">
        <v>3533</v>
      </c>
      <c r="BZR1" t="s">
        <v>3534</v>
      </c>
      <c r="BZS1" t="s">
        <v>3535</v>
      </c>
      <c r="BZT1" t="s">
        <v>3536</v>
      </c>
      <c r="BZU1" t="s">
        <v>3537</v>
      </c>
      <c r="BZV1" t="s">
        <v>3538</v>
      </c>
      <c r="BZW1" t="s">
        <v>3539</v>
      </c>
      <c r="BZX1" t="s">
        <v>3540</v>
      </c>
      <c r="BZY1" t="s">
        <v>3541</v>
      </c>
      <c r="BZZ1" t="s">
        <v>3542</v>
      </c>
      <c r="CAA1" t="s">
        <v>3543</v>
      </c>
      <c r="CAB1" t="s">
        <v>3544</v>
      </c>
      <c r="CAC1" t="s">
        <v>3545</v>
      </c>
      <c r="CAD1" t="s">
        <v>3546</v>
      </c>
      <c r="CAE1" t="s">
        <v>3547</v>
      </c>
      <c r="CAF1" t="s">
        <v>3548</v>
      </c>
      <c r="CAG1" t="s">
        <v>3549</v>
      </c>
      <c r="CAH1" t="s">
        <v>3550</v>
      </c>
      <c r="CAI1" t="s">
        <v>3551</v>
      </c>
      <c r="CAJ1" t="s">
        <v>3552</v>
      </c>
      <c r="CAK1" t="s">
        <v>3553</v>
      </c>
      <c r="CAL1" t="s">
        <v>3554</v>
      </c>
      <c r="CAM1" t="s">
        <v>3555</v>
      </c>
      <c r="CAN1" t="s">
        <v>3556</v>
      </c>
      <c r="CAO1" t="s">
        <v>3557</v>
      </c>
      <c r="CAP1" t="s">
        <v>3558</v>
      </c>
      <c r="CAQ1" t="s">
        <v>3559</v>
      </c>
      <c r="CAR1" t="s">
        <v>3560</v>
      </c>
      <c r="CAS1" t="s">
        <v>3561</v>
      </c>
      <c r="CAT1" t="s">
        <v>3562</v>
      </c>
      <c r="CAU1" t="s">
        <v>3563</v>
      </c>
      <c r="CAV1" t="s">
        <v>3564</v>
      </c>
      <c r="CAW1" t="s">
        <v>3565</v>
      </c>
      <c r="CAX1" t="s">
        <v>3566</v>
      </c>
      <c r="CAY1" t="s">
        <v>3567</v>
      </c>
      <c r="CAZ1" t="s">
        <v>3568</v>
      </c>
      <c r="CBA1" t="s">
        <v>3569</v>
      </c>
      <c r="CBB1" t="s">
        <v>3570</v>
      </c>
      <c r="CBC1" t="s">
        <v>3571</v>
      </c>
      <c r="CBD1" t="s">
        <v>3572</v>
      </c>
      <c r="CBE1" t="s">
        <v>3573</v>
      </c>
      <c r="CBF1" t="s">
        <v>3574</v>
      </c>
      <c r="CBG1" t="s">
        <v>3575</v>
      </c>
      <c r="CBH1" t="s">
        <v>3576</v>
      </c>
      <c r="CBI1" t="s">
        <v>3577</v>
      </c>
      <c r="CBJ1" t="s">
        <v>3578</v>
      </c>
      <c r="CBK1" t="s">
        <v>3579</v>
      </c>
      <c r="CBL1" t="s">
        <v>3580</v>
      </c>
      <c r="CBM1" t="s">
        <v>3581</v>
      </c>
      <c r="CBN1" t="s">
        <v>3582</v>
      </c>
      <c r="CBO1" t="s">
        <v>3583</v>
      </c>
      <c r="CBP1" t="s">
        <v>3584</v>
      </c>
      <c r="CBQ1" t="s">
        <v>3585</v>
      </c>
      <c r="CBR1" t="s">
        <v>3586</v>
      </c>
      <c r="CBS1" t="s">
        <v>3587</v>
      </c>
      <c r="CBT1" t="s">
        <v>3588</v>
      </c>
      <c r="CBU1" t="s">
        <v>3589</v>
      </c>
      <c r="CBV1" t="s">
        <v>3590</v>
      </c>
      <c r="CBW1" t="s">
        <v>3591</v>
      </c>
      <c r="CBX1" t="s">
        <v>3592</v>
      </c>
      <c r="CBY1" t="s">
        <v>3593</v>
      </c>
      <c r="CBZ1" t="s">
        <v>3594</v>
      </c>
      <c r="CCA1" t="s">
        <v>3595</v>
      </c>
      <c r="CCB1" t="s">
        <v>3596</v>
      </c>
      <c r="CCC1" t="s">
        <v>3597</v>
      </c>
      <c r="CCD1" t="s">
        <v>3598</v>
      </c>
      <c r="CCE1" t="s">
        <v>3599</v>
      </c>
      <c r="CCF1" t="s">
        <v>3600</v>
      </c>
      <c r="CCG1" t="s">
        <v>3601</v>
      </c>
      <c r="CCH1" t="s">
        <v>3602</v>
      </c>
      <c r="CCI1" t="s">
        <v>3603</v>
      </c>
      <c r="CCJ1" t="s">
        <v>3604</v>
      </c>
      <c r="CCK1" t="s">
        <v>3605</v>
      </c>
      <c r="CCL1" t="s">
        <v>3606</v>
      </c>
      <c r="CCM1" t="s">
        <v>3607</v>
      </c>
      <c r="CCN1" t="s">
        <v>3608</v>
      </c>
      <c r="CCO1" t="s">
        <v>3609</v>
      </c>
      <c r="CCP1" t="s">
        <v>3610</v>
      </c>
      <c r="CCQ1" t="s">
        <v>3611</v>
      </c>
      <c r="CCR1" t="s">
        <v>3612</v>
      </c>
      <c r="CCS1" t="s">
        <v>3613</v>
      </c>
      <c r="CCT1" t="s">
        <v>3614</v>
      </c>
      <c r="CCU1" t="s">
        <v>3615</v>
      </c>
      <c r="CCV1" t="s">
        <v>3616</v>
      </c>
      <c r="CCW1" t="s">
        <v>3617</v>
      </c>
      <c r="CCX1" t="s">
        <v>3618</v>
      </c>
      <c r="CCY1" t="s">
        <v>3619</v>
      </c>
      <c r="CCZ1" t="s">
        <v>3620</v>
      </c>
      <c r="CDA1" t="s">
        <v>3621</v>
      </c>
      <c r="CDB1" t="s">
        <v>3622</v>
      </c>
      <c r="CDC1" t="s">
        <v>3623</v>
      </c>
      <c r="CDD1" t="s">
        <v>3624</v>
      </c>
      <c r="CDE1" t="s">
        <v>3625</v>
      </c>
      <c r="CDF1" t="s">
        <v>3626</v>
      </c>
      <c r="CDG1" t="s">
        <v>3627</v>
      </c>
      <c r="CDH1" t="s">
        <v>3628</v>
      </c>
      <c r="CDI1" t="s">
        <v>3629</v>
      </c>
      <c r="CDJ1" t="s">
        <v>3630</v>
      </c>
      <c r="CDK1" t="s">
        <v>3631</v>
      </c>
      <c r="CDL1" t="s">
        <v>3632</v>
      </c>
      <c r="CDM1" t="s">
        <v>3633</v>
      </c>
      <c r="CDN1" t="s">
        <v>3634</v>
      </c>
      <c r="CDO1" t="s">
        <v>3635</v>
      </c>
      <c r="CDP1" t="s">
        <v>3636</v>
      </c>
      <c r="CDQ1" t="s">
        <v>3637</v>
      </c>
      <c r="CDR1" t="s">
        <v>3638</v>
      </c>
      <c r="CDS1" t="s">
        <v>3639</v>
      </c>
      <c r="CDT1" t="s">
        <v>3640</v>
      </c>
      <c r="CDU1" t="s">
        <v>3641</v>
      </c>
      <c r="CDV1" t="s">
        <v>3642</v>
      </c>
      <c r="CDW1" t="s">
        <v>3643</v>
      </c>
      <c r="CDX1" t="s">
        <v>3644</v>
      </c>
      <c r="CDY1" t="s">
        <v>3645</v>
      </c>
      <c r="CDZ1" t="s">
        <v>3646</v>
      </c>
      <c r="CEA1" t="s">
        <v>3647</v>
      </c>
      <c r="CEB1" t="s">
        <v>3648</v>
      </c>
      <c r="CEC1" t="s">
        <v>3649</v>
      </c>
      <c r="CED1" t="s">
        <v>3650</v>
      </c>
      <c r="CEE1" t="s">
        <v>3651</v>
      </c>
      <c r="CEF1" t="s">
        <v>3652</v>
      </c>
      <c r="CEG1" t="s">
        <v>3653</v>
      </c>
      <c r="CEH1" t="s">
        <v>3654</v>
      </c>
      <c r="CEI1" t="s">
        <v>3655</v>
      </c>
      <c r="CEJ1" t="s">
        <v>3656</v>
      </c>
      <c r="CEK1" t="s">
        <v>3657</v>
      </c>
      <c r="CEL1" t="s">
        <v>3658</v>
      </c>
      <c r="CEM1" t="s">
        <v>3659</v>
      </c>
      <c r="CEN1" t="s">
        <v>3660</v>
      </c>
      <c r="CEO1" t="s">
        <v>3661</v>
      </c>
      <c r="CEP1" t="s">
        <v>3662</v>
      </c>
      <c r="CEQ1" t="s">
        <v>3663</v>
      </c>
      <c r="CER1" t="s">
        <v>3664</v>
      </c>
      <c r="CES1" t="s">
        <v>3665</v>
      </c>
      <c r="CET1" t="s">
        <v>3666</v>
      </c>
      <c r="CEU1" t="s">
        <v>3667</v>
      </c>
      <c r="CEV1" t="s">
        <v>3668</v>
      </c>
      <c r="CEW1" t="s">
        <v>3669</v>
      </c>
      <c r="CEX1" t="s">
        <v>3670</v>
      </c>
      <c r="CEY1" t="s">
        <v>3671</v>
      </c>
      <c r="CEZ1" t="s">
        <v>3672</v>
      </c>
      <c r="CFA1" t="s">
        <v>3673</v>
      </c>
      <c r="CFB1" t="s">
        <v>3674</v>
      </c>
      <c r="CFC1" t="s">
        <v>3675</v>
      </c>
      <c r="CFD1" t="s">
        <v>3676</v>
      </c>
      <c r="CFE1" t="s">
        <v>3677</v>
      </c>
      <c r="CFF1" t="s">
        <v>3678</v>
      </c>
      <c r="CFG1" t="s">
        <v>3679</v>
      </c>
      <c r="CFH1" t="s">
        <v>3680</v>
      </c>
      <c r="CFI1" t="s">
        <v>3681</v>
      </c>
      <c r="CFJ1" t="s">
        <v>3682</v>
      </c>
      <c r="CFK1" t="s">
        <v>3683</v>
      </c>
      <c r="CFL1" t="s">
        <v>3684</v>
      </c>
      <c r="CFM1" t="s">
        <v>3685</v>
      </c>
      <c r="CFN1" t="s">
        <v>3686</v>
      </c>
      <c r="CFO1" t="s">
        <v>3687</v>
      </c>
      <c r="CFP1" t="s">
        <v>3688</v>
      </c>
      <c r="CFQ1" t="s">
        <v>3689</v>
      </c>
      <c r="CFR1" t="s">
        <v>3690</v>
      </c>
      <c r="CFS1" t="s">
        <v>3691</v>
      </c>
      <c r="CFT1" t="s">
        <v>3692</v>
      </c>
      <c r="CFU1" t="s">
        <v>3693</v>
      </c>
      <c r="CFV1" t="s">
        <v>3694</v>
      </c>
      <c r="CFW1" t="s">
        <v>3695</v>
      </c>
      <c r="CFX1" t="s">
        <v>3696</v>
      </c>
      <c r="CFY1" t="s">
        <v>3697</v>
      </c>
      <c r="CFZ1" t="s">
        <v>3698</v>
      </c>
      <c r="CGA1" t="s">
        <v>3699</v>
      </c>
      <c r="CGB1" t="s">
        <v>3700</v>
      </c>
      <c r="CGC1" t="s">
        <v>3701</v>
      </c>
      <c r="CGD1" t="s">
        <v>3702</v>
      </c>
      <c r="CGE1" t="s">
        <v>3703</v>
      </c>
      <c r="CGF1" t="s">
        <v>3704</v>
      </c>
      <c r="CGG1" t="s">
        <v>3705</v>
      </c>
      <c r="CGH1" t="s">
        <v>3706</v>
      </c>
      <c r="CGI1" t="s">
        <v>3707</v>
      </c>
      <c r="CGJ1" t="s">
        <v>3708</v>
      </c>
      <c r="CGK1" t="s">
        <v>3709</v>
      </c>
      <c r="CGL1" t="s">
        <v>3710</v>
      </c>
      <c r="CGM1" t="s">
        <v>3711</v>
      </c>
      <c r="CGN1" t="s">
        <v>3712</v>
      </c>
      <c r="CGO1" t="s">
        <v>3713</v>
      </c>
      <c r="CGP1" t="s">
        <v>3714</v>
      </c>
      <c r="CGQ1" t="s">
        <v>3715</v>
      </c>
      <c r="CGR1" t="s">
        <v>3716</v>
      </c>
      <c r="CGS1" t="s">
        <v>3717</v>
      </c>
      <c r="CGT1" t="s">
        <v>3718</v>
      </c>
      <c r="CGU1" t="s">
        <v>3719</v>
      </c>
      <c r="CGV1" t="s">
        <v>3720</v>
      </c>
      <c r="CGW1" t="s">
        <v>3721</v>
      </c>
      <c r="CGX1" t="s">
        <v>3722</v>
      </c>
      <c r="CGY1" t="s">
        <v>3723</v>
      </c>
      <c r="CGZ1" t="s">
        <v>3724</v>
      </c>
      <c r="CHA1" t="s">
        <v>3725</v>
      </c>
      <c r="CHB1" t="s">
        <v>3726</v>
      </c>
      <c r="CHC1" t="s">
        <v>3727</v>
      </c>
      <c r="CHD1" t="s">
        <v>3728</v>
      </c>
      <c r="CHE1" t="s">
        <v>3729</v>
      </c>
      <c r="CHF1" t="s">
        <v>3730</v>
      </c>
      <c r="CHG1" t="s">
        <v>3731</v>
      </c>
      <c r="CHH1" t="s">
        <v>3732</v>
      </c>
      <c r="CHI1" t="s">
        <v>3733</v>
      </c>
      <c r="CHJ1" t="s">
        <v>3734</v>
      </c>
      <c r="CHK1" t="s">
        <v>3735</v>
      </c>
      <c r="CHL1" t="s">
        <v>3736</v>
      </c>
      <c r="CHM1" t="s">
        <v>3737</v>
      </c>
      <c r="CHN1" t="s">
        <v>3738</v>
      </c>
      <c r="CHO1" t="s">
        <v>3739</v>
      </c>
      <c r="CHP1" t="s">
        <v>3740</v>
      </c>
      <c r="CHQ1" t="s">
        <v>3741</v>
      </c>
      <c r="CHR1" t="s">
        <v>3742</v>
      </c>
      <c r="CHS1" t="s">
        <v>3743</v>
      </c>
      <c r="CHT1" t="s">
        <v>3744</v>
      </c>
      <c r="CHU1" t="s">
        <v>3745</v>
      </c>
      <c r="CHV1" t="s">
        <v>3746</v>
      </c>
      <c r="CHW1" t="s">
        <v>3747</v>
      </c>
      <c r="CHX1" t="s">
        <v>3748</v>
      </c>
      <c r="CHY1" t="s">
        <v>3749</v>
      </c>
      <c r="CHZ1" t="s">
        <v>3750</v>
      </c>
      <c r="CIA1" t="s">
        <v>3751</v>
      </c>
      <c r="CIB1" t="s">
        <v>3752</v>
      </c>
      <c r="CIC1" t="s">
        <v>3753</v>
      </c>
      <c r="CID1" t="s">
        <v>3754</v>
      </c>
      <c r="CIE1" t="s">
        <v>3755</v>
      </c>
      <c r="CIF1" t="s">
        <v>3756</v>
      </c>
      <c r="CIG1" t="s">
        <v>3757</v>
      </c>
      <c r="CIH1" t="s">
        <v>3758</v>
      </c>
      <c r="CII1" t="s">
        <v>3759</v>
      </c>
      <c r="CIJ1" t="s">
        <v>3760</v>
      </c>
      <c r="CIK1" t="s">
        <v>3761</v>
      </c>
      <c r="CIL1" t="s">
        <v>3762</v>
      </c>
      <c r="CIM1" t="s">
        <v>3763</v>
      </c>
      <c r="CIN1" t="s">
        <v>3764</v>
      </c>
      <c r="CIO1" t="s">
        <v>3765</v>
      </c>
      <c r="CIP1" t="s">
        <v>3766</v>
      </c>
      <c r="CIQ1" t="s">
        <v>3767</v>
      </c>
      <c r="CIR1" t="s">
        <v>3768</v>
      </c>
      <c r="CIS1" t="s">
        <v>3769</v>
      </c>
      <c r="CIT1" t="s">
        <v>3770</v>
      </c>
      <c r="CIU1" t="s">
        <v>3771</v>
      </c>
      <c r="CIV1" t="s">
        <v>3772</v>
      </c>
      <c r="CIW1" t="s">
        <v>3773</v>
      </c>
      <c r="CIX1" t="s">
        <v>3774</v>
      </c>
      <c r="CIY1" t="s">
        <v>3775</v>
      </c>
      <c r="CIZ1" t="s">
        <v>3776</v>
      </c>
      <c r="CJA1" t="s">
        <v>3777</v>
      </c>
      <c r="CJB1" t="s">
        <v>3778</v>
      </c>
      <c r="CJC1" t="s">
        <v>3779</v>
      </c>
      <c r="CJD1" t="s">
        <v>3780</v>
      </c>
      <c r="CJE1" t="s">
        <v>3781</v>
      </c>
      <c r="CJF1" t="s">
        <v>3782</v>
      </c>
      <c r="CJG1" t="s">
        <v>3783</v>
      </c>
      <c r="CJH1" t="s">
        <v>3784</v>
      </c>
      <c r="CJI1" t="s">
        <v>3785</v>
      </c>
      <c r="CJJ1" t="s">
        <v>3786</v>
      </c>
      <c r="CJK1" t="s">
        <v>3787</v>
      </c>
      <c r="CJL1" t="s">
        <v>3788</v>
      </c>
      <c r="CJM1" t="s">
        <v>3789</v>
      </c>
      <c r="CJN1" t="s">
        <v>3790</v>
      </c>
      <c r="CJO1" t="s">
        <v>3791</v>
      </c>
      <c r="CJP1" t="s">
        <v>3792</v>
      </c>
      <c r="CJQ1" t="s">
        <v>3793</v>
      </c>
      <c r="CJR1" t="s">
        <v>3794</v>
      </c>
      <c r="CJS1" t="s">
        <v>3795</v>
      </c>
      <c r="CJT1" t="s">
        <v>3796</v>
      </c>
      <c r="CJU1" t="s">
        <v>3797</v>
      </c>
      <c r="CJV1" t="s">
        <v>3798</v>
      </c>
      <c r="CJW1" t="s">
        <v>3799</v>
      </c>
      <c r="CJX1" t="s">
        <v>3800</v>
      </c>
      <c r="CJY1" t="s">
        <v>3801</v>
      </c>
      <c r="CJZ1" t="s">
        <v>3802</v>
      </c>
      <c r="CKA1" t="s">
        <v>3803</v>
      </c>
      <c r="CKB1" t="s">
        <v>3804</v>
      </c>
      <c r="CKC1" t="s">
        <v>3805</v>
      </c>
      <c r="CKD1" t="s">
        <v>3806</v>
      </c>
      <c r="CKE1" t="s">
        <v>3807</v>
      </c>
      <c r="CKF1" t="s">
        <v>3808</v>
      </c>
      <c r="CKG1" t="s">
        <v>3809</v>
      </c>
      <c r="CKH1" t="s">
        <v>3810</v>
      </c>
      <c r="CKI1" t="s">
        <v>3811</v>
      </c>
      <c r="CKJ1" t="s">
        <v>3812</v>
      </c>
      <c r="CKK1" t="s">
        <v>3813</v>
      </c>
      <c r="CKL1" t="s">
        <v>3814</v>
      </c>
      <c r="CKM1" t="s">
        <v>3815</v>
      </c>
      <c r="CKN1" t="s">
        <v>3816</v>
      </c>
      <c r="CKO1" t="s">
        <v>3817</v>
      </c>
      <c r="CKP1" t="s">
        <v>3818</v>
      </c>
      <c r="CKQ1" t="s">
        <v>3819</v>
      </c>
      <c r="CKR1" t="s">
        <v>3820</v>
      </c>
      <c r="CKS1" t="s">
        <v>3821</v>
      </c>
      <c r="CKT1" t="s">
        <v>3822</v>
      </c>
      <c r="CKU1" t="s">
        <v>3823</v>
      </c>
      <c r="CKV1" t="s">
        <v>3824</v>
      </c>
      <c r="CKW1" t="s">
        <v>3825</v>
      </c>
      <c r="CKX1" t="s">
        <v>3826</v>
      </c>
      <c r="CKY1" t="s">
        <v>3827</v>
      </c>
      <c r="CKZ1" t="s">
        <v>3828</v>
      </c>
      <c r="CLA1" t="s">
        <v>3829</v>
      </c>
      <c r="CLB1" t="s">
        <v>3830</v>
      </c>
      <c r="CLC1" t="s">
        <v>3831</v>
      </c>
      <c r="CLD1" t="s">
        <v>3832</v>
      </c>
      <c r="CLE1" t="s">
        <v>3833</v>
      </c>
      <c r="CLF1" t="s">
        <v>3834</v>
      </c>
      <c r="CLG1" t="s">
        <v>3835</v>
      </c>
      <c r="CLH1" t="s">
        <v>3836</v>
      </c>
      <c r="CLI1" t="s">
        <v>3837</v>
      </c>
      <c r="CLJ1" t="s">
        <v>3838</v>
      </c>
      <c r="CLK1" t="s">
        <v>3839</v>
      </c>
      <c r="CLL1" t="s">
        <v>3840</v>
      </c>
      <c r="CLM1" t="s">
        <v>3841</v>
      </c>
      <c r="CLN1" t="s">
        <v>3842</v>
      </c>
      <c r="CLO1" t="s">
        <v>3843</v>
      </c>
      <c r="CLP1" t="s">
        <v>3844</v>
      </c>
      <c r="CLQ1" t="s">
        <v>3845</v>
      </c>
      <c r="CLR1" t="s">
        <v>3846</v>
      </c>
      <c r="CLS1" t="s">
        <v>3847</v>
      </c>
      <c r="CLT1" t="s">
        <v>3848</v>
      </c>
      <c r="CLU1" t="s">
        <v>3849</v>
      </c>
      <c r="CLV1" t="s">
        <v>3850</v>
      </c>
      <c r="CLW1" t="s">
        <v>3851</v>
      </c>
      <c r="CLX1" t="s">
        <v>3852</v>
      </c>
      <c r="CLY1" t="s">
        <v>3853</v>
      </c>
      <c r="CLZ1" t="s">
        <v>3854</v>
      </c>
      <c r="CMA1" t="s">
        <v>3855</v>
      </c>
      <c r="CMB1" t="s">
        <v>3856</v>
      </c>
      <c r="CMC1" t="s">
        <v>3857</v>
      </c>
      <c r="CMD1" t="s">
        <v>3858</v>
      </c>
      <c r="CME1" t="s">
        <v>3859</v>
      </c>
      <c r="CMF1" t="s">
        <v>3860</v>
      </c>
      <c r="CMG1" t="s">
        <v>3861</v>
      </c>
      <c r="CMH1" t="s">
        <v>3862</v>
      </c>
      <c r="CMI1" t="s">
        <v>3863</v>
      </c>
      <c r="CMJ1" t="s">
        <v>3864</v>
      </c>
      <c r="CMK1" t="s">
        <v>3865</v>
      </c>
      <c r="CML1" t="s">
        <v>3866</v>
      </c>
      <c r="CMM1" t="s">
        <v>3867</v>
      </c>
      <c r="CMN1" t="s">
        <v>3868</v>
      </c>
      <c r="CMO1" t="s">
        <v>3869</v>
      </c>
      <c r="CMP1" t="s">
        <v>3870</v>
      </c>
      <c r="CMQ1" t="s">
        <v>3871</v>
      </c>
      <c r="CMR1" t="s">
        <v>3872</v>
      </c>
      <c r="CMS1" t="s">
        <v>3873</v>
      </c>
      <c r="CMT1" t="s">
        <v>3874</v>
      </c>
      <c r="CMU1" t="s">
        <v>3875</v>
      </c>
      <c r="CMV1" t="s">
        <v>3876</v>
      </c>
      <c r="CMW1" t="s">
        <v>3877</v>
      </c>
      <c r="CMX1" t="s">
        <v>3878</v>
      </c>
      <c r="CMY1" t="s">
        <v>3879</v>
      </c>
      <c r="CMZ1" t="s">
        <v>3880</v>
      </c>
      <c r="CNA1" t="s">
        <v>3881</v>
      </c>
      <c r="CNB1" t="s">
        <v>3882</v>
      </c>
      <c r="CNC1" t="s">
        <v>3883</v>
      </c>
      <c r="CND1" t="s">
        <v>3884</v>
      </c>
      <c r="CNE1" t="s">
        <v>3885</v>
      </c>
      <c r="CNF1" t="s">
        <v>3886</v>
      </c>
      <c r="CNG1" t="s">
        <v>3887</v>
      </c>
      <c r="CNH1" t="s">
        <v>3888</v>
      </c>
      <c r="CNI1" t="s">
        <v>3889</v>
      </c>
      <c r="CNJ1" t="s">
        <v>3890</v>
      </c>
      <c r="CNK1" t="s">
        <v>3891</v>
      </c>
      <c r="CNL1" t="s">
        <v>3892</v>
      </c>
      <c r="CNM1" t="s">
        <v>3893</v>
      </c>
      <c r="CNN1" t="s">
        <v>3894</v>
      </c>
      <c r="CNO1" t="s">
        <v>3895</v>
      </c>
      <c r="CNP1" t="s">
        <v>3896</v>
      </c>
      <c r="CNQ1" t="s">
        <v>3897</v>
      </c>
      <c r="CNR1" t="s">
        <v>3898</v>
      </c>
      <c r="CNS1" t="s">
        <v>3899</v>
      </c>
      <c r="CNT1" t="s">
        <v>3900</v>
      </c>
      <c r="CNU1" t="s">
        <v>3901</v>
      </c>
      <c r="CNV1" t="s">
        <v>3902</v>
      </c>
      <c r="CNW1" t="s">
        <v>3903</v>
      </c>
      <c r="CNX1" t="s">
        <v>3904</v>
      </c>
      <c r="CNY1" t="s">
        <v>3905</v>
      </c>
      <c r="CNZ1" t="s">
        <v>3906</v>
      </c>
      <c r="COA1" t="s">
        <v>3907</v>
      </c>
      <c r="COB1" t="s">
        <v>3908</v>
      </c>
      <c r="COC1" t="s">
        <v>3909</v>
      </c>
      <c r="COD1" t="s">
        <v>3910</v>
      </c>
      <c r="COE1" t="s">
        <v>3911</v>
      </c>
      <c r="COF1" t="s">
        <v>3912</v>
      </c>
      <c r="COG1" t="s">
        <v>3913</v>
      </c>
      <c r="COH1" t="s">
        <v>3914</v>
      </c>
      <c r="COI1" t="s">
        <v>3915</v>
      </c>
      <c r="COJ1" t="s">
        <v>3916</v>
      </c>
      <c r="COK1" t="s">
        <v>3917</v>
      </c>
      <c r="COL1" t="s">
        <v>3918</v>
      </c>
      <c r="COM1" t="s">
        <v>3919</v>
      </c>
      <c r="CON1" t="s">
        <v>3920</v>
      </c>
      <c r="COO1" t="s">
        <v>3921</v>
      </c>
      <c r="COP1" t="s">
        <v>3922</v>
      </c>
      <c r="COQ1" t="s">
        <v>3923</v>
      </c>
      <c r="COR1" t="s">
        <v>3924</v>
      </c>
      <c r="COS1" t="s">
        <v>3925</v>
      </c>
      <c r="COT1" t="s">
        <v>3926</v>
      </c>
      <c r="COU1" t="s">
        <v>3927</v>
      </c>
      <c r="COV1" t="s">
        <v>3928</v>
      </c>
      <c r="COW1" t="s">
        <v>3929</v>
      </c>
      <c r="COX1" t="s">
        <v>3930</v>
      </c>
      <c r="COY1" t="s">
        <v>3931</v>
      </c>
      <c r="COZ1" t="s">
        <v>3932</v>
      </c>
      <c r="CPA1" t="s">
        <v>3933</v>
      </c>
      <c r="CPB1" t="s">
        <v>3934</v>
      </c>
      <c r="CPC1" t="s">
        <v>3935</v>
      </c>
      <c r="CPD1" t="s">
        <v>3936</v>
      </c>
      <c r="CPE1" t="s">
        <v>3937</v>
      </c>
      <c r="CPF1" t="s">
        <v>3938</v>
      </c>
      <c r="CPG1" t="s">
        <v>3939</v>
      </c>
      <c r="CPH1" t="s">
        <v>3940</v>
      </c>
      <c r="CPI1" t="s">
        <v>3941</v>
      </c>
      <c r="CPJ1" t="s">
        <v>3942</v>
      </c>
      <c r="CPK1" t="s">
        <v>3943</v>
      </c>
      <c r="CPL1" t="s">
        <v>3944</v>
      </c>
      <c r="CPM1" t="s">
        <v>3945</v>
      </c>
      <c r="CPN1" t="s">
        <v>3946</v>
      </c>
      <c r="CPO1" t="s">
        <v>3947</v>
      </c>
      <c r="CPP1" t="s">
        <v>3948</v>
      </c>
      <c r="CPQ1" t="s">
        <v>3949</v>
      </c>
      <c r="CPR1" t="s">
        <v>3950</v>
      </c>
      <c r="CPS1" t="s">
        <v>3951</v>
      </c>
      <c r="CPT1" t="s">
        <v>3952</v>
      </c>
      <c r="CPU1" t="s">
        <v>3953</v>
      </c>
      <c r="CPV1" t="s">
        <v>3954</v>
      </c>
      <c r="CPW1" t="s">
        <v>3955</v>
      </c>
      <c r="CPX1" t="s">
        <v>3956</v>
      </c>
      <c r="CPY1" t="s">
        <v>3957</v>
      </c>
      <c r="CPZ1" t="s">
        <v>3958</v>
      </c>
      <c r="CQA1" t="s">
        <v>3959</v>
      </c>
      <c r="CQB1" t="s">
        <v>3960</v>
      </c>
      <c r="CQC1" t="s">
        <v>3961</v>
      </c>
      <c r="CQD1" t="s">
        <v>3962</v>
      </c>
      <c r="CQE1" t="s">
        <v>3963</v>
      </c>
      <c r="CQF1" t="s">
        <v>3964</v>
      </c>
      <c r="CQG1" t="s">
        <v>3965</v>
      </c>
      <c r="CQH1" t="s">
        <v>3966</v>
      </c>
      <c r="CQI1" t="s">
        <v>3967</v>
      </c>
      <c r="CQJ1" t="s">
        <v>3968</v>
      </c>
      <c r="CQK1" t="s">
        <v>3969</v>
      </c>
      <c r="CQL1" t="s">
        <v>3970</v>
      </c>
      <c r="CQM1" t="s">
        <v>3971</v>
      </c>
      <c r="CQN1" t="s">
        <v>3972</v>
      </c>
      <c r="CQO1" t="s">
        <v>3973</v>
      </c>
      <c r="CQP1" t="s">
        <v>3974</v>
      </c>
      <c r="CQQ1" t="s">
        <v>3975</v>
      </c>
      <c r="CQR1" t="s">
        <v>3976</v>
      </c>
      <c r="CQS1" t="s">
        <v>3977</v>
      </c>
      <c r="CQT1" t="s">
        <v>3978</v>
      </c>
      <c r="CQU1" t="s">
        <v>3979</v>
      </c>
      <c r="CQV1" t="s">
        <v>3980</v>
      </c>
      <c r="CQW1" t="s">
        <v>3981</v>
      </c>
      <c r="CQX1" t="s">
        <v>3982</v>
      </c>
      <c r="CQY1" t="s">
        <v>3983</v>
      </c>
      <c r="CQZ1" t="s">
        <v>3984</v>
      </c>
      <c r="CRA1" t="s">
        <v>3985</v>
      </c>
      <c r="CRB1" t="s">
        <v>3986</v>
      </c>
      <c r="CRC1" t="s">
        <v>3987</v>
      </c>
      <c r="CRD1" t="s">
        <v>3988</v>
      </c>
      <c r="CRE1" t="s">
        <v>3989</v>
      </c>
      <c r="CRF1" t="s">
        <v>3990</v>
      </c>
      <c r="CRG1" t="s">
        <v>3991</v>
      </c>
      <c r="CRH1" t="s">
        <v>3992</v>
      </c>
      <c r="CRI1" t="s">
        <v>3993</v>
      </c>
      <c r="CRJ1" t="s">
        <v>3994</v>
      </c>
      <c r="CRK1" t="s">
        <v>3995</v>
      </c>
      <c r="CRL1" t="s">
        <v>3996</v>
      </c>
      <c r="CRM1" t="s">
        <v>3997</v>
      </c>
      <c r="CRN1" t="s">
        <v>3998</v>
      </c>
      <c r="CRO1" t="s">
        <v>3999</v>
      </c>
      <c r="CRP1" t="s">
        <v>4000</v>
      </c>
      <c r="CRQ1" t="s">
        <v>4001</v>
      </c>
      <c r="CRR1" t="s">
        <v>4002</v>
      </c>
      <c r="CRS1" t="s">
        <v>4003</v>
      </c>
      <c r="CRT1" t="s">
        <v>4004</v>
      </c>
      <c r="CRU1" t="s">
        <v>4005</v>
      </c>
      <c r="CRV1" t="s">
        <v>4006</v>
      </c>
      <c r="CRW1" t="s">
        <v>4007</v>
      </c>
      <c r="CRX1" t="s">
        <v>4008</v>
      </c>
      <c r="CRY1" t="s">
        <v>4009</v>
      </c>
      <c r="CRZ1" t="s">
        <v>4010</v>
      </c>
      <c r="CSA1" t="s">
        <v>4011</v>
      </c>
      <c r="CSB1" t="s">
        <v>4012</v>
      </c>
      <c r="CSC1" t="s">
        <v>4013</v>
      </c>
      <c r="CSD1" t="s">
        <v>4014</v>
      </c>
      <c r="CSE1" t="s">
        <v>4015</v>
      </c>
      <c r="CSF1" t="s">
        <v>4016</v>
      </c>
      <c r="CSG1" t="s">
        <v>4017</v>
      </c>
      <c r="CSH1" t="s">
        <v>4018</v>
      </c>
      <c r="CSI1" t="s">
        <v>4019</v>
      </c>
      <c r="CSJ1" t="s">
        <v>4020</v>
      </c>
      <c r="CSK1" t="s">
        <v>4021</v>
      </c>
      <c r="CSL1" t="s">
        <v>4022</v>
      </c>
      <c r="CSM1" t="s">
        <v>4023</v>
      </c>
      <c r="CSN1" t="s">
        <v>4024</v>
      </c>
      <c r="CSO1" t="s">
        <v>4025</v>
      </c>
      <c r="CSP1" t="s">
        <v>4026</v>
      </c>
      <c r="CSQ1" t="s">
        <v>4027</v>
      </c>
      <c r="CSR1" t="s">
        <v>4028</v>
      </c>
      <c r="CSS1" t="s">
        <v>4029</v>
      </c>
      <c r="CST1" t="s">
        <v>4030</v>
      </c>
      <c r="CSU1" t="s">
        <v>4031</v>
      </c>
      <c r="CSV1" t="s">
        <v>4032</v>
      </c>
      <c r="CSW1" t="s">
        <v>4033</v>
      </c>
      <c r="CSX1" t="s">
        <v>4034</v>
      </c>
      <c r="CSY1" t="s">
        <v>4035</v>
      </c>
      <c r="CSZ1" t="s">
        <v>4036</v>
      </c>
      <c r="CTA1" t="s">
        <v>4037</v>
      </c>
      <c r="CTB1" t="s">
        <v>4038</v>
      </c>
      <c r="CTC1" t="s">
        <v>4039</v>
      </c>
      <c r="CTD1" t="s">
        <v>4040</v>
      </c>
      <c r="CTE1" t="s">
        <v>4041</v>
      </c>
      <c r="CTF1" t="s">
        <v>4042</v>
      </c>
      <c r="CTG1" t="s">
        <v>4043</v>
      </c>
      <c r="CTH1" t="s">
        <v>4044</v>
      </c>
      <c r="CTI1" t="s">
        <v>4045</v>
      </c>
      <c r="CTJ1" t="s">
        <v>4046</v>
      </c>
      <c r="CTK1" t="s">
        <v>4047</v>
      </c>
      <c r="CTL1" t="s">
        <v>4048</v>
      </c>
      <c r="CTM1" t="s">
        <v>4049</v>
      </c>
      <c r="CTN1" t="s">
        <v>4050</v>
      </c>
      <c r="CTO1" t="s">
        <v>4051</v>
      </c>
      <c r="CTP1" t="s">
        <v>4052</v>
      </c>
      <c r="CTQ1" t="s">
        <v>4053</v>
      </c>
      <c r="CTR1" t="s">
        <v>4054</v>
      </c>
      <c r="CTS1" t="s">
        <v>4055</v>
      </c>
      <c r="CTT1" t="s">
        <v>4056</v>
      </c>
      <c r="CTU1" t="s">
        <v>4057</v>
      </c>
      <c r="CTV1" t="s">
        <v>4058</v>
      </c>
      <c r="CTW1" t="s">
        <v>4059</v>
      </c>
      <c r="CTX1" t="s">
        <v>4060</v>
      </c>
      <c r="CTY1" t="s">
        <v>4061</v>
      </c>
      <c r="CTZ1" t="s">
        <v>4062</v>
      </c>
      <c r="CUA1" t="s">
        <v>4063</v>
      </c>
      <c r="CUB1" t="s">
        <v>4064</v>
      </c>
      <c r="CUC1" t="s">
        <v>4065</v>
      </c>
      <c r="CUD1" t="s">
        <v>4066</v>
      </c>
      <c r="CUE1" t="s">
        <v>4067</v>
      </c>
      <c r="CUF1" t="s">
        <v>4068</v>
      </c>
      <c r="CUG1" t="s">
        <v>4069</v>
      </c>
      <c r="CUH1" t="s">
        <v>4070</v>
      </c>
      <c r="CUI1" t="s">
        <v>4071</v>
      </c>
      <c r="CUJ1" t="s">
        <v>4072</v>
      </c>
      <c r="CUK1" t="s">
        <v>4073</v>
      </c>
      <c r="CUL1" t="s">
        <v>4074</v>
      </c>
      <c r="CUM1" t="s">
        <v>4075</v>
      </c>
      <c r="CUN1" t="s">
        <v>4076</v>
      </c>
      <c r="CUO1" t="s">
        <v>4077</v>
      </c>
      <c r="CUP1" t="s">
        <v>4078</v>
      </c>
      <c r="CUQ1" t="s">
        <v>4079</v>
      </c>
      <c r="CUR1" t="s">
        <v>4080</v>
      </c>
      <c r="CUS1" t="s">
        <v>4081</v>
      </c>
      <c r="CUT1" t="s">
        <v>4082</v>
      </c>
      <c r="CUU1" t="s">
        <v>4083</v>
      </c>
      <c r="CUV1" t="s">
        <v>4084</v>
      </c>
      <c r="CUW1" t="s">
        <v>4085</v>
      </c>
      <c r="CUX1" t="s">
        <v>4086</v>
      </c>
      <c r="CUY1" t="s">
        <v>4087</v>
      </c>
      <c r="CUZ1" t="s">
        <v>4088</v>
      </c>
      <c r="CVA1" t="s">
        <v>4089</v>
      </c>
      <c r="CVB1" t="s">
        <v>4090</v>
      </c>
      <c r="CVC1" t="s">
        <v>4091</v>
      </c>
      <c r="CVD1" t="s">
        <v>4092</v>
      </c>
      <c r="CVE1" t="s">
        <v>4093</v>
      </c>
      <c r="CVF1" t="s">
        <v>4094</v>
      </c>
      <c r="CVG1" t="s">
        <v>4095</v>
      </c>
      <c r="CVH1" t="s">
        <v>4096</v>
      </c>
      <c r="CVI1" t="s">
        <v>4097</v>
      </c>
      <c r="CVJ1" t="s">
        <v>4098</v>
      </c>
      <c r="CVK1" t="s">
        <v>4099</v>
      </c>
      <c r="CVL1" t="s">
        <v>4100</v>
      </c>
      <c r="CVM1" t="s">
        <v>4101</v>
      </c>
      <c r="CVN1" t="s">
        <v>4102</v>
      </c>
      <c r="CVO1" t="s">
        <v>4103</v>
      </c>
      <c r="CVP1" t="s">
        <v>4104</v>
      </c>
      <c r="CVQ1" t="s">
        <v>4105</v>
      </c>
      <c r="CVR1" t="s">
        <v>4106</v>
      </c>
      <c r="CVS1" t="s">
        <v>4107</v>
      </c>
      <c r="CVT1" t="s">
        <v>4108</v>
      </c>
      <c r="CVU1" t="s">
        <v>4109</v>
      </c>
      <c r="CVV1" t="s">
        <v>4110</v>
      </c>
      <c r="CVW1" t="s">
        <v>4111</v>
      </c>
      <c r="CVX1" t="s">
        <v>4112</v>
      </c>
      <c r="CVY1" t="s">
        <v>4113</v>
      </c>
      <c r="CVZ1" t="s">
        <v>4114</v>
      </c>
      <c r="CWA1" t="s">
        <v>4115</v>
      </c>
      <c r="CWB1" t="s">
        <v>4116</v>
      </c>
      <c r="CWC1" t="s">
        <v>4117</v>
      </c>
      <c r="CWD1" t="s">
        <v>4118</v>
      </c>
      <c r="CWE1" t="s">
        <v>4119</v>
      </c>
      <c r="CWF1" t="s">
        <v>4120</v>
      </c>
      <c r="CWG1" t="s">
        <v>4121</v>
      </c>
      <c r="CWH1" t="s">
        <v>4122</v>
      </c>
      <c r="CWI1" t="s">
        <v>4123</v>
      </c>
      <c r="CWJ1" t="s">
        <v>4124</v>
      </c>
      <c r="CWK1" t="s">
        <v>4125</v>
      </c>
      <c r="CWL1" t="s">
        <v>4126</v>
      </c>
      <c r="CWM1" t="s">
        <v>4127</v>
      </c>
      <c r="CWN1" t="s">
        <v>4128</v>
      </c>
      <c r="CWO1" t="s">
        <v>4129</v>
      </c>
      <c r="CWP1" t="s">
        <v>4130</v>
      </c>
      <c r="CWQ1" t="s">
        <v>4131</v>
      </c>
      <c r="CWR1" t="s">
        <v>4132</v>
      </c>
      <c r="CWS1" t="s">
        <v>4133</v>
      </c>
      <c r="CWT1" t="s">
        <v>4134</v>
      </c>
      <c r="CWU1" t="s">
        <v>4135</v>
      </c>
      <c r="CWV1" t="s">
        <v>4136</v>
      </c>
      <c r="CWW1" t="s">
        <v>4137</v>
      </c>
      <c r="CWX1" t="s">
        <v>4138</v>
      </c>
      <c r="CWY1" t="s">
        <v>4139</v>
      </c>
      <c r="CWZ1" t="s">
        <v>4140</v>
      </c>
      <c r="CXA1" t="s">
        <v>4141</v>
      </c>
      <c r="CXB1" t="s">
        <v>4142</v>
      </c>
      <c r="CXC1" t="s">
        <v>4143</v>
      </c>
      <c r="CXD1" t="s">
        <v>4144</v>
      </c>
      <c r="CXE1" t="s">
        <v>4145</v>
      </c>
      <c r="CXF1" t="s">
        <v>4146</v>
      </c>
      <c r="CXG1" t="s">
        <v>4147</v>
      </c>
      <c r="CXH1" t="s">
        <v>4148</v>
      </c>
      <c r="CXI1" t="s">
        <v>4149</v>
      </c>
      <c r="CXJ1" t="s">
        <v>4150</v>
      </c>
      <c r="CXK1" t="s">
        <v>4151</v>
      </c>
      <c r="CXL1" t="s">
        <v>4152</v>
      </c>
      <c r="CXM1" t="s">
        <v>4153</v>
      </c>
      <c r="CXN1" t="s">
        <v>4154</v>
      </c>
      <c r="CXO1" t="s">
        <v>4155</v>
      </c>
      <c r="CXP1" t="s">
        <v>4156</v>
      </c>
      <c r="CXQ1" t="s">
        <v>4157</v>
      </c>
      <c r="CXR1" t="s">
        <v>4158</v>
      </c>
      <c r="CXS1" t="s">
        <v>4159</v>
      </c>
      <c r="CXT1" t="s">
        <v>4160</v>
      </c>
      <c r="CXU1" t="s">
        <v>4161</v>
      </c>
      <c r="CXV1" t="s">
        <v>4162</v>
      </c>
      <c r="CXW1" t="s">
        <v>4163</v>
      </c>
      <c r="CXX1" t="s">
        <v>4164</v>
      </c>
      <c r="CXY1" t="s">
        <v>4165</v>
      </c>
      <c r="CXZ1" t="s">
        <v>4166</v>
      </c>
      <c r="CYA1" t="s">
        <v>4167</v>
      </c>
      <c r="CYB1" t="s">
        <v>4168</v>
      </c>
      <c r="CYC1" t="s">
        <v>4169</v>
      </c>
      <c r="CYD1" t="s">
        <v>4170</v>
      </c>
      <c r="CYE1" t="s">
        <v>4171</v>
      </c>
      <c r="CYF1" t="s">
        <v>4172</v>
      </c>
      <c r="CYG1" t="s">
        <v>4173</v>
      </c>
      <c r="CYH1" t="s">
        <v>4174</v>
      </c>
      <c r="CYI1" t="s">
        <v>4175</v>
      </c>
      <c r="CYJ1" t="s">
        <v>4176</v>
      </c>
      <c r="CYK1" t="s">
        <v>4177</v>
      </c>
      <c r="CYL1" t="s">
        <v>4178</v>
      </c>
      <c r="CYM1" t="s">
        <v>4179</v>
      </c>
      <c r="CYN1" t="s">
        <v>4180</v>
      </c>
      <c r="CYO1" t="s">
        <v>4181</v>
      </c>
      <c r="CYP1" t="s">
        <v>4182</v>
      </c>
      <c r="CYQ1" t="s">
        <v>4183</v>
      </c>
      <c r="CYR1" t="s">
        <v>4184</v>
      </c>
      <c r="CYS1" t="s">
        <v>4185</v>
      </c>
      <c r="CYT1" t="s">
        <v>4186</v>
      </c>
      <c r="CYU1" t="s">
        <v>4187</v>
      </c>
      <c r="CYV1" t="s">
        <v>4188</v>
      </c>
      <c r="CYW1" t="s">
        <v>4189</v>
      </c>
      <c r="CYX1" t="s">
        <v>4190</v>
      </c>
      <c r="CYY1" t="s">
        <v>4191</v>
      </c>
      <c r="CYZ1" t="s">
        <v>4192</v>
      </c>
      <c r="CZA1" t="s">
        <v>4193</v>
      </c>
      <c r="CZB1" t="s">
        <v>4194</v>
      </c>
      <c r="CZC1" t="s">
        <v>4195</v>
      </c>
      <c r="CZD1" t="s">
        <v>4196</v>
      </c>
      <c r="CZE1" t="s">
        <v>4197</v>
      </c>
      <c r="CZF1" t="s">
        <v>4198</v>
      </c>
      <c r="CZG1" t="s">
        <v>4199</v>
      </c>
      <c r="CZH1" t="s">
        <v>4200</v>
      </c>
      <c r="CZI1" t="s">
        <v>4201</v>
      </c>
      <c r="CZJ1" t="s">
        <v>4202</v>
      </c>
      <c r="CZK1" t="s">
        <v>4203</v>
      </c>
      <c r="CZL1" t="s">
        <v>4204</v>
      </c>
      <c r="CZM1" t="s">
        <v>4205</v>
      </c>
      <c r="CZN1" t="s">
        <v>4206</v>
      </c>
      <c r="CZO1" t="s">
        <v>4207</v>
      </c>
      <c r="CZP1" t="s">
        <v>4208</v>
      </c>
      <c r="CZQ1" t="s">
        <v>4209</v>
      </c>
      <c r="CZR1" t="s">
        <v>4210</v>
      </c>
      <c r="CZS1" t="s">
        <v>4211</v>
      </c>
      <c r="CZT1" t="s">
        <v>4212</v>
      </c>
      <c r="CZU1" t="s">
        <v>4213</v>
      </c>
      <c r="CZV1" t="s">
        <v>4214</v>
      </c>
      <c r="CZW1" t="s">
        <v>4215</v>
      </c>
      <c r="CZX1" t="s">
        <v>4216</v>
      </c>
      <c r="CZY1" t="s">
        <v>4217</v>
      </c>
      <c r="CZZ1" t="s">
        <v>4218</v>
      </c>
      <c r="DAA1" t="s">
        <v>4219</v>
      </c>
      <c r="DAB1" t="s">
        <v>4220</v>
      </c>
      <c r="DAC1" t="s">
        <v>4221</v>
      </c>
      <c r="DAD1" t="s">
        <v>4222</v>
      </c>
      <c r="DAE1" t="s">
        <v>4223</v>
      </c>
      <c r="DAF1" t="s">
        <v>4224</v>
      </c>
      <c r="DAG1" t="s">
        <v>4225</v>
      </c>
      <c r="DAH1" t="s">
        <v>4226</v>
      </c>
      <c r="DAI1" t="s">
        <v>4227</v>
      </c>
      <c r="DAJ1" t="s">
        <v>4228</v>
      </c>
      <c r="DAK1" t="s">
        <v>4229</v>
      </c>
      <c r="DAL1" t="s">
        <v>4230</v>
      </c>
      <c r="DAM1" t="s">
        <v>4231</v>
      </c>
      <c r="DAN1" t="s">
        <v>4232</v>
      </c>
      <c r="DAO1" t="s">
        <v>4233</v>
      </c>
      <c r="DAP1" t="s">
        <v>4234</v>
      </c>
      <c r="DAQ1" t="s">
        <v>4235</v>
      </c>
      <c r="DAR1" t="s">
        <v>4236</v>
      </c>
      <c r="DAS1" t="s">
        <v>4237</v>
      </c>
      <c r="DAT1" t="s">
        <v>4238</v>
      </c>
      <c r="DAU1" t="s">
        <v>4239</v>
      </c>
      <c r="DAV1" t="s">
        <v>4240</v>
      </c>
      <c r="DAW1" t="s">
        <v>4241</v>
      </c>
      <c r="DAX1" t="s">
        <v>4242</v>
      </c>
      <c r="DAY1" t="s">
        <v>4243</v>
      </c>
      <c r="DAZ1" t="s">
        <v>4244</v>
      </c>
      <c r="DBA1" t="s">
        <v>4245</v>
      </c>
      <c r="DBB1" t="s">
        <v>4246</v>
      </c>
      <c r="DBC1" t="s">
        <v>4247</v>
      </c>
      <c r="DBD1" t="s">
        <v>4248</v>
      </c>
      <c r="DBE1" t="s">
        <v>4249</v>
      </c>
      <c r="DBF1" t="s">
        <v>4250</v>
      </c>
      <c r="DBG1" t="s">
        <v>4251</v>
      </c>
      <c r="DBH1" t="s">
        <v>4252</v>
      </c>
      <c r="DBI1" t="s">
        <v>4253</v>
      </c>
      <c r="DBJ1" t="s">
        <v>4254</v>
      </c>
      <c r="DBK1" t="s">
        <v>4255</v>
      </c>
      <c r="DBL1" t="s">
        <v>4256</v>
      </c>
      <c r="DBM1" t="s">
        <v>4257</v>
      </c>
      <c r="DBN1" t="s">
        <v>4258</v>
      </c>
      <c r="DBO1" t="s">
        <v>4259</v>
      </c>
      <c r="DBP1" t="s">
        <v>4260</v>
      </c>
      <c r="DBQ1" t="s">
        <v>4261</v>
      </c>
      <c r="DBR1" t="s">
        <v>4262</v>
      </c>
      <c r="DBS1" t="s">
        <v>4263</v>
      </c>
      <c r="DBT1" t="s">
        <v>4264</v>
      </c>
      <c r="DBU1" t="s">
        <v>4265</v>
      </c>
      <c r="DBV1" t="s">
        <v>4266</v>
      </c>
      <c r="DBW1" t="s">
        <v>4267</v>
      </c>
      <c r="DBX1" t="s">
        <v>4268</v>
      </c>
      <c r="DBY1" t="s">
        <v>4269</v>
      </c>
      <c r="DBZ1" t="s">
        <v>4270</v>
      </c>
      <c r="DCA1" t="s">
        <v>4271</v>
      </c>
      <c r="DCB1" t="s">
        <v>4272</v>
      </c>
      <c r="DCC1" t="s">
        <v>4273</v>
      </c>
      <c r="DCD1" t="s">
        <v>4274</v>
      </c>
      <c r="DCE1" t="s">
        <v>4275</v>
      </c>
      <c r="DCF1" t="s">
        <v>4276</v>
      </c>
      <c r="DCG1" t="s">
        <v>4277</v>
      </c>
      <c r="DCH1" t="s">
        <v>4278</v>
      </c>
      <c r="DCI1" t="s">
        <v>4279</v>
      </c>
      <c r="DCJ1" t="s">
        <v>4280</v>
      </c>
      <c r="DCK1" t="s">
        <v>4281</v>
      </c>
      <c r="DCL1" t="s">
        <v>4282</v>
      </c>
      <c r="DCM1" t="s">
        <v>4283</v>
      </c>
      <c r="DCN1" t="s">
        <v>4284</v>
      </c>
      <c r="DCO1" t="s">
        <v>4285</v>
      </c>
      <c r="DCP1" t="s">
        <v>4286</v>
      </c>
      <c r="DCQ1" t="s">
        <v>4287</v>
      </c>
      <c r="DCR1" t="s">
        <v>4288</v>
      </c>
      <c r="DCS1" t="s">
        <v>4289</v>
      </c>
      <c r="DCT1" t="s">
        <v>4290</v>
      </c>
      <c r="DCU1" t="s">
        <v>4291</v>
      </c>
      <c r="DCV1" t="s">
        <v>4292</v>
      </c>
      <c r="DCW1" t="s">
        <v>4293</v>
      </c>
      <c r="DCX1" t="s">
        <v>4294</v>
      </c>
      <c r="DCY1" t="s">
        <v>4295</v>
      </c>
      <c r="DCZ1" t="s">
        <v>4296</v>
      </c>
      <c r="DDA1" t="s">
        <v>4297</v>
      </c>
      <c r="DDB1" t="s">
        <v>4298</v>
      </c>
      <c r="DDC1" t="s">
        <v>4299</v>
      </c>
      <c r="DDD1" t="s">
        <v>4300</v>
      </c>
      <c r="DDE1" t="s">
        <v>4301</v>
      </c>
      <c r="DDF1" t="s">
        <v>4302</v>
      </c>
      <c r="DDG1" t="s">
        <v>4303</v>
      </c>
      <c r="DDH1" t="s">
        <v>4304</v>
      </c>
      <c r="DDI1" t="s">
        <v>4305</v>
      </c>
      <c r="DDJ1" t="s">
        <v>4306</v>
      </c>
      <c r="DDK1" t="s">
        <v>4307</v>
      </c>
      <c r="DDL1" t="s">
        <v>4308</v>
      </c>
      <c r="DDM1" t="s">
        <v>4309</v>
      </c>
      <c r="DDN1" t="s">
        <v>4310</v>
      </c>
      <c r="DDO1" t="s">
        <v>4311</v>
      </c>
      <c r="DDP1" t="s">
        <v>4312</v>
      </c>
      <c r="DDQ1" t="s">
        <v>4313</v>
      </c>
      <c r="DDR1" t="s">
        <v>4314</v>
      </c>
      <c r="DDS1" t="s">
        <v>4315</v>
      </c>
      <c r="DDT1" t="s">
        <v>4316</v>
      </c>
      <c r="DDU1" t="s">
        <v>4317</v>
      </c>
      <c r="DDV1" t="s">
        <v>4318</v>
      </c>
      <c r="DDW1" t="s">
        <v>4319</v>
      </c>
      <c r="DDX1" t="s">
        <v>4320</v>
      </c>
      <c r="DDY1" t="s">
        <v>4321</v>
      </c>
      <c r="DDZ1" t="s">
        <v>4322</v>
      </c>
      <c r="DEA1" t="s">
        <v>4323</v>
      </c>
      <c r="DEB1" t="s">
        <v>4324</v>
      </c>
      <c r="DEC1" t="s">
        <v>4325</v>
      </c>
      <c r="DED1" t="s">
        <v>4326</v>
      </c>
      <c r="DEE1" t="s">
        <v>4327</v>
      </c>
      <c r="DEF1" t="s">
        <v>4328</v>
      </c>
      <c r="DEG1" t="s">
        <v>4329</v>
      </c>
      <c r="DEH1" t="s">
        <v>4330</v>
      </c>
      <c r="DEI1" t="s">
        <v>4331</v>
      </c>
      <c r="DEJ1" t="s">
        <v>4332</v>
      </c>
      <c r="DEK1" t="s">
        <v>4333</v>
      </c>
      <c r="DEL1" t="s">
        <v>4334</v>
      </c>
      <c r="DEM1" t="s">
        <v>4335</v>
      </c>
      <c r="DEN1" t="s">
        <v>4336</v>
      </c>
      <c r="DEO1" t="s">
        <v>4337</v>
      </c>
      <c r="DEP1" t="s">
        <v>4338</v>
      </c>
      <c r="DEQ1" t="s">
        <v>4339</v>
      </c>
      <c r="DER1" t="s">
        <v>4340</v>
      </c>
      <c r="DES1" t="s">
        <v>4341</v>
      </c>
      <c r="DET1" t="s">
        <v>4342</v>
      </c>
      <c r="DEU1" t="s">
        <v>4343</v>
      </c>
      <c r="DEV1" t="s">
        <v>4344</v>
      </c>
      <c r="DEW1" t="s">
        <v>4345</v>
      </c>
      <c r="DEX1" t="s">
        <v>4346</v>
      </c>
      <c r="DEY1" t="s">
        <v>4347</v>
      </c>
      <c r="DEZ1" t="s">
        <v>4348</v>
      </c>
      <c r="DFA1" t="s">
        <v>4349</v>
      </c>
      <c r="DFB1" t="s">
        <v>4350</v>
      </c>
      <c r="DFC1" t="s">
        <v>4351</v>
      </c>
      <c r="DFD1" t="s">
        <v>4352</v>
      </c>
      <c r="DFE1" t="s">
        <v>4353</v>
      </c>
      <c r="DFF1" t="s">
        <v>4354</v>
      </c>
      <c r="DFG1" t="s">
        <v>4355</v>
      </c>
      <c r="DFH1" t="s">
        <v>4356</v>
      </c>
      <c r="DFI1" t="s">
        <v>4357</v>
      </c>
      <c r="DFJ1" t="s">
        <v>4358</v>
      </c>
      <c r="DFK1" t="s">
        <v>4359</v>
      </c>
      <c r="DFL1" t="s">
        <v>4360</v>
      </c>
      <c r="DFM1" t="s">
        <v>4361</v>
      </c>
      <c r="DFN1" t="s">
        <v>4362</v>
      </c>
      <c r="DFO1" t="s">
        <v>4363</v>
      </c>
      <c r="DFP1" t="s">
        <v>4364</v>
      </c>
      <c r="DFQ1" t="s">
        <v>4365</v>
      </c>
      <c r="DFR1" t="s">
        <v>4366</v>
      </c>
      <c r="DFS1" t="s">
        <v>4367</v>
      </c>
      <c r="DFT1" t="s">
        <v>4368</v>
      </c>
      <c r="DFU1" t="s">
        <v>4369</v>
      </c>
      <c r="DFV1" t="s">
        <v>4370</v>
      </c>
      <c r="DFW1" t="s">
        <v>4371</v>
      </c>
      <c r="DFX1" t="s">
        <v>4372</v>
      </c>
      <c r="DFY1" t="s">
        <v>4373</v>
      </c>
      <c r="DFZ1" t="s">
        <v>4374</v>
      </c>
      <c r="DGA1" t="s">
        <v>4375</v>
      </c>
      <c r="DGB1" t="s">
        <v>4376</v>
      </c>
      <c r="DGC1" t="s">
        <v>4377</v>
      </c>
      <c r="DGD1" t="s">
        <v>4378</v>
      </c>
      <c r="DGE1" t="s">
        <v>4379</v>
      </c>
      <c r="DGF1" t="s">
        <v>4380</v>
      </c>
      <c r="DGG1" t="s">
        <v>4381</v>
      </c>
      <c r="DGH1" t="s">
        <v>4382</v>
      </c>
      <c r="DGI1" t="s">
        <v>4383</v>
      </c>
      <c r="DGJ1" t="s">
        <v>4384</v>
      </c>
      <c r="DGK1" t="s">
        <v>4385</v>
      </c>
      <c r="DGL1" t="s">
        <v>4386</v>
      </c>
      <c r="DGM1" t="s">
        <v>4387</v>
      </c>
      <c r="DGN1" t="s">
        <v>4388</v>
      </c>
      <c r="DGO1" t="s">
        <v>4389</v>
      </c>
      <c r="DGP1" t="s">
        <v>4390</v>
      </c>
      <c r="DGQ1" t="s">
        <v>4391</v>
      </c>
      <c r="DGR1" t="s">
        <v>4392</v>
      </c>
      <c r="DGS1" t="s">
        <v>4393</v>
      </c>
      <c r="DGT1" t="s">
        <v>4394</v>
      </c>
      <c r="DGU1" t="s">
        <v>4395</v>
      </c>
      <c r="DGV1" t="s">
        <v>4396</v>
      </c>
      <c r="DGW1" t="s">
        <v>4397</v>
      </c>
      <c r="DGX1" t="s">
        <v>4398</v>
      </c>
      <c r="DGY1" t="s">
        <v>4399</v>
      </c>
      <c r="DGZ1" t="s">
        <v>4400</v>
      </c>
      <c r="DHA1" t="s">
        <v>4401</v>
      </c>
      <c r="DHB1" t="s">
        <v>4402</v>
      </c>
      <c r="DHC1" t="s">
        <v>4403</v>
      </c>
      <c r="DHD1" t="s">
        <v>4404</v>
      </c>
      <c r="DHE1" t="s">
        <v>4405</v>
      </c>
      <c r="DHF1" t="s">
        <v>4406</v>
      </c>
      <c r="DHG1" t="s">
        <v>4407</v>
      </c>
      <c r="DHH1" t="s">
        <v>4408</v>
      </c>
      <c r="DHI1" t="s">
        <v>4409</v>
      </c>
      <c r="DHJ1" t="s">
        <v>4410</v>
      </c>
      <c r="DHK1" t="s">
        <v>4411</v>
      </c>
      <c r="DHL1" t="s">
        <v>4412</v>
      </c>
      <c r="DHM1" t="s">
        <v>4413</v>
      </c>
      <c r="DHN1" t="s">
        <v>4414</v>
      </c>
      <c r="DHO1" t="s">
        <v>4415</v>
      </c>
      <c r="DHP1" t="s">
        <v>4416</v>
      </c>
      <c r="DHQ1" t="s">
        <v>4417</v>
      </c>
      <c r="DHR1" t="s">
        <v>4418</v>
      </c>
      <c r="DHS1" t="s">
        <v>4419</v>
      </c>
      <c r="DHT1" t="s">
        <v>4420</v>
      </c>
      <c r="DHU1" t="s">
        <v>4421</v>
      </c>
      <c r="DHV1" t="s">
        <v>4422</v>
      </c>
      <c r="DHW1" t="s">
        <v>4423</v>
      </c>
      <c r="DHX1" t="s">
        <v>4424</v>
      </c>
      <c r="DHY1" t="s">
        <v>4425</v>
      </c>
      <c r="DHZ1" t="s">
        <v>4426</v>
      </c>
      <c r="DIA1" t="s">
        <v>4427</v>
      </c>
      <c r="DIB1" t="s">
        <v>4428</v>
      </c>
      <c r="DIC1" t="s">
        <v>4429</v>
      </c>
      <c r="DID1" t="s">
        <v>4430</v>
      </c>
      <c r="DIE1" t="s">
        <v>4431</v>
      </c>
      <c r="DIF1" t="s">
        <v>4432</v>
      </c>
      <c r="DIG1" t="s">
        <v>4433</v>
      </c>
      <c r="DIH1" t="s">
        <v>4434</v>
      </c>
      <c r="DII1" t="s">
        <v>4435</v>
      </c>
      <c r="DIJ1" t="s">
        <v>4436</v>
      </c>
      <c r="DIK1" t="s">
        <v>4437</v>
      </c>
      <c r="DIL1" t="s">
        <v>4438</v>
      </c>
      <c r="DIM1" t="s">
        <v>4439</v>
      </c>
      <c r="DIN1" t="s">
        <v>4440</v>
      </c>
      <c r="DIO1" t="s">
        <v>4441</v>
      </c>
      <c r="DIP1" t="s">
        <v>4442</v>
      </c>
      <c r="DIQ1" t="s">
        <v>4443</v>
      </c>
      <c r="DIR1" t="s">
        <v>4444</v>
      </c>
      <c r="DIS1" t="s">
        <v>4445</v>
      </c>
      <c r="DIT1" t="s">
        <v>4446</v>
      </c>
      <c r="DIU1" t="s">
        <v>4447</v>
      </c>
      <c r="DIV1" t="s">
        <v>4448</v>
      </c>
      <c r="DIW1" t="s">
        <v>4449</v>
      </c>
      <c r="DIX1" t="s">
        <v>4450</v>
      </c>
      <c r="DIY1" t="s">
        <v>4451</v>
      </c>
      <c r="DIZ1" t="s">
        <v>4452</v>
      </c>
      <c r="DJA1" t="s">
        <v>4453</v>
      </c>
      <c r="DJB1" t="s">
        <v>4454</v>
      </c>
      <c r="DJC1" t="s">
        <v>4455</v>
      </c>
      <c r="DJD1" t="s">
        <v>4456</v>
      </c>
      <c r="DJE1" t="s">
        <v>4457</v>
      </c>
      <c r="DJF1" t="s">
        <v>4458</v>
      </c>
      <c r="DJG1" t="s">
        <v>4459</v>
      </c>
      <c r="DJH1" t="s">
        <v>4460</v>
      </c>
      <c r="DJI1" t="s">
        <v>4461</v>
      </c>
      <c r="DJJ1" t="s">
        <v>4462</v>
      </c>
      <c r="DJK1" t="s">
        <v>4463</v>
      </c>
      <c r="DJL1" t="s">
        <v>4464</v>
      </c>
      <c r="DJM1" t="s">
        <v>4465</v>
      </c>
      <c r="DJN1" t="s">
        <v>4466</v>
      </c>
      <c r="DJO1" t="s">
        <v>4467</v>
      </c>
      <c r="DJP1" t="s">
        <v>4468</v>
      </c>
      <c r="DJQ1" t="s">
        <v>4469</v>
      </c>
      <c r="DJR1" t="s">
        <v>4470</v>
      </c>
      <c r="DJS1" t="s">
        <v>4471</v>
      </c>
      <c r="DJT1" t="s">
        <v>4472</v>
      </c>
      <c r="DJU1" t="s">
        <v>4473</v>
      </c>
      <c r="DJV1" t="s">
        <v>4474</v>
      </c>
      <c r="DJW1" t="s">
        <v>4475</v>
      </c>
      <c r="DJX1" t="s">
        <v>4476</v>
      </c>
      <c r="DJY1" t="s">
        <v>4477</v>
      </c>
      <c r="DJZ1" t="s">
        <v>4478</v>
      </c>
      <c r="DKA1" t="s">
        <v>4479</v>
      </c>
      <c r="DKB1" t="s">
        <v>4480</v>
      </c>
      <c r="DKC1" t="s">
        <v>4481</v>
      </c>
      <c r="DKD1" t="s">
        <v>4482</v>
      </c>
      <c r="DKE1" t="s">
        <v>4483</v>
      </c>
      <c r="DKF1" t="s">
        <v>4484</v>
      </c>
      <c r="DKG1" t="s">
        <v>4485</v>
      </c>
      <c r="DKH1" t="s">
        <v>4486</v>
      </c>
      <c r="DKI1" t="s">
        <v>4487</v>
      </c>
      <c r="DKJ1" t="s">
        <v>4488</v>
      </c>
      <c r="DKK1" t="s">
        <v>4489</v>
      </c>
      <c r="DKL1" t="s">
        <v>4490</v>
      </c>
      <c r="DKM1" t="s">
        <v>4491</v>
      </c>
      <c r="DKN1" t="s">
        <v>4492</v>
      </c>
      <c r="DKO1" t="s">
        <v>4493</v>
      </c>
      <c r="DKP1" t="s">
        <v>4494</v>
      </c>
      <c r="DKQ1" t="s">
        <v>4495</v>
      </c>
      <c r="DKR1" t="s">
        <v>4496</v>
      </c>
      <c r="DKS1" t="s">
        <v>4497</v>
      </c>
      <c r="DKT1" t="s">
        <v>4498</v>
      </c>
      <c r="DKU1" t="s">
        <v>4499</v>
      </c>
      <c r="DKV1" t="s">
        <v>4500</v>
      </c>
      <c r="DKW1" t="s">
        <v>4501</v>
      </c>
      <c r="DKX1" t="s">
        <v>4502</v>
      </c>
      <c r="DKY1" t="s">
        <v>4503</v>
      </c>
      <c r="DKZ1" t="s">
        <v>4504</v>
      </c>
      <c r="DLA1" t="s">
        <v>4505</v>
      </c>
      <c r="DLB1" t="s">
        <v>4506</v>
      </c>
      <c r="DLC1" t="s">
        <v>4507</v>
      </c>
      <c r="DLD1" t="s">
        <v>4508</v>
      </c>
      <c r="DLE1" t="s">
        <v>4509</v>
      </c>
      <c r="DLF1" t="s">
        <v>4510</v>
      </c>
      <c r="DLG1" t="s">
        <v>4511</v>
      </c>
      <c r="DLH1" t="s">
        <v>4512</v>
      </c>
      <c r="DLI1" t="s">
        <v>4513</v>
      </c>
      <c r="DLJ1" t="s">
        <v>4514</v>
      </c>
      <c r="DLK1" t="s">
        <v>4515</v>
      </c>
      <c r="DLL1" t="s">
        <v>4516</v>
      </c>
      <c r="DLM1" t="s">
        <v>4517</v>
      </c>
      <c r="DLN1" t="s">
        <v>4518</v>
      </c>
      <c r="DLO1" t="s">
        <v>4519</v>
      </c>
      <c r="DLP1" t="s">
        <v>4520</v>
      </c>
      <c r="DLQ1" t="s">
        <v>4521</v>
      </c>
      <c r="DLR1" t="s">
        <v>4522</v>
      </c>
      <c r="DLS1" t="s">
        <v>4523</v>
      </c>
      <c r="DLT1" t="s">
        <v>4524</v>
      </c>
      <c r="DLU1" t="s">
        <v>4525</v>
      </c>
      <c r="DLV1" t="s">
        <v>4526</v>
      </c>
      <c r="DLW1" t="s">
        <v>4527</v>
      </c>
      <c r="DLX1" t="s">
        <v>4528</v>
      </c>
      <c r="DLY1" t="s">
        <v>4529</v>
      </c>
      <c r="DLZ1" t="s">
        <v>4530</v>
      </c>
      <c r="DMA1" t="s">
        <v>4531</v>
      </c>
      <c r="DMB1" t="s">
        <v>4532</v>
      </c>
      <c r="DMC1" t="s">
        <v>4533</v>
      </c>
      <c r="DMD1" t="s">
        <v>4534</v>
      </c>
      <c r="DME1" t="s">
        <v>4535</v>
      </c>
      <c r="DMF1" t="s">
        <v>4536</v>
      </c>
      <c r="DMG1" t="s">
        <v>4537</v>
      </c>
      <c r="DMH1" t="s">
        <v>4538</v>
      </c>
      <c r="DMI1" t="s">
        <v>4539</v>
      </c>
      <c r="DMJ1" t="s">
        <v>4540</v>
      </c>
      <c r="DMK1" t="s">
        <v>4541</v>
      </c>
      <c r="DML1" t="s">
        <v>4542</v>
      </c>
      <c r="DMM1" t="s">
        <v>4543</v>
      </c>
      <c r="DMN1" t="s">
        <v>4544</v>
      </c>
      <c r="DMO1" t="s">
        <v>4545</v>
      </c>
      <c r="DMP1" t="s">
        <v>4546</v>
      </c>
      <c r="DMQ1" t="s">
        <v>4547</v>
      </c>
      <c r="DMR1" t="s">
        <v>4548</v>
      </c>
      <c r="DMS1" t="s">
        <v>4549</v>
      </c>
      <c r="DMT1" t="s">
        <v>4550</v>
      </c>
      <c r="DMU1" t="s">
        <v>4551</v>
      </c>
      <c r="DMV1" t="s">
        <v>4552</v>
      </c>
      <c r="DMW1" t="s">
        <v>4553</v>
      </c>
      <c r="DMX1" t="s">
        <v>4554</v>
      </c>
      <c r="DMY1" t="s">
        <v>4555</v>
      </c>
      <c r="DMZ1" t="s">
        <v>4556</v>
      </c>
      <c r="DNA1" t="s">
        <v>4557</v>
      </c>
      <c r="DNB1" t="s">
        <v>4558</v>
      </c>
      <c r="DNC1" t="s">
        <v>4559</v>
      </c>
      <c r="DND1" t="s">
        <v>4560</v>
      </c>
      <c r="DNE1" t="s">
        <v>4561</v>
      </c>
      <c r="DNF1" t="s">
        <v>4562</v>
      </c>
      <c r="DNG1" t="s">
        <v>4563</v>
      </c>
      <c r="DNH1" t="s">
        <v>4564</v>
      </c>
      <c r="DNI1" t="s">
        <v>4565</v>
      </c>
      <c r="DNJ1" t="s">
        <v>4566</v>
      </c>
      <c r="DNK1" t="s">
        <v>4567</v>
      </c>
      <c r="DNL1" t="s">
        <v>4568</v>
      </c>
      <c r="DNM1" t="s">
        <v>4569</v>
      </c>
      <c r="DNN1" t="s">
        <v>4570</v>
      </c>
      <c r="DNO1" t="s">
        <v>4571</v>
      </c>
      <c r="DNP1" t="s">
        <v>4572</v>
      </c>
      <c r="DNQ1" t="s">
        <v>4573</v>
      </c>
      <c r="DNR1" t="s">
        <v>4574</v>
      </c>
      <c r="DNS1" t="s">
        <v>4575</v>
      </c>
      <c r="DNT1" t="s">
        <v>4576</v>
      </c>
      <c r="DNU1" t="s">
        <v>4577</v>
      </c>
      <c r="DNV1" t="s">
        <v>4578</v>
      </c>
      <c r="DNW1" t="s">
        <v>4579</v>
      </c>
      <c r="DNX1" t="s">
        <v>4580</v>
      </c>
      <c r="DNY1" t="s">
        <v>4581</v>
      </c>
      <c r="DNZ1" t="s">
        <v>4582</v>
      </c>
      <c r="DOA1" t="s">
        <v>4583</v>
      </c>
      <c r="DOB1" t="s">
        <v>4584</v>
      </c>
      <c r="DOC1" t="s">
        <v>4585</v>
      </c>
      <c r="DOD1" t="s">
        <v>4586</v>
      </c>
      <c r="DOE1" t="s">
        <v>4587</v>
      </c>
      <c r="DOF1" t="s">
        <v>4588</v>
      </c>
      <c r="DOG1" t="s">
        <v>4589</v>
      </c>
      <c r="DOH1" t="s">
        <v>4590</v>
      </c>
      <c r="DOI1" t="s">
        <v>4591</v>
      </c>
      <c r="DOJ1" t="s">
        <v>4592</v>
      </c>
      <c r="DOK1" t="s">
        <v>4593</v>
      </c>
      <c r="DOL1" t="s">
        <v>4594</v>
      </c>
      <c r="DOM1" t="s">
        <v>4595</v>
      </c>
      <c r="DON1" t="s">
        <v>4596</v>
      </c>
      <c r="DOO1" t="s">
        <v>4597</v>
      </c>
      <c r="DOP1" t="s">
        <v>4598</v>
      </c>
      <c r="DOQ1" t="s">
        <v>4599</v>
      </c>
      <c r="DOR1" t="s">
        <v>4600</v>
      </c>
      <c r="DOS1" t="s">
        <v>4601</v>
      </c>
      <c r="DOT1" t="s">
        <v>4602</v>
      </c>
      <c r="DOU1" t="s">
        <v>4603</v>
      </c>
      <c r="DOV1" t="s">
        <v>4604</v>
      </c>
      <c r="DOW1" t="s">
        <v>4605</v>
      </c>
      <c r="DOX1" t="s">
        <v>4606</v>
      </c>
      <c r="DOY1" t="s">
        <v>4607</v>
      </c>
      <c r="DOZ1" t="s">
        <v>4608</v>
      </c>
      <c r="DPA1" t="s">
        <v>4609</v>
      </c>
      <c r="DPB1" t="s">
        <v>4610</v>
      </c>
      <c r="DPC1" t="s">
        <v>4611</v>
      </c>
      <c r="DPD1" t="s">
        <v>4612</v>
      </c>
      <c r="DPE1" t="s">
        <v>4613</v>
      </c>
      <c r="DPF1" t="s">
        <v>4614</v>
      </c>
      <c r="DPG1" t="s">
        <v>4615</v>
      </c>
      <c r="DPH1" t="s">
        <v>4616</v>
      </c>
      <c r="DPI1" t="s">
        <v>4617</v>
      </c>
      <c r="DPJ1" t="s">
        <v>4618</v>
      </c>
      <c r="DPK1" t="s">
        <v>4619</v>
      </c>
      <c r="DPL1" t="s">
        <v>4620</v>
      </c>
      <c r="DPM1" t="s">
        <v>4621</v>
      </c>
      <c r="DPN1" t="s">
        <v>4622</v>
      </c>
      <c r="DPO1" t="s">
        <v>4623</v>
      </c>
      <c r="DPP1" t="s">
        <v>4624</v>
      </c>
      <c r="DPQ1" t="s">
        <v>4625</v>
      </c>
      <c r="DPR1" t="s">
        <v>4626</v>
      </c>
      <c r="DPS1" t="s">
        <v>4627</v>
      </c>
      <c r="DPT1" t="s">
        <v>4628</v>
      </c>
      <c r="DPU1" t="s">
        <v>4629</v>
      </c>
      <c r="DPV1" t="s">
        <v>4630</v>
      </c>
      <c r="DPW1" t="s">
        <v>4631</v>
      </c>
      <c r="DPX1" t="s">
        <v>4632</v>
      </c>
      <c r="DPY1" t="s">
        <v>4633</v>
      </c>
      <c r="DPZ1" t="s">
        <v>4634</v>
      </c>
      <c r="DQA1" t="s">
        <v>4635</v>
      </c>
      <c r="DQB1" t="s">
        <v>4636</v>
      </c>
      <c r="DQC1" t="s">
        <v>4637</v>
      </c>
      <c r="DQD1" t="s">
        <v>4638</v>
      </c>
      <c r="DQE1" t="s">
        <v>4639</v>
      </c>
      <c r="DQF1" t="s">
        <v>4640</v>
      </c>
      <c r="DQG1" t="s">
        <v>4641</v>
      </c>
      <c r="DQH1" t="s">
        <v>4642</v>
      </c>
      <c r="DQI1" t="s">
        <v>4643</v>
      </c>
      <c r="DQJ1" t="s">
        <v>4644</v>
      </c>
      <c r="DQK1" t="s">
        <v>4645</v>
      </c>
      <c r="DQL1" t="s">
        <v>4646</v>
      </c>
      <c r="DQM1" t="s">
        <v>4647</v>
      </c>
      <c r="DQN1" t="s">
        <v>4648</v>
      </c>
      <c r="DQO1" t="s">
        <v>4649</v>
      </c>
      <c r="DQP1" t="s">
        <v>4650</v>
      </c>
      <c r="DQQ1" t="s">
        <v>4651</v>
      </c>
      <c r="DQR1" t="s">
        <v>4652</v>
      </c>
      <c r="DQS1" t="s">
        <v>4653</v>
      </c>
      <c r="DQT1" t="s">
        <v>4654</v>
      </c>
      <c r="DQU1" t="s">
        <v>4655</v>
      </c>
      <c r="DQV1" t="s">
        <v>4656</v>
      </c>
      <c r="DQW1" t="s">
        <v>4657</v>
      </c>
      <c r="DQX1" t="s">
        <v>4658</v>
      </c>
      <c r="DQY1" t="s">
        <v>4659</v>
      </c>
      <c r="DQZ1" t="s">
        <v>4660</v>
      </c>
      <c r="DRA1" t="s">
        <v>4661</v>
      </c>
      <c r="DRB1" t="s">
        <v>4662</v>
      </c>
      <c r="DRC1" t="s">
        <v>4663</v>
      </c>
      <c r="DRD1" t="s">
        <v>4664</v>
      </c>
      <c r="DRE1" t="s">
        <v>4665</v>
      </c>
      <c r="DRF1" t="s">
        <v>4666</v>
      </c>
      <c r="DRG1" t="s">
        <v>4667</v>
      </c>
      <c r="DRH1" t="s">
        <v>4668</v>
      </c>
      <c r="DRI1" t="s">
        <v>4669</v>
      </c>
      <c r="DRJ1" t="s">
        <v>4670</v>
      </c>
      <c r="DRK1" t="s">
        <v>4671</v>
      </c>
      <c r="DRL1" t="s">
        <v>4672</v>
      </c>
      <c r="DRM1" t="s">
        <v>4673</v>
      </c>
      <c r="DRN1" t="s">
        <v>4674</v>
      </c>
      <c r="DRO1" t="s">
        <v>4675</v>
      </c>
      <c r="DRP1" t="s">
        <v>4676</v>
      </c>
      <c r="DRQ1" t="s">
        <v>4677</v>
      </c>
      <c r="DRR1" t="s">
        <v>4678</v>
      </c>
      <c r="DRS1" t="s">
        <v>4679</v>
      </c>
      <c r="DRT1" t="s">
        <v>4680</v>
      </c>
      <c r="DRU1" t="s">
        <v>4681</v>
      </c>
      <c r="DRV1" t="s">
        <v>4682</v>
      </c>
      <c r="DRW1" t="s">
        <v>4683</v>
      </c>
      <c r="DRX1" t="s">
        <v>4684</v>
      </c>
      <c r="DRY1" t="s">
        <v>4685</v>
      </c>
      <c r="DRZ1" t="s">
        <v>4686</v>
      </c>
      <c r="DSA1" t="s">
        <v>4687</v>
      </c>
      <c r="DSB1" t="s">
        <v>4688</v>
      </c>
      <c r="DSC1" t="s">
        <v>4689</v>
      </c>
      <c r="DSD1" t="s">
        <v>4690</v>
      </c>
      <c r="DSE1" t="s">
        <v>4691</v>
      </c>
      <c r="DSF1" t="s">
        <v>4692</v>
      </c>
      <c r="DSG1" t="s">
        <v>4693</v>
      </c>
      <c r="DSH1" t="s">
        <v>4694</v>
      </c>
      <c r="DSI1" t="s">
        <v>4695</v>
      </c>
      <c r="DSJ1" t="s">
        <v>4696</v>
      </c>
      <c r="DSK1" t="s">
        <v>4697</v>
      </c>
      <c r="DSL1" t="s">
        <v>4698</v>
      </c>
      <c r="DSM1" t="s">
        <v>4699</v>
      </c>
      <c r="DSN1" t="s">
        <v>4700</v>
      </c>
      <c r="DSO1" t="s">
        <v>4701</v>
      </c>
      <c r="DSP1" t="s">
        <v>4702</v>
      </c>
      <c r="DSQ1" t="s">
        <v>4703</v>
      </c>
      <c r="DSR1" t="s">
        <v>4704</v>
      </c>
      <c r="DSS1" t="s">
        <v>4705</v>
      </c>
      <c r="DST1" t="s">
        <v>4706</v>
      </c>
      <c r="DSU1" t="s">
        <v>4707</v>
      </c>
      <c r="DSV1" t="s">
        <v>4708</v>
      </c>
      <c r="DSW1" t="s">
        <v>4709</v>
      </c>
      <c r="DSX1" t="s">
        <v>4710</v>
      </c>
      <c r="DSY1" t="s">
        <v>4711</v>
      </c>
      <c r="DSZ1" t="s">
        <v>4712</v>
      </c>
      <c r="DTA1" t="s">
        <v>4713</v>
      </c>
      <c r="DTB1" t="s">
        <v>4714</v>
      </c>
      <c r="DTC1" t="s">
        <v>4715</v>
      </c>
      <c r="DTD1" t="s">
        <v>4716</v>
      </c>
      <c r="DTE1" t="s">
        <v>4717</v>
      </c>
      <c r="DTF1" t="s">
        <v>4718</v>
      </c>
      <c r="DTG1" t="s">
        <v>4719</v>
      </c>
      <c r="DTH1" t="s">
        <v>4720</v>
      </c>
      <c r="DTI1" t="s">
        <v>4721</v>
      </c>
      <c r="DTJ1" t="s">
        <v>4722</v>
      </c>
      <c r="DTK1" t="s">
        <v>4723</v>
      </c>
      <c r="DTL1" t="s">
        <v>4724</v>
      </c>
      <c r="DTM1" t="s">
        <v>4725</v>
      </c>
      <c r="DTN1" t="s">
        <v>4726</v>
      </c>
      <c r="DTO1" t="s">
        <v>4727</v>
      </c>
      <c r="DTP1" t="s">
        <v>4728</v>
      </c>
      <c r="DTQ1" t="s">
        <v>4729</v>
      </c>
      <c r="DTR1" t="s">
        <v>4730</v>
      </c>
      <c r="DTS1" t="s">
        <v>4731</v>
      </c>
      <c r="DTT1" t="s">
        <v>4732</v>
      </c>
      <c r="DTU1" t="s">
        <v>4733</v>
      </c>
      <c r="DTV1" t="s">
        <v>4734</v>
      </c>
      <c r="DTW1" t="s">
        <v>4735</v>
      </c>
      <c r="DTX1" t="s">
        <v>4736</v>
      </c>
      <c r="DTY1" t="s">
        <v>4737</v>
      </c>
      <c r="DTZ1" t="s">
        <v>4738</v>
      </c>
      <c r="DUA1" t="s">
        <v>4739</v>
      </c>
      <c r="DUB1" t="s">
        <v>4740</v>
      </c>
      <c r="DUC1" t="s">
        <v>4741</v>
      </c>
      <c r="DUD1" t="s">
        <v>4742</v>
      </c>
      <c r="DUE1" t="s">
        <v>4743</v>
      </c>
      <c r="DUF1" t="s">
        <v>4744</v>
      </c>
      <c r="DUG1" t="s">
        <v>4745</v>
      </c>
      <c r="DUH1" t="s">
        <v>4746</v>
      </c>
      <c r="DUI1" t="s">
        <v>4747</v>
      </c>
      <c r="DUJ1" t="s">
        <v>4748</v>
      </c>
      <c r="DUK1" t="s">
        <v>4749</v>
      </c>
      <c r="DUL1" t="s">
        <v>4750</v>
      </c>
      <c r="DUM1" t="s">
        <v>4751</v>
      </c>
      <c r="DUN1" t="s">
        <v>4752</v>
      </c>
      <c r="DUO1" t="s">
        <v>4753</v>
      </c>
      <c r="DUP1" t="s">
        <v>4754</v>
      </c>
      <c r="DUQ1" t="s">
        <v>4755</v>
      </c>
      <c r="DUR1" t="s">
        <v>4756</v>
      </c>
      <c r="DUS1" t="s">
        <v>4757</v>
      </c>
      <c r="DUT1" t="s">
        <v>4758</v>
      </c>
      <c r="DUU1" t="s">
        <v>4759</v>
      </c>
      <c r="DUV1" t="s">
        <v>4760</v>
      </c>
      <c r="DUW1" t="s">
        <v>4761</v>
      </c>
      <c r="DUX1" t="s">
        <v>4762</v>
      </c>
      <c r="DUY1" t="s">
        <v>4763</v>
      </c>
      <c r="DUZ1" t="s">
        <v>4764</v>
      </c>
      <c r="DVA1" t="s">
        <v>4765</v>
      </c>
      <c r="DVB1" t="s">
        <v>4766</v>
      </c>
      <c r="DVC1" t="s">
        <v>4767</v>
      </c>
      <c r="DVD1" t="s">
        <v>4768</v>
      </c>
      <c r="DVE1" t="s">
        <v>4769</v>
      </c>
      <c r="DVF1" t="s">
        <v>4770</v>
      </c>
      <c r="DVG1" t="s">
        <v>4771</v>
      </c>
      <c r="DVH1" t="s">
        <v>4772</v>
      </c>
      <c r="DVI1" t="s">
        <v>4773</v>
      </c>
      <c r="DVJ1" t="s">
        <v>4774</v>
      </c>
      <c r="DVK1" t="s">
        <v>4775</v>
      </c>
      <c r="DVL1" t="s">
        <v>4776</v>
      </c>
      <c r="DVM1" t="s">
        <v>4777</v>
      </c>
      <c r="DVN1" t="s">
        <v>4778</v>
      </c>
      <c r="DVO1" t="s">
        <v>4779</v>
      </c>
      <c r="DVP1" t="s">
        <v>4780</v>
      </c>
      <c r="DVQ1" t="s">
        <v>4781</v>
      </c>
      <c r="DVR1" t="s">
        <v>4782</v>
      </c>
      <c r="DVS1" t="s">
        <v>4783</v>
      </c>
      <c r="DVT1" t="s">
        <v>4784</v>
      </c>
      <c r="DVU1" t="s">
        <v>4785</v>
      </c>
      <c r="DVV1" t="s">
        <v>4786</v>
      </c>
      <c r="DVW1" t="s">
        <v>4787</v>
      </c>
      <c r="DVX1" t="s">
        <v>4788</v>
      </c>
      <c r="DVY1" t="s">
        <v>4789</v>
      </c>
      <c r="DVZ1" t="s">
        <v>4790</v>
      </c>
      <c r="DWA1" t="s">
        <v>4791</v>
      </c>
      <c r="DWB1" t="s">
        <v>4792</v>
      </c>
      <c r="DWC1" t="s">
        <v>4793</v>
      </c>
      <c r="DWD1" t="s">
        <v>4794</v>
      </c>
      <c r="DWE1" t="s">
        <v>4795</v>
      </c>
      <c r="DWF1" t="s">
        <v>4796</v>
      </c>
      <c r="DWG1" t="s">
        <v>4797</v>
      </c>
      <c r="DWH1" t="s">
        <v>4798</v>
      </c>
      <c r="DWI1" t="s">
        <v>4799</v>
      </c>
      <c r="DWJ1" t="s">
        <v>4800</v>
      </c>
      <c r="DWK1" t="s">
        <v>4801</v>
      </c>
      <c r="DWL1" t="s">
        <v>4802</v>
      </c>
      <c r="DWM1" t="s">
        <v>4803</v>
      </c>
      <c r="DWN1" t="s">
        <v>4804</v>
      </c>
      <c r="DWO1" t="s">
        <v>4805</v>
      </c>
      <c r="DWP1" t="s">
        <v>4806</v>
      </c>
      <c r="DWQ1" t="s">
        <v>4807</v>
      </c>
      <c r="DWR1" t="s">
        <v>4808</v>
      </c>
      <c r="DWS1" t="s">
        <v>4809</v>
      </c>
      <c r="DWT1" t="s">
        <v>4810</v>
      </c>
      <c r="DWU1" t="s">
        <v>4811</v>
      </c>
      <c r="DWV1" t="s">
        <v>4812</v>
      </c>
      <c r="DWW1" t="s">
        <v>4813</v>
      </c>
      <c r="DWX1" t="s">
        <v>4814</v>
      </c>
      <c r="DWY1" t="s">
        <v>4815</v>
      </c>
      <c r="DWZ1" t="s">
        <v>4816</v>
      </c>
      <c r="DXA1" t="s">
        <v>4817</v>
      </c>
      <c r="DXB1" t="s">
        <v>4818</v>
      </c>
      <c r="DXC1" t="s">
        <v>4819</v>
      </c>
      <c r="DXD1" t="s">
        <v>4820</v>
      </c>
      <c r="DXE1" t="s">
        <v>4821</v>
      </c>
      <c r="DXF1" t="s">
        <v>4822</v>
      </c>
      <c r="DXG1" t="s">
        <v>4823</v>
      </c>
      <c r="DXH1" t="s">
        <v>4824</v>
      </c>
      <c r="DXI1" t="s">
        <v>4825</v>
      </c>
      <c r="DXJ1" t="s">
        <v>4826</v>
      </c>
      <c r="DXK1" t="s">
        <v>4827</v>
      </c>
      <c r="DXL1" t="s">
        <v>4828</v>
      </c>
      <c r="DXM1" t="s">
        <v>4829</v>
      </c>
      <c r="DXN1" t="s">
        <v>4830</v>
      </c>
      <c r="DXO1" t="s">
        <v>4831</v>
      </c>
      <c r="DXP1" t="s">
        <v>4832</v>
      </c>
      <c r="DXQ1" t="s">
        <v>4833</v>
      </c>
      <c r="DXR1" t="s">
        <v>4834</v>
      </c>
      <c r="DXS1" t="s">
        <v>4835</v>
      </c>
      <c r="DXT1" t="s">
        <v>4836</v>
      </c>
      <c r="DXU1" t="s">
        <v>4837</v>
      </c>
      <c r="DXV1" t="s">
        <v>4838</v>
      </c>
      <c r="DXW1" t="s">
        <v>4839</v>
      </c>
      <c r="DXX1" t="s">
        <v>4840</v>
      </c>
      <c r="DXY1" t="s">
        <v>4841</v>
      </c>
      <c r="DXZ1" t="s">
        <v>4842</v>
      </c>
      <c r="DYA1" t="s">
        <v>4843</v>
      </c>
      <c r="DYB1" t="s">
        <v>4844</v>
      </c>
      <c r="DYC1" t="s">
        <v>4845</v>
      </c>
      <c r="DYD1" t="s">
        <v>4846</v>
      </c>
      <c r="DYE1" t="s">
        <v>4847</v>
      </c>
      <c r="DYF1" t="s">
        <v>4848</v>
      </c>
      <c r="DYG1" t="s">
        <v>4849</v>
      </c>
      <c r="DYH1" t="s">
        <v>4850</v>
      </c>
      <c r="DYI1" t="s">
        <v>4851</v>
      </c>
      <c r="DYJ1" t="s">
        <v>4852</v>
      </c>
      <c r="DYK1" t="s">
        <v>4853</v>
      </c>
      <c r="DYL1" t="s">
        <v>4854</v>
      </c>
      <c r="DYM1" t="s">
        <v>4855</v>
      </c>
      <c r="DYN1" t="s">
        <v>4856</v>
      </c>
      <c r="DYO1" t="s">
        <v>4857</v>
      </c>
      <c r="DYP1" t="s">
        <v>4858</v>
      </c>
      <c r="DYQ1" t="s">
        <v>4859</v>
      </c>
      <c r="DYR1" t="s">
        <v>4860</v>
      </c>
      <c r="DYS1" t="s">
        <v>4861</v>
      </c>
      <c r="DYT1" t="s">
        <v>4862</v>
      </c>
      <c r="DYU1" t="s">
        <v>4863</v>
      </c>
      <c r="DYV1" t="s">
        <v>4864</v>
      </c>
      <c r="DYW1" t="s">
        <v>4865</v>
      </c>
      <c r="DYX1" t="s">
        <v>4866</v>
      </c>
      <c r="DYY1" t="s">
        <v>4867</v>
      </c>
      <c r="DYZ1" t="s">
        <v>4868</v>
      </c>
      <c r="DZA1" t="s">
        <v>4869</v>
      </c>
      <c r="DZB1" t="s">
        <v>4870</v>
      </c>
      <c r="DZC1" t="s">
        <v>4871</v>
      </c>
      <c r="DZD1" t="s">
        <v>4872</v>
      </c>
      <c r="DZE1" t="s">
        <v>4873</v>
      </c>
      <c r="DZF1" t="s">
        <v>4874</v>
      </c>
      <c r="DZG1" t="s">
        <v>4875</v>
      </c>
      <c r="DZH1" t="s">
        <v>4876</v>
      </c>
      <c r="DZI1" t="s">
        <v>4877</v>
      </c>
      <c r="DZJ1" t="s">
        <v>4878</v>
      </c>
      <c r="DZK1" t="s">
        <v>4879</v>
      </c>
      <c r="DZL1" t="s">
        <v>4880</v>
      </c>
      <c r="DZM1" t="s">
        <v>4881</v>
      </c>
      <c r="DZN1" t="s">
        <v>4882</v>
      </c>
      <c r="DZO1" t="s">
        <v>4883</v>
      </c>
      <c r="DZP1" t="s">
        <v>4884</v>
      </c>
      <c r="DZQ1" t="s">
        <v>4885</v>
      </c>
      <c r="DZR1" t="s">
        <v>4886</v>
      </c>
      <c r="DZS1" t="s">
        <v>4887</v>
      </c>
      <c r="DZT1" t="s">
        <v>4888</v>
      </c>
      <c r="DZU1" t="s">
        <v>4889</v>
      </c>
      <c r="DZV1" t="s">
        <v>4890</v>
      </c>
      <c r="DZW1" t="s">
        <v>4891</v>
      </c>
      <c r="DZX1" t="s">
        <v>4892</v>
      </c>
      <c r="DZY1" t="s">
        <v>4893</v>
      </c>
      <c r="DZZ1" t="s">
        <v>4894</v>
      </c>
      <c r="EAA1" t="s">
        <v>4895</v>
      </c>
      <c r="EAB1" t="s">
        <v>4896</v>
      </c>
      <c r="EAC1" t="s">
        <v>4897</v>
      </c>
      <c r="EAD1" t="s">
        <v>4898</v>
      </c>
      <c r="EAE1" t="s">
        <v>4899</v>
      </c>
      <c r="EAF1" t="s">
        <v>4900</v>
      </c>
      <c r="EAG1" t="s">
        <v>4901</v>
      </c>
      <c r="EAH1" t="s">
        <v>4902</v>
      </c>
      <c r="EAI1" t="s">
        <v>4903</v>
      </c>
      <c r="EAJ1" t="s">
        <v>4904</v>
      </c>
      <c r="EAK1" t="s">
        <v>4905</v>
      </c>
      <c r="EAL1" t="s">
        <v>4906</v>
      </c>
      <c r="EAM1" t="s">
        <v>4907</v>
      </c>
      <c r="EAN1" t="s">
        <v>4908</v>
      </c>
      <c r="EAO1" t="s">
        <v>4909</v>
      </c>
      <c r="EAP1" t="s">
        <v>4910</v>
      </c>
      <c r="EAQ1" t="s">
        <v>4911</v>
      </c>
      <c r="EAR1" t="s">
        <v>4912</v>
      </c>
      <c r="EAS1" t="s">
        <v>4913</v>
      </c>
      <c r="EAT1" t="s">
        <v>4914</v>
      </c>
      <c r="EAU1" t="s">
        <v>4915</v>
      </c>
      <c r="EAV1" t="s">
        <v>4916</v>
      </c>
      <c r="EAW1" t="s">
        <v>4917</v>
      </c>
      <c r="EAX1" t="s">
        <v>4918</v>
      </c>
      <c r="EAY1" t="s">
        <v>4919</v>
      </c>
      <c r="EAZ1" t="s">
        <v>4920</v>
      </c>
      <c r="EBA1" t="s">
        <v>4921</v>
      </c>
      <c r="EBB1" t="s">
        <v>4922</v>
      </c>
      <c r="EBC1" t="s">
        <v>4923</v>
      </c>
      <c r="EBD1" t="s">
        <v>4924</v>
      </c>
      <c r="EBE1" t="s">
        <v>4925</v>
      </c>
      <c r="EBF1" t="s">
        <v>4926</v>
      </c>
      <c r="EBG1" t="s">
        <v>4927</v>
      </c>
      <c r="EBH1" t="s">
        <v>4928</v>
      </c>
      <c r="EBI1" t="s">
        <v>4929</v>
      </c>
      <c r="EBJ1" t="s">
        <v>4930</v>
      </c>
      <c r="EBK1" t="s">
        <v>4931</v>
      </c>
      <c r="EBL1" t="s">
        <v>4932</v>
      </c>
      <c r="EBM1" t="s">
        <v>4933</v>
      </c>
      <c r="EBN1" t="s">
        <v>4934</v>
      </c>
      <c r="EBO1" t="s">
        <v>4935</v>
      </c>
      <c r="EBP1" t="s">
        <v>4936</v>
      </c>
      <c r="EBQ1" t="s">
        <v>4937</v>
      </c>
      <c r="EBR1" t="s">
        <v>4938</v>
      </c>
      <c r="EBS1" t="s">
        <v>4939</v>
      </c>
      <c r="EBT1" t="s">
        <v>4940</v>
      </c>
      <c r="EBU1" t="s">
        <v>4941</v>
      </c>
      <c r="EBV1" t="s">
        <v>4942</v>
      </c>
      <c r="EBW1" t="s">
        <v>4943</v>
      </c>
      <c r="EBX1" t="s">
        <v>4944</v>
      </c>
      <c r="EBY1" t="s">
        <v>4945</v>
      </c>
      <c r="EBZ1" t="s">
        <v>4946</v>
      </c>
      <c r="ECA1" t="s">
        <v>4947</v>
      </c>
      <c r="ECB1" t="s">
        <v>4948</v>
      </c>
      <c r="ECC1" t="s">
        <v>4949</v>
      </c>
      <c r="ECD1" t="s">
        <v>4950</v>
      </c>
      <c r="ECE1" t="s">
        <v>4951</v>
      </c>
      <c r="ECF1" t="s">
        <v>4952</v>
      </c>
      <c r="ECG1" t="s">
        <v>4953</v>
      </c>
      <c r="ECH1" t="s">
        <v>4954</v>
      </c>
      <c r="ECI1" t="s">
        <v>4955</v>
      </c>
      <c r="ECJ1" t="s">
        <v>4956</v>
      </c>
      <c r="ECK1" t="s">
        <v>4957</v>
      </c>
      <c r="ECL1" t="s">
        <v>4958</v>
      </c>
      <c r="ECM1" t="s">
        <v>4959</v>
      </c>
      <c r="ECN1" t="s">
        <v>4960</v>
      </c>
      <c r="ECO1" t="s">
        <v>4961</v>
      </c>
      <c r="ECP1" t="s">
        <v>4962</v>
      </c>
      <c r="ECQ1" t="s">
        <v>4963</v>
      </c>
      <c r="ECR1" t="s">
        <v>4964</v>
      </c>
      <c r="ECS1" t="s">
        <v>4965</v>
      </c>
      <c r="ECT1" t="s">
        <v>4966</v>
      </c>
      <c r="ECU1" t="s">
        <v>4967</v>
      </c>
      <c r="ECV1" t="s">
        <v>4968</v>
      </c>
      <c r="ECW1" t="s">
        <v>4969</v>
      </c>
      <c r="ECX1" t="s">
        <v>4970</v>
      </c>
      <c r="ECY1" t="s">
        <v>4971</v>
      </c>
      <c r="ECZ1" t="s">
        <v>4972</v>
      </c>
      <c r="EDA1" t="s">
        <v>4973</v>
      </c>
      <c r="EDB1" t="s">
        <v>4974</v>
      </c>
      <c r="EDC1" t="s">
        <v>4975</v>
      </c>
      <c r="EDD1" t="s">
        <v>4976</v>
      </c>
      <c r="EDE1" t="s">
        <v>4977</v>
      </c>
      <c r="EDF1" t="s">
        <v>4978</v>
      </c>
      <c r="EDG1" t="s">
        <v>4979</v>
      </c>
      <c r="EDH1" t="s">
        <v>4980</v>
      </c>
      <c r="EDI1" t="s">
        <v>4981</v>
      </c>
      <c r="EDJ1" t="s">
        <v>4982</v>
      </c>
      <c r="EDK1" t="s">
        <v>4983</v>
      </c>
      <c r="EDL1" t="s">
        <v>4984</v>
      </c>
      <c r="EDM1" t="s">
        <v>4985</v>
      </c>
      <c r="EDN1" t="s">
        <v>4986</v>
      </c>
      <c r="EDO1" t="s">
        <v>4987</v>
      </c>
      <c r="EDP1" t="s">
        <v>4988</v>
      </c>
      <c r="EDQ1" t="s">
        <v>4989</v>
      </c>
      <c r="EDR1" t="s">
        <v>4990</v>
      </c>
      <c r="EDS1" t="s">
        <v>4991</v>
      </c>
      <c r="EDT1" t="s">
        <v>4992</v>
      </c>
      <c r="EDU1" t="s">
        <v>4993</v>
      </c>
      <c r="EDV1" t="s">
        <v>4994</v>
      </c>
      <c r="EDW1" t="s">
        <v>4995</v>
      </c>
      <c r="EDX1" t="s">
        <v>4996</v>
      </c>
      <c r="EDY1" t="s">
        <v>4997</v>
      </c>
      <c r="EDZ1" t="s">
        <v>4998</v>
      </c>
      <c r="EEA1" t="s">
        <v>4999</v>
      </c>
      <c r="EEB1" t="s">
        <v>5000</v>
      </c>
      <c r="EEC1" t="s">
        <v>5001</v>
      </c>
      <c r="EED1" t="s">
        <v>5002</v>
      </c>
      <c r="EEE1" t="s">
        <v>5003</v>
      </c>
      <c r="EEF1" t="s">
        <v>5004</v>
      </c>
      <c r="EEG1" t="s">
        <v>5005</v>
      </c>
      <c r="EEH1" t="s">
        <v>5006</v>
      </c>
      <c r="EEI1" t="s">
        <v>5007</v>
      </c>
      <c r="EEJ1" t="s">
        <v>5008</v>
      </c>
      <c r="EEK1" t="s">
        <v>5009</v>
      </c>
      <c r="EEL1" t="s">
        <v>5010</v>
      </c>
      <c r="EEM1" t="s">
        <v>5011</v>
      </c>
      <c r="EEN1" t="s">
        <v>5012</v>
      </c>
      <c r="EEO1" t="s">
        <v>5013</v>
      </c>
      <c r="EEP1" t="s">
        <v>5014</v>
      </c>
      <c r="EEQ1" t="s">
        <v>5015</v>
      </c>
      <c r="EER1" t="s">
        <v>5016</v>
      </c>
      <c r="EES1" t="s">
        <v>5017</v>
      </c>
      <c r="EET1" t="s">
        <v>5018</v>
      </c>
      <c r="EEU1" t="s">
        <v>5019</v>
      </c>
      <c r="EEV1" t="s">
        <v>5020</v>
      </c>
      <c r="EEW1" t="s">
        <v>5021</v>
      </c>
      <c r="EEX1" t="s">
        <v>5022</v>
      </c>
      <c r="EEY1" t="s">
        <v>5023</v>
      </c>
      <c r="EEZ1" t="s">
        <v>5024</v>
      </c>
      <c r="EFA1" t="s">
        <v>5025</v>
      </c>
      <c r="EFB1" t="s">
        <v>5026</v>
      </c>
      <c r="EFC1" t="s">
        <v>5027</v>
      </c>
      <c r="EFD1" t="s">
        <v>5028</v>
      </c>
      <c r="EFE1" t="s">
        <v>5029</v>
      </c>
      <c r="EFF1" t="s">
        <v>5030</v>
      </c>
      <c r="EFG1" t="s">
        <v>5031</v>
      </c>
      <c r="EFH1" t="s">
        <v>5032</v>
      </c>
      <c r="EFI1" t="s">
        <v>5033</v>
      </c>
      <c r="EFJ1" t="s">
        <v>5034</v>
      </c>
      <c r="EFK1" t="s">
        <v>5035</v>
      </c>
      <c r="EFL1" t="s">
        <v>5036</v>
      </c>
      <c r="EFM1" t="s">
        <v>5037</v>
      </c>
      <c r="EFN1" t="s">
        <v>5038</v>
      </c>
      <c r="EFO1" t="s">
        <v>5039</v>
      </c>
      <c r="EFP1" t="s">
        <v>5040</v>
      </c>
      <c r="EFQ1" t="s">
        <v>5041</v>
      </c>
      <c r="EFR1" t="s">
        <v>5042</v>
      </c>
      <c r="EFS1" t="s">
        <v>5043</v>
      </c>
      <c r="EFT1" t="s">
        <v>5044</v>
      </c>
      <c r="EFU1" t="s">
        <v>5045</v>
      </c>
      <c r="EFV1" t="s">
        <v>5046</v>
      </c>
      <c r="EFW1" t="s">
        <v>5047</v>
      </c>
      <c r="EFX1" t="s">
        <v>5048</v>
      </c>
      <c r="EFY1" t="s">
        <v>5049</v>
      </c>
      <c r="EFZ1" t="s">
        <v>5050</v>
      </c>
      <c r="EGA1" t="s">
        <v>5051</v>
      </c>
      <c r="EGB1" t="s">
        <v>5052</v>
      </c>
      <c r="EGC1" t="s">
        <v>5053</v>
      </c>
      <c r="EGD1" t="s">
        <v>5054</v>
      </c>
      <c r="EGE1" t="s">
        <v>5055</v>
      </c>
      <c r="EGF1" t="s">
        <v>5056</v>
      </c>
      <c r="EGG1" t="s">
        <v>5057</v>
      </c>
      <c r="EGH1" t="s">
        <v>5058</v>
      </c>
      <c r="EGI1" t="s">
        <v>5059</v>
      </c>
      <c r="EGJ1" t="s">
        <v>5060</v>
      </c>
      <c r="EGK1" t="s">
        <v>5061</v>
      </c>
      <c r="EGL1" t="s">
        <v>5062</v>
      </c>
      <c r="EGM1" t="s">
        <v>5063</v>
      </c>
      <c r="EGN1" t="s">
        <v>5064</v>
      </c>
      <c r="EGO1" t="s">
        <v>5065</v>
      </c>
      <c r="EGP1" t="s">
        <v>5066</v>
      </c>
      <c r="EGQ1" t="s">
        <v>5067</v>
      </c>
      <c r="EGR1" t="s">
        <v>5068</v>
      </c>
      <c r="EGS1" t="s">
        <v>5069</v>
      </c>
      <c r="EGT1" t="s">
        <v>5070</v>
      </c>
      <c r="EGU1" t="s">
        <v>5071</v>
      </c>
      <c r="EGV1" t="s">
        <v>5072</v>
      </c>
      <c r="EGW1" t="s">
        <v>5073</v>
      </c>
      <c r="EGX1" t="s">
        <v>5074</v>
      </c>
      <c r="EGY1" t="s">
        <v>5075</v>
      </c>
      <c r="EGZ1" t="s">
        <v>5076</v>
      </c>
      <c r="EHA1" t="s">
        <v>5077</v>
      </c>
      <c r="EHB1" t="s">
        <v>5078</v>
      </c>
      <c r="EHC1" t="s">
        <v>5079</v>
      </c>
      <c r="EHD1" t="s">
        <v>5080</v>
      </c>
      <c r="EHE1" t="s">
        <v>5081</v>
      </c>
      <c r="EHF1" t="s">
        <v>5082</v>
      </c>
      <c r="EHG1" t="s">
        <v>5083</v>
      </c>
      <c r="EHH1" t="s">
        <v>5084</v>
      </c>
      <c r="EHI1" t="s">
        <v>5085</v>
      </c>
      <c r="EHJ1" t="s">
        <v>5086</v>
      </c>
      <c r="EHK1" t="s">
        <v>5087</v>
      </c>
      <c r="EHL1" t="s">
        <v>5088</v>
      </c>
      <c r="EHM1" t="s">
        <v>5089</v>
      </c>
      <c r="EHN1" t="s">
        <v>5090</v>
      </c>
      <c r="EHO1" t="s">
        <v>5091</v>
      </c>
      <c r="EHP1" t="s">
        <v>5092</v>
      </c>
      <c r="EHQ1" t="s">
        <v>5093</v>
      </c>
      <c r="EHR1" t="s">
        <v>5094</v>
      </c>
      <c r="EHS1" t="s">
        <v>5095</v>
      </c>
      <c r="EHT1" t="s">
        <v>5096</v>
      </c>
      <c r="EHU1" t="s">
        <v>5097</v>
      </c>
      <c r="EHV1" t="s">
        <v>5098</v>
      </c>
      <c r="EHW1" t="s">
        <v>5099</v>
      </c>
      <c r="EHX1" t="s">
        <v>5100</v>
      </c>
      <c r="EHY1" t="s">
        <v>5101</v>
      </c>
      <c r="EHZ1" t="s">
        <v>5102</v>
      </c>
      <c r="EIA1" t="s">
        <v>5103</v>
      </c>
      <c r="EIB1" t="s">
        <v>5104</v>
      </c>
      <c r="EIC1" t="s">
        <v>5105</v>
      </c>
      <c r="EID1" t="s">
        <v>5106</v>
      </c>
      <c r="EIE1" t="s">
        <v>5107</v>
      </c>
      <c r="EIF1" t="s">
        <v>5108</v>
      </c>
      <c r="EIG1" t="s">
        <v>5109</v>
      </c>
      <c r="EIH1" t="s">
        <v>5110</v>
      </c>
      <c r="EII1" t="s">
        <v>5111</v>
      </c>
      <c r="EIJ1" t="s">
        <v>5112</v>
      </c>
      <c r="EIK1" t="s">
        <v>5113</v>
      </c>
      <c r="EIL1" t="s">
        <v>5114</v>
      </c>
      <c r="EIM1" t="s">
        <v>5115</v>
      </c>
      <c r="EIN1" t="s">
        <v>5116</v>
      </c>
      <c r="EIO1" t="s">
        <v>5117</v>
      </c>
      <c r="EIP1" t="s">
        <v>5118</v>
      </c>
      <c r="EIQ1" t="s">
        <v>5119</v>
      </c>
      <c r="EIR1" t="s">
        <v>5120</v>
      </c>
      <c r="EIS1" t="s">
        <v>5121</v>
      </c>
      <c r="EIT1" t="s">
        <v>5122</v>
      </c>
      <c r="EIU1" t="s">
        <v>5123</v>
      </c>
      <c r="EIV1" t="s">
        <v>5124</v>
      </c>
      <c r="EIW1" t="s">
        <v>5125</v>
      </c>
      <c r="EIX1" t="s">
        <v>5126</v>
      </c>
      <c r="EIY1" t="s">
        <v>5127</v>
      </c>
      <c r="EIZ1" t="s">
        <v>5128</v>
      </c>
      <c r="EJA1" t="s">
        <v>5129</v>
      </c>
      <c r="EJB1" t="s">
        <v>5130</v>
      </c>
      <c r="EJC1" t="s">
        <v>5131</v>
      </c>
      <c r="EJD1" t="s">
        <v>5132</v>
      </c>
      <c r="EJE1" t="s">
        <v>5133</v>
      </c>
      <c r="EJF1" t="s">
        <v>5134</v>
      </c>
      <c r="EJG1" t="s">
        <v>5135</v>
      </c>
      <c r="EJH1" t="s">
        <v>5136</v>
      </c>
      <c r="EJI1" t="s">
        <v>5137</v>
      </c>
      <c r="EJJ1" t="s">
        <v>5138</v>
      </c>
      <c r="EJK1" t="s">
        <v>5139</v>
      </c>
      <c r="EJL1" t="s">
        <v>5140</v>
      </c>
      <c r="EJM1" t="s">
        <v>5141</v>
      </c>
      <c r="EJN1" t="s">
        <v>5142</v>
      </c>
      <c r="EJO1" t="s">
        <v>5143</v>
      </c>
      <c r="EJP1" t="s">
        <v>5144</v>
      </c>
      <c r="EJQ1" t="s">
        <v>5145</v>
      </c>
      <c r="EJR1" t="s">
        <v>5146</v>
      </c>
      <c r="EJS1" t="s">
        <v>5147</v>
      </c>
      <c r="EJT1" t="s">
        <v>5148</v>
      </c>
      <c r="EJU1" t="s">
        <v>5149</v>
      </c>
      <c r="EJV1" t="s">
        <v>5150</v>
      </c>
      <c r="EJW1" t="s">
        <v>5151</v>
      </c>
      <c r="EJX1" t="s">
        <v>5152</v>
      </c>
      <c r="EJY1" t="s">
        <v>5153</v>
      </c>
      <c r="EJZ1" t="s">
        <v>5154</v>
      </c>
      <c r="EKA1" t="s">
        <v>5155</v>
      </c>
      <c r="EKB1" t="s">
        <v>5156</v>
      </c>
      <c r="EKC1" t="s">
        <v>5157</v>
      </c>
      <c r="EKD1" t="s">
        <v>5158</v>
      </c>
      <c r="EKE1" t="s">
        <v>5159</v>
      </c>
      <c r="EKF1" t="s">
        <v>5160</v>
      </c>
      <c r="EKG1" t="s">
        <v>5161</v>
      </c>
      <c r="EKH1" t="s">
        <v>5162</v>
      </c>
      <c r="EKI1" t="s">
        <v>5163</v>
      </c>
      <c r="EKJ1" t="s">
        <v>5164</v>
      </c>
      <c r="EKK1" t="s">
        <v>5165</v>
      </c>
      <c r="EKL1" t="s">
        <v>5166</v>
      </c>
      <c r="EKM1" t="s">
        <v>5167</v>
      </c>
      <c r="EKN1" t="s">
        <v>5168</v>
      </c>
      <c r="EKO1" t="s">
        <v>5169</v>
      </c>
      <c r="EKP1" t="s">
        <v>5170</v>
      </c>
      <c r="EKQ1" t="s">
        <v>5171</v>
      </c>
      <c r="EKR1" t="s">
        <v>5172</v>
      </c>
      <c r="EKS1" t="s">
        <v>5173</v>
      </c>
      <c r="EKT1" t="s">
        <v>5174</v>
      </c>
      <c r="EKU1" t="s">
        <v>5175</v>
      </c>
      <c r="EKV1" t="s">
        <v>5176</v>
      </c>
      <c r="EKW1" t="s">
        <v>5177</v>
      </c>
      <c r="EKX1" t="s">
        <v>5178</v>
      </c>
      <c r="EKY1" t="s">
        <v>5179</v>
      </c>
      <c r="EKZ1" t="s">
        <v>5180</v>
      </c>
      <c r="ELA1" t="s">
        <v>5181</v>
      </c>
      <c r="ELB1" t="s">
        <v>5182</v>
      </c>
      <c r="ELC1" t="s">
        <v>5183</v>
      </c>
      <c r="ELD1" t="s">
        <v>5184</v>
      </c>
      <c r="ELE1" t="s">
        <v>5185</v>
      </c>
      <c r="ELF1" t="s">
        <v>5186</v>
      </c>
      <c r="ELG1" t="s">
        <v>5187</v>
      </c>
      <c r="ELH1" t="s">
        <v>5188</v>
      </c>
      <c r="ELI1" t="s">
        <v>5189</v>
      </c>
      <c r="ELJ1" t="s">
        <v>5190</v>
      </c>
      <c r="ELK1" t="s">
        <v>5191</v>
      </c>
      <c r="ELL1" t="s">
        <v>5192</v>
      </c>
      <c r="ELM1" t="s">
        <v>5193</v>
      </c>
      <c r="ELN1" t="s">
        <v>5194</v>
      </c>
      <c r="ELO1" t="s">
        <v>5195</v>
      </c>
      <c r="ELP1" t="s">
        <v>5196</v>
      </c>
      <c r="ELQ1" t="s">
        <v>5197</v>
      </c>
      <c r="ELR1" t="s">
        <v>5198</v>
      </c>
      <c r="ELS1" t="s">
        <v>5199</v>
      </c>
      <c r="ELT1" t="s">
        <v>5200</v>
      </c>
      <c r="ELU1" t="s">
        <v>5201</v>
      </c>
      <c r="ELV1" t="s">
        <v>5202</v>
      </c>
      <c r="ELW1" t="s">
        <v>5203</v>
      </c>
      <c r="ELX1" t="s">
        <v>5204</v>
      </c>
      <c r="ELY1" t="s">
        <v>5205</v>
      </c>
      <c r="ELZ1" t="s">
        <v>5206</v>
      </c>
      <c r="EMA1" t="s">
        <v>5207</v>
      </c>
      <c r="EMB1" t="s">
        <v>5208</v>
      </c>
      <c r="EMC1" t="s">
        <v>5209</v>
      </c>
      <c r="EMD1" t="s">
        <v>5210</v>
      </c>
      <c r="EME1" t="s">
        <v>5211</v>
      </c>
      <c r="EMF1" t="s">
        <v>5212</v>
      </c>
      <c r="EMG1" t="s">
        <v>5213</v>
      </c>
      <c r="EMH1" t="s">
        <v>5214</v>
      </c>
      <c r="EMI1" t="s">
        <v>5215</v>
      </c>
      <c r="EMJ1" t="s">
        <v>5216</v>
      </c>
      <c r="EMK1" t="s">
        <v>5217</v>
      </c>
      <c r="EML1" t="s">
        <v>5218</v>
      </c>
      <c r="EMM1" t="s">
        <v>5219</v>
      </c>
      <c r="EMN1" t="s">
        <v>5220</v>
      </c>
      <c r="EMO1" t="s">
        <v>5221</v>
      </c>
      <c r="EMP1" t="s">
        <v>5222</v>
      </c>
      <c r="EMQ1" t="s">
        <v>5223</v>
      </c>
      <c r="EMR1" t="s">
        <v>5224</v>
      </c>
      <c r="EMS1" t="s">
        <v>5225</v>
      </c>
      <c r="EMT1" t="s">
        <v>5226</v>
      </c>
      <c r="EMU1" t="s">
        <v>5227</v>
      </c>
      <c r="EMV1" t="s">
        <v>5228</v>
      </c>
      <c r="EMW1" t="s">
        <v>5229</v>
      </c>
      <c r="EMX1" t="s">
        <v>5230</v>
      </c>
      <c r="EMY1" t="s">
        <v>5231</v>
      </c>
      <c r="EMZ1" t="s">
        <v>5232</v>
      </c>
      <c r="ENA1" t="s">
        <v>5233</v>
      </c>
      <c r="ENB1" t="s">
        <v>5234</v>
      </c>
      <c r="ENC1" t="s">
        <v>5235</v>
      </c>
      <c r="END1" t="s">
        <v>5236</v>
      </c>
      <c r="ENE1" t="s">
        <v>5237</v>
      </c>
      <c r="ENF1" t="s">
        <v>5238</v>
      </c>
      <c r="ENG1" t="s">
        <v>5239</v>
      </c>
      <c r="ENH1" t="s">
        <v>5240</v>
      </c>
      <c r="ENI1" t="s">
        <v>5241</v>
      </c>
      <c r="ENJ1" t="s">
        <v>5242</v>
      </c>
      <c r="ENK1" t="s">
        <v>5243</v>
      </c>
      <c r="ENL1" t="s">
        <v>5244</v>
      </c>
      <c r="ENM1" t="s">
        <v>5245</v>
      </c>
      <c r="ENN1" t="s">
        <v>5246</v>
      </c>
      <c r="ENO1" t="s">
        <v>5247</v>
      </c>
      <c r="ENP1" t="s">
        <v>5248</v>
      </c>
      <c r="ENQ1" t="s">
        <v>5249</v>
      </c>
      <c r="ENR1" t="s">
        <v>5250</v>
      </c>
      <c r="ENS1" t="s">
        <v>5251</v>
      </c>
      <c r="ENT1" t="s">
        <v>5252</v>
      </c>
      <c r="ENU1" t="s">
        <v>5253</v>
      </c>
      <c r="ENV1" t="s">
        <v>5254</v>
      </c>
      <c r="ENW1" t="s">
        <v>5255</v>
      </c>
      <c r="ENX1" t="s">
        <v>5256</v>
      </c>
      <c r="ENY1" t="s">
        <v>5257</v>
      </c>
      <c r="ENZ1" t="s">
        <v>5258</v>
      </c>
      <c r="EOA1" t="s">
        <v>5259</v>
      </c>
      <c r="EOB1" t="s">
        <v>5260</v>
      </c>
      <c r="EOC1" t="s">
        <v>5261</v>
      </c>
      <c r="EOD1" t="s">
        <v>5262</v>
      </c>
      <c r="EOE1" t="s">
        <v>5263</v>
      </c>
      <c r="EOF1" t="s">
        <v>5264</v>
      </c>
      <c r="EOG1" t="s">
        <v>5265</v>
      </c>
      <c r="EOH1" t="s">
        <v>5266</v>
      </c>
      <c r="EOI1" t="s">
        <v>5267</v>
      </c>
      <c r="EOJ1" t="s">
        <v>5268</v>
      </c>
      <c r="EOK1" t="s">
        <v>5269</v>
      </c>
      <c r="EOL1" t="s">
        <v>5270</v>
      </c>
      <c r="EOM1" t="s">
        <v>5271</v>
      </c>
      <c r="EON1" t="s">
        <v>5272</v>
      </c>
      <c r="EOO1" t="s">
        <v>5273</v>
      </c>
      <c r="EOP1" t="s">
        <v>5274</v>
      </c>
      <c r="EOQ1" t="s">
        <v>5275</v>
      </c>
      <c r="EOR1" t="s">
        <v>5276</v>
      </c>
      <c r="EOS1" t="s">
        <v>5277</v>
      </c>
      <c r="EOT1" t="s">
        <v>5278</v>
      </c>
      <c r="EOU1" t="s">
        <v>5279</v>
      </c>
      <c r="EOV1" t="s">
        <v>5280</v>
      </c>
      <c r="EOW1" t="s">
        <v>5281</v>
      </c>
      <c r="EOX1" t="s">
        <v>5282</v>
      </c>
      <c r="EOY1" t="s">
        <v>5283</v>
      </c>
      <c r="EOZ1" t="s">
        <v>5284</v>
      </c>
      <c r="EPA1" t="s">
        <v>5285</v>
      </c>
      <c r="EPB1" t="s">
        <v>5286</v>
      </c>
      <c r="EPC1" t="s">
        <v>5287</v>
      </c>
      <c r="EPD1" t="s">
        <v>5288</v>
      </c>
      <c r="EPE1" t="s">
        <v>5289</v>
      </c>
      <c r="EPF1" t="s">
        <v>5290</v>
      </c>
      <c r="EPG1" t="s">
        <v>5291</v>
      </c>
      <c r="EPH1" t="s">
        <v>5292</v>
      </c>
      <c r="EPI1" t="s">
        <v>5293</v>
      </c>
      <c r="EPJ1" t="s">
        <v>5294</v>
      </c>
      <c r="EPK1" t="s">
        <v>5295</v>
      </c>
      <c r="EPL1" t="s">
        <v>5296</v>
      </c>
      <c r="EPM1" t="s">
        <v>5297</v>
      </c>
      <c r="EPN1" t="s">
        <v>5298</v>
      </c>
      <c r="EPO1" t="s">
        <v>5299</v>
      </c>
      <c r="EPP1" t="s">
        <v>5300</v>
      </c>
      <c r="EPQ1" t="s">
        <v>5301</v>
      </c>
      <c r="EPR1" t="s">
        <v>5302</v>
      </c>
      <c r="EPS1" t="s">
        <v>5303</v>
      </c>
      <c r="EPT1" t="s">
        <v>5304</v>
      </c>
      <c r="EPU1" t="s">
        <v>5305</v>
      </c>
      <c r="EPV1" t="s">
        <v>5306</v>
      </c>
      <c r="EPW1" t="s">
        <v>5307</v>
      </c>
      <c r="EPX1" t="s">
        <v>5308</v>
      </c>
      <c r="EPY1" t="s">
        <v>5309</v>
      </c>
      <c r="EPZ1" t="s">
        <v>5310</v>
      </c>
      <c r="EQA1" t="s">
        <v>5311</v>
      </c>
      <c r="EQB1" t="s">
        <v>5312</v>
      </c>
      <c r="EQC1" t="s">
        <v>5313</v>
      </c>
      <c r="EQD1" t="s">
        <v>5314</v>
      </c>
      <c r="EQE1" t="s">
        <v>5315</v>
      </c>
      <c r="EQF1" t="s">
        <v>5316</v>
      </c>
      <c r="EQG1" t="s">
        <v>5317</v>
      </c>
      <c r="EQH1" t="s">
        <v>5318</v>
      </c>
      <c r="EQI1" t="s">
        <v>5319</v>
      </c>
      <c r="EQJ1" t="s">
        <v>5320</v>
      </c>
      <c r="EQK1" t="s">
        <v>5321</v>
      </c>
      <c r="EQL1" t="s">
        <v>5322</v>
      </c>
      <c r="EQM1" t="s">
        <v>5323</v>
      </c>
      <c r="EQN1" t="s">
        <v>5324</v>
      </c>
      <c r="EQO1" t="s">
        <v>5325</v>
      </c>
      <c r="EQP1" t="s">
        <v>5326</v>
      </c>
      <c r="EQQ1" t="s">
        <v>5327</v>
      </c>
      <c r="EQR1" t="s">
        <v>5328</v>
      </c>
      <c r="EQS1" t="s">
        <v>5329</v>
      </c>
      <c r="EQT1" t="s">
        <v>5330</v>
      </c>
      <c r="EQU1" t="s">
        <v>5331</v>
      </c>
      <c r="EQV1" t="s">
        <v>5332</v>
      </c>
      <c r="EQW1" t="s">
        <v>5333</v>
      </c>
      <c r="EQX1" t="s">
        <v>5334</v>
      </c>
      <c r="EQY1" t="s">
        <v>5335</v>
      </c>
      <c r="EQZ1" t="s">
        <v>5336</v>
      </c>
      <c r="ERA1" t="s">
        <v>5337</v>
      </c>
      <c r="ERB1" t="s">
        <v>5338</v>
      </c>
      <c r="ERC1" t="s">
        <v>5339</v>
      </c>
      <c r="ERD1" t="s">
        <v>5340</v>
      </c>
      <c r="ERE1" t="s">
        <v>5341</v>
      </c>
      <c r="ERF1" t="s">
        <v>5342</v>
      </c>
      <c r="ERG1" t="s">
        <v>5343</v>
      </c>
      <c r="ERH1" t="s">
        <v>5344</v>
      </c>
      <c r="ERI1" t="s">
        <v>5345</v>
      </c>
      <c r="ERJ1" t="s">
        <v>5346</v>
      </c>
      <c r="ERK1" t="s">
        <v>5347</v>
      </c>
      <c r="ERL1" t="s">
        <v>5348</v>
      </c>
      <c r="ERM1" t="s">
        <v>5349</v>
      </c>
      <c r="ERN1" t="s">
        <v>5350</v>
      </c>
      <c r="ERO1" t="s">
        <v>5351</v>
      </c>
      <c r="ERP1" t="s">
        <v>5352</v>
      </c>
      <c r="ERQ1" t="s">
        <v>5353</v>
      </c>
      <c r="ERR1" t="s">
        <v>5354</v>
      </c>
      <c r="ERS1" t="s">
        <v>5355</v>
      </c>
      <c r="ERT1" t="s">
        <v>5356</v>
      </c>
      <c r="ERU1" t="s">
        <v>5357</v>
      </c>
      <c r="ERV1" t="s">
        <v>5358</v>
      </c>
      <c r="ERW1" t="s">
        <v>5359</v>
      </c>
      <c r="ERX1" t="s">
        <v>5360</v>
      </c>
      <c r="ERY1" t="s">
        <v>5361</v>
      </c>
      <c r="ERZ1" t="s">
        <v>5362</v>
      </c>
      <c r="ESA1" t="s">
        <v>5363</v>
      </c>
      <c r="ESB1" t="s">
        <v>5364</v>
      </c>
      <c r="ESC1" t="s">
        <v>5365</v>
      </c>
      <c r="ESD1" t="s">
        <v>5366</v>
      </c>
      <c r="ESE1" t="s">
        <v>5367</v>
      </c>
      <c r="ESF1" t="s">
        <v>5368</v>
      </c>
      <c r="ESG1" t="s">
        <v>5369</v>
      </c>
      <c r="ESH1" t="s">
        <v>5370</v>
      </c>
      <c r="ESI1" t="s">
        <v>5371</v>
      </c>
      <c r="ESJ1" t="s">
        <v>5372</v>
      </c>
      <c r="ESK1" t="s">
        <v>5373</v>
      </c>
      <c r="ESL1" t="s">
        <v>5374</v>
      </c>
      <c r="ESM1" t="s">
        <v>5375</v>
      </c>
      <c r="ESN1" t="s">
        <v>5376</v>
      </c>
      <c r="ESO1" t="s">
        <v>5377</v>
      </c>
      <c r="ESP1" t="s">
        <v>5378</v>
      </c>
      <c r="ESQ1" t="s">
        <v>5379</v>
      </c>
      <c r="ESR1" t="s">
        <v>5380</v>
      </c>
      <c r="ESS1" t="s">
        <v>5381</v>
      </c>
      <c r="EST1" t="s">
        <v>5382</v>
      </c>
      <c r="ESU1" t="s">
        <v>5383</v>
      </c>
      <c r="ESV1" t="s">
        <v>5384</v>
      </c>
      <c r="ESW1" t="s">
        <v>5385</v>
      </c>
      <c r="ESX1" t="s">
        <v>5386</v>
      </c>
      <c r="ESY1" t="s">
        <v>5387</v>
      </c>
      <c r="ESZ1" t="s">
        <v>5388</v>
      </c>
      <c r="ETA1" t="s">
        <v>5389</v>
      </c>
      <c r="ETB1" t="s">
        <v>5390</v>
      </c>
      <c r="ETC1" t="s">
        <v>5391</v>
      </c>
      <c r="ETD1" t="s">
        <v>5392</v>
      </c>
      <c r="ETE1" t="s">
        <v>5393</v>
      </c>
      <c r="ETF1" t="s">
        <v>5394</v>
      </c>
      <c r="ETG1" t="s">
        <v>5395</v>
      </c>
      <c r="ETH1" t="s">
        <v>5396</v>
      </c>
      <c r="ETI1" t="s">
        <v>5397</v>
      </c>
      <c r="ETJ1" t="s">
        <v>5398</v>
      </c>
      <c r="ETK1" t="s">
        <v>5399</v>
      </c>
      <c r="ETL1" t="s">
        <v>5400</v>
      </c>
      <c r="ETM1" t="s">
        <v>5401</v>
      </c>
      <c r="ETN1" t="s">
        <v>5402</v>
      </c>
      <c r="ETO1" t="s">
        <v>5403</v>
      </c>
      <c r="ETP1" t="s">
        <v>5404</v>
      </c>
      <c r="ETQ1" t="s">
        <v>5405</v>
      </c>
      <c r="ETR1" t="s">
        <v>5406</v>
      </c>
      <c r="ETS1" t="s">
        <v>5407</v>
      </c>
      <c r="ETT1" t="s">
        <v>5408</v>
      </c>
      <c r="ETU1" t="s">
        <v>5409</v>
      </c>
      <c r="ETV1" t="s">
        <v>5410</v>
      </c>
      <c r="ETW1" t="s">
        <v>5411</v>
      </c>
      <c r="ETX1" t="s">
        <v>5412</v>
      </c>
      <c r="ETY1" t="s">
        <v>5413</v>
      </c>
      <c r="ETZ1" t="s">
        <v>5414</v>
      </c>
      <c r="EUA1" t="s">
        <v>5415</v>
      </c>
      <c r="EUB1" t="s">
        <v>5416</v>
      </c>
      <c r="EUC1" t="s">
        <v>5417</v>
      </c>
      <c r="EUD1" t="s">
        <v>5418</v>
      </c>
      <c r="EUE1" t="s">
        <v>5419</v>
      </c>
      <c r="EUF1" t="s">
        <v>5420</v>
      </c>
      <c r="EUG1" t="s">
        <v>5421</v>
      </c>
      <c r="EUH1" t="s">
        <v>5422</v>
      </c>
      <c r="EUI1" t="s">
        <v>5423</v>
      </c>
      <c r="EUJ1" t="s">
        <v>5424</v>
      </c>
      <c r="EUK1" t="s">
        <v>5425</v>
      </c>
      <c r="EUL1" t="s">
        <v>5426</v>
      </c>
      <c r="EUM1" t="s">
        <v>5427</v>
      </c>
      <c r="EUN1" t="s">
        <v>5428</v>
      </c>
      <c r="EUO1" t="s">
        <v>5429</v>
      </c>
      <c r="EUP1" t="s">
        <v>5430</v>
      </c>
      <c r="EUQ1" t="s">
        <v>5431</v>
      </c>
      <c r="EUR1" t="s">
        <v>5432</v>
      </c>
      <c r="EUS1" t="s">
        <v>5433</v>
      </c>
      <c r="EUT1" t="s">
        <v>5434</v>
      </c>
      <c r="EUU1" t="s">
        <v>5435</v>
      </c>
      <c r="EUV1" t="s">
        <v>5436</v>
      </c>
      <c r="EUW1" t="s">
        <v>5437</v>
      </c>
      <c r="EUX1" t="s">
        <v>5438</v>
      </c>
      <c r="EUY1" t="s">
        <v>5439</v>
      </c>
      <c r="EUZ1" t="s">
        <v>5440</v>
      </c>
      <c r="EVA1" t="s">
        <v>5441</v>
      </c>
      <c r="EVB1" t="s">
        <v>5442</v>
      </c>
      <c r="EVC1" t="s">
        <v>5443</v>
      </c>
      <c r="EVD1" t="s">
        <v>5444</v>
      </c>
      <c r="EVE1" t="s">
        <v>5445</v>
      </c>
      <c r="EVF1" t="s">
        <v>5446</v>
      </c>
      <c r="EVG1" t="s">
        <v>5447</v>
      </c>
      <c r="EVH1" t="s">
        <v>5448</v>
      </c>
      <c r="EVI1" t="s">
        <v>5449</v>
      </c>
      <c r="EVJ1" t="s">
        <v>5450</v>
      </c>
      <c r="EVK1" t="s">
        <v>5451</v>
      </c>
      <c r="EVL1" t="s">
        <v>5452</v>
      </c>
      <c r="EVM1" t="s">
        <v>5453</v>
      </c>
      <c r="EVN1" t="s">
        <v>5454</v>
      </c>
      <c r="EVO1" t="s">
        <v>5455</v>
      </c>
      <c r="EVP1" t="s">
        <v>5456</v>
      </c>
      <c r="EVQ1" t="s">
        <v>5457</v>
      </c>
      <c r="EVR1" t="s">
        <v>5458</v>
      </c>
      <c r="EVS1" t="s">
        <v>5459</v>
      </c>
      <c r="EVT1" t="s">
        <v>5460</v>
      </c>
      <c r="EVU1" t="s">
        <v>5461</v>
      </c>
      <c r="EVV1" t="s">
        <v>5462</v>
      </c>
      <c r="EVW1" t="s">
        <v>5463</v>
      </c>
      <c r="EVX1" t="s">
        <v>5464</v>
      </c>
      <c r="EVY1" t="s">
        <v>5465</v>
      </c>
      <c r="EVZ1" t="s">
        <v>5466</v>
      </c>
      <c r="EWA1" t="s">
        <v>5467</v>
      </c>
      <c r="EWB1" t="s">
        <v>5468</v>
      </c>
      <c r="EWC1" t="s">
        <v>5469</v>
      </c>
      <c r="EWD1" t="s">
        <v>5470</v>
      </c>
      <c r="EWE1" t="s">
        <v>5471</v>
      </c>
      <c r="EWF1" t="s">
        <v>5472</v>
      </c>
      <c r="EWG1" t="s">
        <v>5473</v>
      </c>
      <c r="EWH1" t="s">
        <v>5474</v>
      </c>
      <c r="EWI1" t="s">
        <v>5475</v>
      </c>
      <c r="EWJ1" t="s">
        <v>5476</v>
      </c>
      <c r="EWK1" t="s">
        <v>5477</v>
      </c>
      <c r="EWL1" t="s">
        <v>5478</v>
      </c>
      <c r="EWM1" t="s">
        <v>5479</v>
      </c>
      <c r="EWN1" t="s">
        <v>5480</v>
      </c>
      <c r="EWO1" t="s">
        <v>5481</v>
      </c>
      <c r="EWP1" t="s">
        <v>5482</v>
      </c>
      <c r="EWQ1" t="s">
        <v>5483</v>
      </c>
      <c r="EWR1" t="s">
        <v>5484</v>
      </c>
      <c r="EWS1" t="s">
        <v>5485</v>
      </c>
      <c r="EWT1" t="s">
        <v>5486</v>
      </c>
      <c r="EWU1" t="s">
        <v>5487</v>
      </c>
      <c r="EWV1" t="s">
        <v>5488</v>
      </c>
      <c r="EWW1" t="s">
        <v>5489</v>
      </c>
      <c r="EWX1" t="s">
        <v>5490</v>
      </c>
      <c r="EWY1" t="s">
        <v>5491</v>
      </c>
      <c r="EWZ1" t="s">
        <v>5492</v>
      </c>
      <c r="EXA1" t="s">
        <v>5493</v>
      </c>
      <c r="EXB1" t="s">
        <v>5494</v>
      </c>
      <c r="EXC1" t="s">
        <v>5495</v>
      </c>
      <c r="EXD1" t="s">
        <v>5496</v>
      </c>
      <c r="EXE1" t="s">
        <v>5497</v>
      </c>
      <c r="EXF1" t="s">
        <v>5498</v>
      </c>
      <c r="EXG1" t="s">
        <v>5499</v>
      </c>
      <c r="EXH1" t="s">
        <v>5500</v>
      </c>
      <c r="EXI1" t="s">
        <v>5501</v>
      </c>
      <c r="EXJ1" t="s">
        <v>5502</v>
      </c>
      <c r="EXK1" t="s">
        <v>5503</v>
      </c>
      <c r="EXL1" t="s">
        <v>5504</v>
      </c>
      <c r="EXM1" t="s">
        <v>5505</v>
      </c>
      <c r="EXN1" t="s">
        <v>5506</v>
      </c>
      <c r="EXO1" t="s">
        <v>5507</v>
      </c>
      <c r="EXP1" t="s">
        <v>5508</v>
      </c>
      <c r="EXQ1" t="s">
        <v>5509</v>
      </c>
      <c r="EXR1" t="s">
        <v>5510</v>
      </c>
      <c r="EXS1" t="s">
        <v>5511</v>
      </c>
      <c r="EXT1" t="s">
        <v>5512</v>
      </c>
      <c r="EXU1" t="s">
        <v>5513</v>
      </c>
      <c r="EXV1" t="s">
        <v>5514</v>
      </c>
      <c r="EXW1" t="s">
        <v>5515</v>
      </c>
      <c r="EXX1" t="s">
        <v>5516</v>
      </c>
      <c r="EXY1" t="s">
        <v>5517</v>
      </c>
      <c r="EXZ1" t="s">
        <v>5518</v>
      </c>
      <c r="EYA1" t="s">
        <v>5519</v>
      </c>
      <c r="EYB1" t="s">
        <v>5520</v>
      </c>
      <c r="EYC1" t="s">
        <v>5521</v>
      </c>
      <c r="EYD1" t="s">
        <v>5522</v>
      </c>
      <c r="EYE1" t="s">
        <v>5523</v>
      </c>
      <c r="EYF1" t="s">
        <v>5524</v>
      </c>
      <c r="EYG1" t="s">
        <v>5525</v>
      </c>
      <c r="EYH1" t="s">
        <v>5526</v>
      </c>
      <c r="EYI1" t="s">
        <v>5527</v>
      </c>
      <c r="EYJ1" t="s">
        <v>5528</v>
      </c>
      <c r="EYK1" t="s">
        <v>5529</v>
      </c>
      <c r="EYL1" t="s">
        <v>5530</v>
      </c>
      <c r="EYM1" t="s">
        <v>5531</v>
      </c>
      <c r="EYN1" t="s">
        <v>5532</v>
      </c>
      <c r="EYO1" t="s">
        <v>5533</v>
      </c>
      <c r="EYP1" t="s">
        <v>5534</v>
      </c>
      <c r="EYQ1" t="s">
        <v>5535</v>
      </c>
      <c r="EYR1" t="s">
        <v>5536</v>
      </c>
      <c r="EYS1" t="s">
        <v>5537</v>
      </c>
      <c r="EYT1" t="s">
        <v>5538</v>
      </c>
      <c r="EYU1" t="s">
        <v>5539</v>
      </c>
      <c r="EYV1" t="s">
        <v>5540</v>
      </c>
      <c r="EYW1" t="s">
        <v>5541</v>
      </c>
      <c r="EYX1" t="s">
        <v>5542</v>
      </c>
      <c r="EYY1" t="s">
        <v>5543</v>
      </c>
      <c r="EYZ1" t="s">
        <v>5544</v>
      </c>
      <c r="EZA1" t="s">
        <v>5545</v>
      </c>
      <c r="EZB1" t="s">
        <v>5546</v>
      </c>
      <c r="EZC1" t="s">
        <v>5547</v>
      </c>
      <c r="EZD1" t="s">
        <v>5548</v>
      </c>
      <c r="EZE1" t="s">
        <v>5549</v>
      </c>
      <c r="EZF1" t="s">
        <v>5550</v>
      </c>
      <c r="EZG1" t="s">
        <v>5551</v>
      </c>
      <c r="EZH1" t="s">
        <v>5552</v>
      </c>
      <c r="EZI1" t="s">
        <v>5553</v>
      </c>
      <c r="EZJ1" t="s">
        <v>5554</v>
      </c>
      <c r="EZK1" t="s">
        <v>5555</v>
      </c>
      <c r="EZL1" t="s">
        <v>5556</v>
      </c>
      <c r="EZM1" t="s">
        <v>5557</v>
      </c>
      <c r="EZN1" t="s">
        <v>5558</v>
      </c>
      <c r="EZO1" t="s">
        <v>5559</v>
      </c>
      <c r="EZP1" t="s">
        <v>5560</v>
      </c>
      <c r="EZQ1" t="s">
        <v>5561</v>
      </c>
      <c r="EZR1" t="s">
        <v>5562</v>
      </c>
      <c r="EZS1" t="s">
        <v>5563</v>
      </c>
      <c r="EZT1" t="s">
        <v>5564</v>
      </c>
      <c r="EZU1" t="s">
        <v>5565</v>
      </c>
      <c r="EZV1" t="s">
        <v>5566</v>
      </c>
      <c r="EZW1" t="s">
        <v>5567</v>
      </c>
      <c r="EZX1" t="s">
        <v>5568</v>
      </c>
      <c r="EZY1" t="s">
        <v>5569</v>
      </c>
      <c r="EZZ1" t="s">
        <v>5570</v>
      </c>
      <c r="FAA1" t="s">
        <v>5571</v>
      </c>
      <c r="FAB1" t="s">
        <v>5572</v>
      </c>
      <c r="FAC1" t="s">
        <v>5573</v>
      </c>
      <c r="FAD1" t="s">
        <v>5574</v>
      </c>
      <c r="FAE1" t="s">
        <v>5575</v>
      </c>
      <c r="FAF1" t="s">
        <v>5576</v>
      </c>
      <c r="FAG1" t="s">
        <v>5577</v>
      </c>
      <c r="FAH1" t="s">
        <v>5578</v>
      </c>
      <c r="FAI1" t="s">
        <v>5579</v>
      </c>
      <c r="FAJ1" t="s">
        <v>5580</v>
      </c>
      <c r="FAK1" t="s">
        <v>5581</v>
      </c>
      <c r="FAL1" t="s">
        <v>5582</v>
      </c>
      <c r="FAM1" t="s">
        <v>5583</v>
      </c>
      <c r="FAN1" t="s">
        <v>5584</v>
      </c>
      <c r="FAO1" t="s">
        <v>5585</v>
      </c>
      <c r="FAP1" t="s">
        <v>5586</v>
      </c>
      <c r="FAQ1" t="s">
        <v>5587</v>
      </c>
      <c r="FAR1" t="s">
        <v>5588</v>
      </c>
      <c r="FAS1" t="s">
        <v>5589</v>
      </c>
      <c r="FAT1" t="s">
        <v>5590</v>
      </c>
      <c r="FAU1" t="s">
        <v>5591</v>
      </c>
      <c r="FAV1" t="s">
        <v>5592</v>
      </c>
      <c r="FAW1" t="s">
        <v>5593</v>
      </c>
      <c r="FAX1" t="s">
        <v>5594</v>
      </c>
      <c r="FAY1" t="s">
        <v>5595</v>
      </c>
      <c r="FAZ1" t="s">
        <v>5596</v>
      </c>
      <c r="FBA1" t="s">
        <v>5597</v>
      </c>
      <c r="FBB1" t="s">
        <v>5598</v>
      </c>
      <c r="FBC1" t="s">
        <v>5599</v>
      </c>
      <c r="FBD1" t="s">
        <v>5600</v>
      </c>
      <c r="FBE1" t="s">
        <v>5601</v>
      </c>
      <c r="FBF1" t="s">
        <v>5602</v>
      </c>
      <c r="FBG1" t="s">
        <v>5603</v>
      </c>
      <c r="FBH1" t="s">
        <v>5604</v>
      </c>
      <c r="FBI1" t="s">
        <v>5605</v>
      </c>
      <c r="FBJ1" t="s">
        <v>5606</v>
      </c>
      <c r="FBK1" t="s">
        <v>5607</v>
      </c>
      <c r="FBL1" t="s">
        <v>5608</v>
      </c>
      <c r="FBM1" t="s">
        <v>5609</v>
      </c>
      <c r="FBN1" t="s">
        <v>5610</v>
      </c>
      <c r="FBO1" t="s">
        <v>5611</v>
      </c>
      <c r="FBP1" t="s">
        <v>5612</v>
      </c>
      <c r="FBQ1" t="s">
        <v>5613</v>
      </c>
      <c r="FBR1" t="s">
        <v>5614</v>
      </c>
      <c r="FBS1" t="s">
        <v>5615</v>
      </c>
      <c r="FBT1" t="s">
        <v>5616</v>
      </c>
      <c r="FBU1" t="s">
        <v>5617</v>
      </c>
      <c r="FBV1" t="s">
        <v>5618</v>
      </c>
      <c r="FBW1" t="s">
        <v>5619</v>
      </c>
      <c r="FBX1" t="s">
        <v>5620</v>
      </c>
      <c r="FBY1" t="s">
        <v>5621</v>
      </c>
      <c r="FBZ1" t="s">
        <v>5622</v>
      </c>
      <c r="FCA1" t="s">
        <v>5623</v>
      </c>
      <c r="FCB1" t="s">
        <v>5624</v>
      </c>
      <c r="FCC1" t="s">
        <v>5625</v>
      </c>
      <c r="FCD1" t="s">
        <v>5626</v>
      </c>
      <c r="FCE1" t="s">
        <v>5627</v>
      </c>
      <c r="FCF1" t="s">
        <v>5628</v>
      </c>
      <c r="FCG1" t="s">
        <v>5629</v>
      </c>
      <c r="FCH1" t="s">
        <v>5630</v>
      </c>
      <c r="FCI1" t="s">
        <v>5631</v>
      </c>
      <c r="FCJ1" t="s">
        <v>5632</v>
      </c>
      <c r="FCK1" t="s">
        <v>5633</v>
      </c>
      <c r="FCL1" t="s">
        <v>5634</v>
      </c>
      <c r="FCM1" t="s">
        <v>5635</v>
      </c>
      <c r="FCN1" t="s">
        <v>5636</v>
      </c>
      <c r="FCO1" t="s">
        <v>5637</v>
      </c>
      <c r="FCP1" t="s">
        <v>5638</v>
      </c>
      <c r="FCQ1" t="s">
        <v>5639</v>
      </c>
      <c r="FCR1" t="s">
        <v>5640</v>
      </c>
      <c r="FCS1" t="s">
        <v>5641</v>
      </c>
      <c r="FCT1" t="s">
        <v>5642</v>
      </c>
      <c r="FCU1" t="s">
        <v>5643</v>
      </c>
      <c r="FCV1" t="s">
        <v>5644</v>
      </c>
      <c r="FCW1" t="s">
        <v>5645</v>
      </c>
      <c r="FCX1" t="s">
        <v>5646</v>
      </c>
      <c r="FCY1" t="s">
        <v>5647</v>
      </c>
      <c r="FCZ1" t="s">
        <v>5648</v>
      </c>
      <c r="FDA1" t="s">
        <v>5649</v>
      </c>
      <c r="FDB1" t="s">
        <v>5650</v>
      </c>
      <c r="FDC1" t="s">
        <v>5651</v>
      </c>
      <c r="FDD1" t="s">
        <v>5652</v>
      </c>
      <c r="FDE1" t="s">
        <v>5653</v>
      </c>
      <c r="FDF1" t="s">
        <v>5654</v>
      </c>
      <c r="FDG1" t="s">
        <v>5655</v>
      </c>
      <c r="FDH1" t="s">
        <v>5656</v>
      </c>
      <c r="FDI1" t="s">
        <v>5657</v>
      </c>
      <c r="FDJ1" t="s">
        <v>5658</v>
      </c>
      <c r="FDK1" t="s">
        <v>5659</v>
      </c>
      <c r="FDL1" t="s">
        <v>5660</v>
      </c>
      <c r="FDM1" t="s">
        <v>5661</v>
      </c>
      <c r="FDN1" t="s">
        <v>5662</v>
      </c>
      <c r="FDO1" t="s">
        <v>5663</v>
      </c>
      <c r="FDP1" t="s">
        <v>5664</v>
      </c>
      <c r="FDQ1" t="s">
        <v>5665</v>
      </c>
      <c r="FDR1" t="s">
        <v>5666</v>
      </c>
      <c r="FDS1" t="s">
        <v>5667</v>
      </c>
      <c r="FDT1" t="s">
        <v>5668</v>
      </c>
      <c r="FDU1" t="s">
        <v>5669</v>
      </c>
      <c r="FDV1" t="s">
        <v>5670</v>
      </c>
      <c r="FDW1" t="s">
        <v>5671</v>
      </c>
      <c r="FDX1" t="s">
        <v>5672</v>
      </c>
      <c r="FDY1" t="s">
        <v>5673</v>
      </c>
      <c r="FDZ1" t="s">
        <v>5674</v>
      </c>
      <c r="FEA1" t="s">
        <v>5675</v>
      </c>
      <c r="FEB1" t="s">
        <v>5676</v>
      </c>
      <c r="FEC1" t="s">
        <v>5677</v>
      </c>
      <c r="FED1" t="s">
        <v>5678</v>
      </c>
      <c r="FEE1" t="s">
        <v>5679</v>
      </c>
      <c r="FEF1" t="s">
        <v>5680</v>
      </c>
      <c r="FEG1" t="s">
        <v>5681</v>
      </c>
      <c r="FEH1" t="s">
        <v>5682</v>
      </c>
      <c r="FEI1" t="s">
        <v>5683</v>
      </c>
      <c r="FEJ1" t="s">
        <v>5684</v>
      </c>
      <c r="FEK1" t="s">
        <v>5685</v>
      </c>
      <c r="FEL1" t="s">
        <v>5686</v>
      </c>
      <c r="FEM1" t="s">
        <v>5687</v>
      </c>
      <c r="FEN1" t="s">
        <v>5688</v>
      </c>
      <c r="FEO1" t="s">
        <v>5689</v>
      </c>
      <c r="FEP1" t="s">
        <v>5690</v>
      </c>
      <c r="FEQ1" t="s">
        <v>5691</v>
      </c>
      <c r="FER1" t="s">
        <v>5692</v>
      </c>
      <c r="FES1" t="s">
        <v>5693</v>
      </c>
      <c r="FET1" t="s">
        <v>5694</v>
      </c>
      <c r="FEU1" t="s">
        <v>5695</v>
      </c>
      <c r="FEV1" t="s">
        <v>5696</v>
      </c>
      <c r="FEW1" t="s">
        <v>5697</v>
      </c>
      <c r="FEX1" t="s">
        <v>5698</v>
      </c>
      <c r="FEY1" t="s">
        <v>5699</v>
      </c>
      <c r="FEZ1" t="s">
        <v>5700</v>
      </c>
      <c r="FFA1" t="s">
        <v>5701</v>
      </c>
      <c r="FFB1" t="s">
        <v>5702</v>
      </c>
      <c r="FFC1" t="s">
        <v>5703</v>
      </c>
      <c r="FFD1" t="s">
        <v>5704</v>
      </c>
      <c r="FFE1" t="s">
        <v>5705</v>
      </c>
      <c r="FFF1" t="s">
        <v>5706</v>
      </c>
      <c r="FFG1" t="s">
        <v>5707</v>
      </c>
      <c r="FFH1" t="s">
        <v>5708</v>
      </c>
      <c r="FFI1" t="s">
        <v>5709</v>
      </c>
      <c r="FFJ1" t="s">
        <v>5710</v>
      </c>
      <c r="FFK1" t="s">
        <v>5711</v>
      </c>
      <c r="FFL1" t="s">
        <v>5712</v>
      </c>
      <c r="FFM1" t="s">
        <v>5713</v>
      </c>
      <c r="FFN1" t="s">
        <v>5714</v>
      </c>
      <c r="FFO1" t="s">
        <v>5715</v>
      </c>
      <c r="FFP1" t="s">
        <v>5716</v>
      </c>
      <c r="FFQ1" t="s">
        <v>5717</v>
      </c>
      <c r="FFR1" t="s">
        <v>5718</v>
      </c>
      <c r="FFS1" t="s">
        <v>5719</v>
      </c>
      <c r="FFT1" t="s">
        <v>5720</v>
      </c>
      <c r="FFU1" t="s">
        <v>5721</v>
      </c>
      <c r="FFV1" t="s">
        <v>5722</v>
      </c>
      <c r="FFW1" t="s">
        <v>5723</v>
      </c>
      <c r="FFX1" t="s">
        <v>5724</v>
      </c>
      <c r="FFY1" t="s">
        <v>5725</v>
      </c>
      <c r="FFZ1" t="s">
        <v>5726</v>
      </c>
      <c r="FGA1" t="s">
        <v>5727</v>
      </c>
      <c r="FGB1" t="s">
        <v>5728</v>
      </c>
      <c r="FGC1" t="s">
        <v>5729</v>
      </c>
      <c r="FGD1" t="s">
        <v>5730</v>
      </c>
      <c r="FGE1" t="s">
        <v>5731</v>
      </c>
      <c r="FGF1" t="s">
        <v>5732</v>
      </c>
      <c r="FGG1" t="s">
        <v>5733</v>
      </c>
      <c r="FGH1" t="s">
        <v>5734</v>
      </c>
      <c r="FGI1" t="s">
        <v>5735</v>
      </c>
      <c r="FGJ1" t="s">
        <v>5736</v>
      </c>
      <c r="FGK1" t="s">
        <v>5737</v>
      </c>
      <c r="FGL1" t="s">
        <v>5738</v>
      </c>
      <c r="FGM1" t="s">
        <v>5739</v>
      </c>
      <c r="FGN1" t="s">
        <v>5740</v>
      </c>
      <c r="FGO1" t="s">
        <v>5741</v>
      </c>
      <c r="FGP1" t="s">
        <v>5742</v>
      </c>
      <c r="FGQ1" t="s">
        <v>5743</v>
      </c>
      <c r="FGR1" t="s">
        <v>5744</v>
      </c>
      <c r="FGS1" t="s">
        <v>5745</v>
      </c>
      <c r="FGT1" t="s">
        <v>5746</v>
      </c>
      <c r="FGU1" t="s">
        <v>5747</v>
      </c>
      <c r="FGV1" t="s">
        <v>5748</v>
      </c>
      <c r="FGW1" t="s">
        <v>5749</v>
      </c>
      <c r="FGX1" t="s">
        <v>5750</v>
      </c>
      <c r="FGY1" t="s">
        <v>5751</v>
      </c>
      <c r="FGZ1" t="s">
        <v>5752</v>
      </c>
      <c r="FHA1" t="s">
        <v>5753</v>
      </c>
      <c r="FHB1" t="s">
        <v>5754</v>
      </c>
      <c r="FHC1" t="s">
        <v>5755</v>
      </c>
      <c r="FHD1" t="s">
        <v>5756</v>
      </c>
      <c r="FHE1" t="s">
        <v>5757</v>
      </c>
      <c r="FHF1" t="s">
        <v>5758</v>
      </c>
      <c r="FHG1" t="s">
        <v>5759</v>
      </c>
      <c r="FHH1" t="s">
        <v>5760</v>
      </c>
      <c r="FHI1" t="s">
        <v>5761</v>
      </c>
      <c r="FHJ1" t="s">
        <v>5762</v>
      </c>
      <c r="FHK1" t="s">
        <v>5763</v>
      </c>
      <c r="FHL1" t="s">
        <v>5764</v>
      </c>
      <c r="FHM1" t="s">
        <v>5765</v>
      </c>
      <c r="FHN1" t="s">
        <v>5766</v>
      </c>
      <c r="FHO1" t="s">
        <v>5767</v>
      </c>
      <c r="FHP1" t="s">
        <v>5768</v>
      </c>
      <c r="FHQ1" t="s">
        <v>5769</v>
      </c>
      <c r="FHR1" t="s">
        <v>5770</v>
      </c>
      <c r="FHS1" t="s">
        <v>5771</v>
      </c>
      <c r="FHT1" t="s">
        <v>5772</v>
      </c>
      <c r="FHU1" t="s">
        <v>5773</v>
      </c>
      <c r="FHV1" t="s">
        <v>5774</v>
      </c>
      <c r="FHW1" t="s">
        <v>5775</v>
      </c>
      <c r="FHX1" t="s">
        <v>5776</v>
      </c>
      <c r="FHY1" t="s">
        <v>5777</v>
      </c>
      <c r="FHZ1" t="s">
        <v>5778</v>
      </c>
      <c r="FIA1" t="s">
        <v>5779</v>
      </c>
      <c r="FIB1" t="s">
        <v>5780</v>
      </c>
      <c r="FIC1" t="s">
        <v>5781</v>
      </c>
      <c r="FID1" t="s">
        <v>5782</v>
      </c>
      <c r="FIE1" t="s">
        <v>5783</v>
      </c>
      <c r="FIF1" t="s">
        <v>5784</v>
      </c>
      <c r="FIG1" t="s">
        <v>5785</v>
      </c>
      <c r="FIH1" t="s">
        <v>5786</v>
      </c>
      <c r="FII1" t="s">
        <v>5787</v>
      </c>
      <c r="FIJ1" t="s">
        <v>5788</v>
      </c>
      <c r="FIK1" t="s">
        <v>5789</v>
      </c>
      <c r="FIL1" t="s">
        <v>5790</v>
      </c>
      <c r="FIM1" t="s">
        <v>5791</v>
      </c>
      <c r="FIN1" t="s">
        <v>5792</v>
      </c>
      <c r="FIO1" t="s">
        <v>5793</v>
      </c>
      <c r="FIP1" t="s">
        <v>5794</v>
      </c>
      <c r="FIQ1" t="s">
        <v>5795</v>
      </c>
      <c r="FIR1" t="s">
        <v>5796</v>
      </c>
      <c r="FIS1" t="s">
        <v>5797</v>
      </c>
      <c r="FIT1" t="s">
        <v>5798</v>
      </c>
      <c r="FIU1" t="s">
        <v>5799</v>
      </c>
      <c r="FIV1" t="s">
        <v>5800</v>
      </c>
      <c r="FIW1" t="s">
        <v>5801</v>
      </c>
      <c r="FIX1" t="s">
        <v>5802</v>
      </c>
      <c r="FIY1" t="s">
        <v>5803</v>
      </c>
      <c r="FIZ1" t="s">
        <v>5804</v>
      </c>
      <c r="FJA1" t="s">
        <v>5805</v>
      </c>
      <c r="FJB1" t="s">
        <v>5806</v>
      </c>
      <c r="FJC1" t="s">
        <v>5807</v>
      </c>
      <c r="FJD1" t="s">
        <v>5808</v>
      </c>
      <c r="FJE1" t="s">
        <v>5809</v>
      </c>
      <c r="FJF1" t="s">
        <v>5810</v>
      </c>
      <c r="FJG1" t="s">
        <v>5811</v>
      </c>
      <c r="FJH1" t="s">
        <v>5812</v>
      </c>
      <c r="FJI1" t="s">
        <v>5813</v>
      </c>
      <c r="FJJ1" t="s">
        <v>5814</v>
      </c>
      <c r="FJK1" t="s">
        <v>5815</v>
      </c>
      <c r="FJL1" t="s">
        <v>5816</v>
      </c>
      <c r="FJM1" t="s">
        <v>5817</v>
      </c>
      <c r="FJN1" t="s">
        <v>5818</v>
      </c>
      <c r="FJO1" t="s">
        <v>5819</v>
      </c>
      <c r="FJP1" t="s">
        <v>5820</v>
      </c>
      <c r="FJQ1" t="s">
        <v>5821</v>
      </c>
      <c r="FJR1" t="s">
        <v>5822</v>
      </c>
      <c r="FJS1" t="s">
        <v>5823</v>
      </c>
      <c r="FJT1" t="s">
        <v>5824</v>
      </c>
      <c r="FJU1" t="s">
        <v>5825</v>
      </c>
      <c r="FJV1" t="s">
        <v>5826</v>
      </c>
      <c r="FJW1" t="s">
        <v>5827</v>
      </c>
      <c r="FJX1" t="s">
        <v>5828</v>
      </c>
      <c r="FJY1" t="s">
        <v>5829</v>
      </c>
      <c r="FJZ1" t="s">
        <v>5830</v>
      </c>
      <c r="FKA1" t="s">
        <v>5831</v>
      </c>
      <c r="FKB1" t="s">
        <v>5832</v>
      </c>
      <c r="FKC1" t="s">
        <v>5833</v>
      </c>
      <c r="FKD1" t="s">
        <v>5834</v>
      </c>
      <c r="FKE1" t="s">
        <v>5835</v>
      </c>
      <c r="FKF1" t="s">
        <v>5836</v>
      </c>
      <c r="FKG1" t="s">
        <v>5837</v>
      </c>
      <c r="FKH1" t="s">
        <v>5838</v>
      </c>
      <c r="FKI1" t="s">
        <v>5839</v>
      </c>
      <c r="FKJ1" t="s">
        <v>5840</v>
      </c>
      <c r="FKK1" t="s">
        <v>5841</v>
      </c>
      <c r="FKL1" t="s">
        <v>5842</v>
      </c>
      <c r="FKM1" t="s">
        <v>5843</v>
      </c>
      <c r="FKN1" t="s">
        <v>5844</v>
      </c>
      <c r="FKO1" t="s">
        <v>5845</v>
      </c>
      <c r="FKP1" t="s">
        <v>5846</v>
      </c>
      <c r="FKQ1" t="s">
        <v>5847</v>
      </c>
      <c r="FKR1" t="s">
        <v>5848</v>
      </c>
      <c r="FKS1" t="s">
        <v>5849</v>
      </c>
      <c r="FKT1" t="s">
        <v>5850</v>
      </c>
      <c r="FKU1" t="s">
        <v>5851</v>
      </c>
      <c r="FKV1" t="s">
        <v>5852</v>
      </c>
      <c r="FKW1" t="s">
        <v>5853</v>
      </c>
      <c r="FKX1" t="s">
        <v>5854</v>
      </c>
      <c r="FKY1" t="s">
        <v>5855</v>
      </c>
      <c r="FKZ1" t="s">
        <v>5856</v>
      </c>
      <c r="FLA1" t="s">
        <v>5857</v>
      </c>
      <c r="FLB1" t="s">
        <v>5858</v>
      </c>
      <c r="FLC1" t="s">
        <v>5859</v>
      </c>
      <c r="FLD1" t="s">
        <v>5860</v>
      </c>
      <c r="FLE1" t="s">
        <v>5861</v>
      </c>
      <c r="FLF1" t="s">
        <v>5862</v>
      </c>
      <c r="FLG1" t="s">
        <v>5863</v>
      </c>
      <c r="FLH1" t="s">
        <v>5864</v>
      </c>
      <c r="FLI1" t="s">
        <v>5865</v>
      </c>
      <c r="FLJ1" t="s">
        <v>5866</v>
      </c>
      <c r="FLK1" t="s">
        <v>5867</v>
      </c>
      <c r="FLL1" t="s">
        <v>5868</v>
      </c>
      <c r="FLM1" t="s">
        <v>5869</v>
      </c>
      <c r="FLN1" t="s">
        <v>5870</v>
      </c>
      <c r="FLO1" t="s">
        <v>5871</v>
      </c>
      <c r="FLP1" t="s">
        <v>5872</v>
      </c>
      <c r="FLQ1" t="s">
        <v>5873</v>
      </c>
      <c r="FLR1" t="s">
        <v>5874</v>
      </c>
      <c r="FLS1" t="s">
        <v>5875</v>
      </c>
      <c r="FLT1" t="s">
        <v>5876</v>
      </c>
      <c r="FLU1" t="s">
        <v>5877</v>
      </c>
      <c r="FLV1" t="s">
        <v>5878</v>
      </c>
      <c r="FLW1" t="s">
        <v>5879</v>
      </c>
      <c r="FLX1" t="s">
        <v>5880</v>
      </c>
      <c r="FLY1" t="s">
        <v>5881</v>
      </c>
      <c r="FLZ1" t="s">
        <v>5882</v>
      </c>
      <c r="FMA1" t="s">
        <v>5883</v>
      </c>
      <c r="FMB1" t="s">
        <v>5884</v>
      </c>
      <c r="FMC1" t="s">
        <v>5885</v>
      </c>
      <c r="FMD1" t="s">
        <v>5886</v>
      </c>
      <c r="FME1" t="s">
        <v>5887</v>
      </c>
      <c r="FMF1" t="s">
        <v>5888</v>
      </c>
      <c r="FMG1" t="s">
        <v>5889</v>
      </c>
      <c r="FMH1" t="s">
        <v>5890</v>
      </c>
      <c r="FMI1" t="s">
        <v>5891</v>
      </c>
      <c r="FMJ1" t="s">
        <v>5892</v>
      </c>
      <c r="FMK1" t="s">
        <v>5893</v>
      </c>
      <c r="FML1" t="s">
        <v>5894</v>
      </c>
      <c r="FMM1" t="s">
        <v>5895</v>
      </c>
      <c r="FMN1" t="s">
        <v>5896</v>
      </c>
      <c r="FMO1" t="s">
        <v>5897</v>
      </c>
      <c r="FMP1" t="s">
        <v>5898</v>
      </c>
      <c r="FMQ1" t="s">
        <v>5899</v>
      </c>
      <c r="FMR1" t="s">
        <v>5900</v>
      </c>
      <c r="FMS1" t="s">
        <v>5901</v>
      </c>
      <c r="FMT1" t="s">
        <v>5902</v>
      </c>
      <c r="FMU1" t="s">
        <v>5903</v>
      </c>
      <c r="FMV1" t="s">
        <v>5904</v>
      </c>
      <c r="FMW1" t="s">
        <v>5905</v>
      </c>
      <c r="FMX1" t="s">
        <v>5906</v>
      </c>
      <c r="FMY1" t="s">
        <v>5907</v>
      </c>
      <c r="FMZ1" t="s">
        <v>5908</v>
      </c>
      <c r="FNA1" t="s">
        <v>5909</v>
      </c>
      <c r="FNB1" t="s">
        <v>5910</v>
      </c>
      <c r="FNC1" t="s">
        <v>5911</v>
      </c>
      <c r="FND1" t="s">
        <v>5912</v>
      </c>
      <c r="FNE1" t="s">
        <v>5913</v>
      </c>
      <c r="FNF1" t="s">
        <v>5914</v>
      </c>
      <c r="FNG1" t="s">
        <v>5915</v>
      </c>
      <c r="FNH1" t="s">
        <v>5916</v>
      </c>
      <c r="FNI1" t="s">
        <v>5917</v>
      </c>
      <c r="FNJ1" t="s">
        <v>5918</v>
      </c>
      <c r="FNK1" t="s">
        <v>5919</v>
      </c>
      <c r="FNL1" t="s">
        <v>5920</v>
      </c>
      <c r="FNM1" t="s">
        <v>5921</v>
      </c>
      <c r="FNN1" t="s">
        <v>5922</v>
      </c>
      <c r="FNO1" t="s">
        <v>5923</v>
      </c>
      <c r="FNP1" t="s">
        <v>5924</v>
      </c>
      <c r="FNQ1" t="s">
        <v>5925</v>
      </c>
      <c r="FNR1" t="s">
        <v>5926</v>
      </c>
      <c r="FNS1" t="s">
        <v>5927</v>
      </c>
      <c r="FNT1" t="s">
        <v>5928</v>
      </c>
      <c r="FNU1" t="s">
        <v>5929</v>
      </c>
      <c r="FNV1" t="s">
        <v>5930</v>
      </c>
      <c r="FNW1" t="s">
        <v>5931</v>
      </c>
      <c r="FNX1" t="s">
        <v>5932</v>
      </c>
      <c r="FNY1" t="s">
        <v>5933</v>
      </c>
      <c r="FNZ1" t="s">
        <v>5934</v>
      </c>
      <c r="FOA1" t="s">
        <v>5935</v>
      </c>
      <c r="FOB1" t="s">
        <v>5936</v>
      </c>
      <c r="FOC1" t="s">
        <v>5937</v>
      </c>
      <c r="FOD1" t="s">
        <v>5938</v>
      </c>
      <c r="FOE1" t="s">
        <v>5939</v>
      </c>
      <c r="FOF1" t="s">
        <v>5940</v>
      </c>
      <c r="FOG1" t="s">
        <v>5941</v>
      </c>
      <c r="FOH1" t="s">
        <v>5942</v>
      </c>
      <c r="FOI1" t="s">
        <v>5943</v>
      </c>
      <c r="FOJ1" t="s">
        <v>5944</v>
      </c>
      <c r="FOK1" t="s">
        <v>5945</v>
      </c>
      <c r="FOL1" t="s">
        <v>5946</v>
      </c>
      <c r="FOM1" t="s">
        <v>5947</v>
      </c>
      <c r="FON1" t="s">
        <v>5948</v>
      </c>
      <c r="FOO1" t="s">
        <v>5949</v>
      </c>
      <c r="FOP1" t="s">
        <v>5950</v>
      </c>
      <c r="FOQ1" t="s">
        <v>5951</v>
      </c>
      <c r="FOR1" t="s">
        <v>5952</v>
      </c>
      <c r="FOS1" t="s">
        <v>5953</v>
      </c>
      <c r="FOT1" t="s">
        <v>5954</v>
      </c>
      <c r="FOU1" t="s">
        <v>5955</v>
      </c>
      <c r="FOV1" t="s">
        <v>5956</v>
      </c>
      <c r="FOW1" t="s">
        <v>5957</v>
      </c>
      <c r="FOX1" t="s">
        <v>5958</v>
      </c>
      <c r="FOY1" t="s">
        <v>5959</v>
      </c>
      <c r="FOZ1" t="s">
        <v>5960</v>
      </c>
      <c r="FPA1" t="s">
        <v>5961</v>
      </c>
      <c r="FPB1" t="s">
        <v>5962</v>
      </c>
      <c r="FPC1" t="s">
        <v>5963</v>
      </c>
      <c r="FPD1" t="s">
        <v>5964</v>
      </c>
      <c r="FPE1" t="s">
        <v>5965</v>
      </c>
      <c r="FPF1" t="s">
        <v>5966</v>
      </c>
      <c r="FPG1" t="s">
        <v>5967</v>
      </c>
      <c r="FPH1" t="s">
        <v>5968</v>
      </c>
      <c r="FPI1" t="s">
        <v>5969</v>
      </c>
      <c r="FPJ1" t="s">
        <v>5970</v>
      </c>
      <c r="FPK1" t="s">
        <v>5971</v>
      </c>
      <c r="FPL1" t="s">
        <v>5972</v>
      </c>
      <c r="FPM1" t="s">
        <v>5973</v>
      </c>
      <c r="FPN1" t="s">
        <v>5974</v>
      </c>
      <c r="FPO1" t="s">
        <v>5975</v>
      </c>
      <c r="FPP1" t="s">
        <v>5976</v>
      </c>
      <c r="FPQ1" t="s">
        <v>5977</v>
      </c>
      <c r="FPR1" t="s">
        <v>5978</v>
      </c>
      <c r="FPS1" t="s">
        <v>5979</v>
      </c>
      <c r="FPT1" t="s">
        <v>5980</v>
      </c>
      <c r="FPU1" t="s">
        <v>5981</v>
      </c>
      <c r="FPV1" t="s">
        <v>5982</v>
      </c>
      <c r="FPW1" t="s">
        <v>5983</v>
      </c>
      <c r="FPX1" t="s">
        <v>5984</v>
      </c>
      <c r="FPY1" t="s">
        <v>5985</v>
      </c>
      <c r="FPZ1" t="s">
        <v>5986</v>
      </c>
      <c r="FQA1" t="s">
        <v>5987</v>
      </c>
      <c r="FQB1" t="s">
        <v>5988</v>
      </c>
      <c r="FQC1" t="s">
        <v>5989</v>
      </c>
      <c r="FQD1" t="s">
        <v>5990</v>
      </c>
      <c r="FQE1" t="s">
        <v>5991</v>
      </c>
      <c r="FQF1" t="s">
        <v>5992</v>
      </c>
      <c r="FQG1" t="s">
        <v>5993</v>
      </c>
      <c r="FQH1" t="s">
        <v>5994</v>
      </c>
      <c r="FQI1" t="s">
        <v>5995</v>
      </c>
      <c r="FQJ1" t="s">
        <v>5996</v>
      </c>
      <c r="FQK1" t="s">
        <v>5997</v>
      </c>
      <c r="FQL1" t="s">
        <v>5998</v>
      </c>
      <c r="FQM1" t="s">
        <v>5999</v>
      </c>
      <c r="FQN1" t="s">
        <v>6000</v>
      </c>
      <c r="FQO1" t="s">
        <v>6001</v>
      </c>
      <c r="FQP1" t="s">
        <v>6002</v>
      </c>
      <c r="FQQ1" t="s">
        <v>6003</v>
      </c>
      <c r="FQR1" t="s">
        <v>6004</v>
      </c>
      <c r="FQS1" t="s">
        <v>6005</v>
      </c>
      <c r="FQT1" t="s">
        <v>6006</v>
      </c>
      <c r="FQU1" t="s">
        <v>6007</v>
      </c>
      <c r="FQV1" t="s">
        <v>6008</v>
      </c>
      <c r="FQW1" t="s">
        <v>6009</v>
      </c>
      <c r="FQX1" t="s">
        <v>6010</v>
      </c>
      <c r="FQY1" t="s">
        <v>6011</v>
      </c>
      <c r="FQZ1" t="s">
        <v>6012</v>
      </c>
      <c r="FRA1" t="s">
        <v>6013</v>
      </c>
      <c r="FRB1" t="s">
        <v>6014</v>
      </c>
      <c r="FRC1" t="s">
        <v>6015</v>
      </c>
      <c r="FRD1" t="s">
        <v>6016</v>
      </c>
      <c r="FRE1" t="s">
        <v>6017</v>
      </c>
      <c r="FRF1" t="s">
        <v>6018</v>
      </c>
      <c r="FRG1" t="s">
        <v>6019</v>
      </c>
      <c r="FRH1" t="s">
        <v>6020</v>
      </c>
      <c r="FRI1" t="s">
        <v>6021</v>
      </c>
      <c r="FRJ1" t="s">
        <v>6022</v>
      </c>
      <c r="FRK1" t="s">
        <v>6023</v>
      </c>
      <c r="FRL1" t="s">
        <v>6024</v>
      </c>
      <c r="FRM1" t="s">
        <v>6025</v>
      </c>
      <c r="FRN1" t="s">
        <v>6026</v>
      </c>
      <c r="FRO1" t="s">
        <v>6027</v>
      </c>
      <c r="FRP1" t="s">
        <v>6028</v>
      </c>
      <c r="FRQ1" t="s">
        <v>6029</v>
      </c>
      <c r="FRR1" t="s">
        <v>6030</v>
      </c>
      <c r="FRS1" t="s">
        <v>6031</v>
      </c>
      <c r="FRT1" t="s">
        <v>6032</v>
      </c>
      <c r="FRU1" t="s">
        <v>6033</v>
      </c>
      <c r="FRV1" t="s">
        <v>6034</v>
      </c>
      <c r="FRW1" t="s">
        <v>6035</v>
      </c>
      <c r="FRX1" t="s">
        <v>6036</v>
      </c>
      <c r="FRY1" t="s">
        <v>6037</v>
      </c>
      <c r="FRZ1" t="s">
        <v>6038</v>
      </c>
      <c r="FSA1" t="s">
        <v>6039</v>
      </c>
      <c r="FSB1" t="s">
        <v>6040</v>
      </c>
      <c r="FSC1" t="s">
        <v>6041</v>
      </c>
      <c r="FSD1" t="s">
        <v>6042</v>
      </c>
      <c r="FSE1" t="s">
        <v>6043</v>
      </c>
      <c r="FSF1" t="s">
        <v>6044</v>
      </c>
      <c r="FSG1" t="s">
        <v>6045</v>
      </c>
      <c r="FSH1" t="s">
        <v>6046</v>
      </c>
      <c r="FSI1" t="s">
        <v>6047</v>
      </c>
      <c r="FSJ1" t="s">
        <v>6048</v>
      </c>
      <c r="FSK1" t="s">
        <v>6049</v>
      </c>
      <c r="FSL1" t="s">
        <v>6050</v>
      </c>
      <c r="FSM1" t="s">
        <v>6051</v>
      </c>
      <c r="FSN1" t="s">
        <v>6052</v>
      </c>
      <c r="FSO1" t="s">
        <v>6053</v>
      </c>
      <c r="FSP1" t="s">
        <v>6054</v>
      </c>
      <c r="FSQ1" t="s">
        <v>6055</v>
      </c>
      <c r="FSR1" t="s">
        <v>6056</v>
      </c>
      <c r="FSS1" t="s">
        <v>6057</v>
      </c>
      <c r="FST1" t="s">
        <v>6058</v>
      </c>
      <c r="FSU1" t="s">
        <v>6059</v>
      </c>
      <c r="FSV1" t="s">
        <v>6060</v>
      </c>
      <c r="FSW1" t="s">
        <v>6061</v>
      </c>
      <c r="FSX1" t="s">
        <v>6062</v>
      </c>
      <c r="FSY1" t="s">
        <v>6063</v>
      </c>
      <c r="FSZ1" t="s">
        <v>6064</v>
      </c>
      <c r="FTA1" t="s">
        <v>6065</v>
      </c>
      <c r="FTB1" t="s">
        <v>6066</v>
      </c>
      <c r="FTC1" t="s">
        <v>6067</v>
      </c>
      <c r="FTD1" t="s">
        <v>6068</v>
      </c>
      <c r="FTE1" t="s">
        <v>6069</v>
      </c>
      <c r="FTF1" t="s">
        <v>6070</v>
      </c>
      <c r="FTG1" t="s">
        <v>6071</v>
      </c>
      <c r="FTH1" t="s">
        <v>6072</v>
      </c>
      <c r="FTI1" t="s">
        <v>6073</v>
      </c>
      <c r="FTJ1" t="s">
        <v>6074</v>
      </c>
      <c r="FTK1" t="s">
        <v>6075</v>
      </c>
      <c r="FTL1" t="s">
        <v>6076</v>
      </c>
      <c r="FTM1" t="s">
        <v>6077</v>
      </c>
      <c r="FTN1" t="s">
        <v>6078</v>
      </c>
      <c r="FTO1" t="s">
        <v>6079</v>
      </c>
      <c r="FTP1" t="s">
        <v>6080</v>
      </c>
      <c r="FTQ1" t="s">
        <v>6081</v>
      </c>
      <c r="FTR1" t="s">
        <v>6082</v>
      </c>
      <c r="FTS1" t="s">
        <v>6083</v>
      </c>
      <c r="FTT1" t="s">
        <v>6084</v>
      </c>
      <c r="FTU1" t="s">
        <v>6085</v>
      </c>
      <c r="FTV1" t="s">
        <v>6086</v>
      </c>
      <c r="FTW1" t="s">
        <v>6087</v>
      </c>
      <c r="FTX1" t="s">
        <v>6088</v>
      </c>
      <c r="FTY1" t="s">
        <v>6089</v>
      </c>
      <c r="FTZ1" t="s">
        <v>6090</v>
      </c>
      <c r="FUA1" t="s">
        <v>6091</v>
      </c>
      <c r="FUB1" t="s">
        <v>6092</v>
      </c>
      <c r="FUC1" t="s">
        <v>6093</v>
      </c>
      <c r="FUD1" t="s">
        <v>6094</v>
      </c>
      <c r="FUE1" t="s">
        <v>6095</v>
      </c>
      <c r="FUF1" t="s">
        <v>6096</v>
      </c>
      <c r="FUG1" t="s">
        <v>6097</v>
      </c>
      <c r="FUH1" t="s">
        <v>6098</v>
      </c>
      <c r="FUI1" t="s">
        <v>6099</v>
      </c>
      <c r="FUJ1" t="s">
        <v>6100</v>
      </c>
      <c r="FUK1" t="s">
        <v>6101</v>
      </c>
      <c r="FUL1" t="s">
        <v>6102</v>
      </c>
      <c r="FUM1" t="s">
        <v>6103</v>
      </c>
      <c r="FUN1" t="s">
        <v>6104</v>
      </c>
      <c r="FUO1" t="s">
        <v>6105</v>
      </c>
      <c r="FUP1" t="s">
        <v>6106</v>
      </c>
      <c r="FUQ1" t="s">
        <v>6107</v>
      </c>
      <c r="FUR1" t="s">
        <v>6108</v>
      </c>
      <c r="FUS1" t="s">
        <v>6109</v>
      </c>
      <c r="FUT1" t="s">
        <v>6110</v>
      </c>
      <c r="FUU1" t="s">
        <v>6111</v>
      </c>
      <c r="FUV1" t="s">
        <v>6112</v>
      </c>
      <c r="FUW1" t="s">
        <v>6113</v>
      </c>
      <c r="FUX1" t="s">
        <v>6114</v>
      </c>
      <c r="FUY1" t="s">
        <v>6115</v>
      </c>
      <c r="FUZ1" t="s">
        <v>6116</v>
      </c>
      <c r="FVA1" t="s">
        <v>6117</v>
      </c>
      <c r="FVB1" t="s">
        <v>6118</v>
      </c>
      <c r="FVC1" t="s">
        <v>6119</v>
      </c>
      <c r="FVD1" t="s">
        <v>6120</v>
      </c>
      <c r="FVE1" t="s">
        <v>6121</v>
      </c>
      <c r="FVF1" t="s">
        <v>6122</v>
      </c>
      <c r="FVG1" t="s">
        <v>6123</v>
      </c>
      <c r="FVH1" t="s">
        <v>6124</v>
      </c>
      <c r="FVI1" t="s">
        <v>6125</v>
      </c>
      <c r="FVJ1" t="s">
        <v>6126</v>
      </c>
      <c r="FVK1" t="s">
        <v>6127</v>
      </c>
      <c r="FVL1" t="s">
        <v>6128</v>
      </c>
      <c r="FVM1" t="s">
        <v>6129</v>
      </c>
      <c r="FVN1" t="s">
        <v>6130</v>
      </c>
      <c r="FVO1" t="s">
        <v>6131</v>
      </c>
      <c r="FVP1" t="s">
        <v>6132</v>
      </c>
      <c r="FVQ1" t="s">
        <v>6133</v>
      </c>
      <c r="FVR1" t="s">
        <v>6134</v>
      </c>
      <c r="FVS1" t="s">
        <v>6135</v>
      </c>
      <c r="FVT1" t="s">
        <v>6136</v>
      </c>
      <c r="FVU1" t="s">
        <v>6137</v>
      </c>
      <c r="FVV1" t="s">
        <v>6138</v>
      </c>
      <c r="FVW1" t="s">
        <v>6139</v>
      </c>
      <c r="FVX1" t="s">
        <v>6140</v>
      </c>
      <c r="FVY1" t="s">
        <v>6141</v>
      </c>
      <c r="FVZ1" t="s">
        <v>6142</v>
      </c>
      <c r="FWA1" t="s">
        <v>6143</v>
      </c>
      <c r="FWB1" t="s">
        <v>6144</v>
      </c>
      <c r="FWC1" t="s">
        <v>6145</v>
      </c>
      <c r="FWD1" t="s">
        <v>6146</v>
      </c>
      <c r="FWE1" t="s">
        <v>6147</v>
      </c>
      <c r="FWF1" t="s">
        <v>6148</v>
      </c>
      <c r="FWG1" t="s">
        <v>6149</v>
      </c>
      <c r="FWH1" t="s">
        <v>6150</v>
      </c>
      <c r="FWI1" t="s">
        <v>6151</v>
      </c>
      <c r="FWJ1" t="s">
        <v>6152</v>
      </c>
      <c r="FWK1" t="s">
        <v>6153</v>
      </c>
      <c r="FWL1" t="s">
        <v>6154</v>
      </c>
      <c r="FWM1" t="s">
        <v>6155</v>
      </c>
      <c r="FWN1" t="s">
        <v>6156</v>
      </c>
      <c r="FWO1" t="s">
        <v>6157</v>
      </c>
      <c r="FWP1" t="s">
        <v>6158</v>
      </c>
      <c r="FWQ1" t="s">
        <v>6159</v>
      </c>
      <c r="FWR1" t="s">
        <v>6160</v>
      </c>
      <c r="FWS1" t="s">
        <v>6161</v>
      </c>
      <c r="FWT1" t="s">
        <v>6162</v>
      </c>
      <c r="FWU1" t="s">
        <v>6163</v>
      </c>
      <c r="FWV1" t="s">
        <v>6164</v>
      </c>
      <c r="FWW1" t="s">
        <v>6165</v>
      </c>
      <c r="FWX1" t="s">
        <v>6166</v>
      </c>
      <c r="FWY1" t="s">
        <v>6167</v>
      </c>
      <c r="FWZ1" t="s">
        <v>6168</v>
      </c>
      <c r="FXA1" t="s">
        <v>6169</v>
      </c>
      <c r="FXB1" t="s">
        <v>6170</v>
      </c>
      <c r="FXC1" t="s">
        <v>6171</v>
      </c>
      <c r="FXD1" t="s">
        <v>6172</v>
      </c>
      <c r="FXE1" t="s">
        <v>6173</v>
      </c>
      <c r="FXF1" t="s">
        <v>6174</v>
      </c>
      <c r="FXG1" t="s">
        <v>6175</v>
      </c>
      <c r="FXH1" t="s">
        <v>6176</v>
      </c>
      <c r="FXI1" t="s">
        <v>6177</v>
      </c>
      <c r="FXJ1" t="s">
        <v>6178</v>
      </c>
      <c r="FXK1" t="s">
        <v>6179</v>
      </c>
      <c r="FXL1" t="s">
        <v>6180</v>
      </c>
      <c r="FXM1" t="s">
        <v>6181</v>
      </c>
      <c r="FXN1" t="s">
        <v>6182</v>
      </c>
      <c r="FXO1" t="s">
        <v>6183</v>
      </c>
      <c r="FXP1" t="s">
        <v>6184</v>
      </c>
      <c r="FXQ1" t="s">
        <v>6185</v>
      </c>
      <c r="FXR1" t="s">
        <v>6186</v>
      </c>
      <c r="FXS1" t="s">
        <v>6187</v>
      </c>
      <c r="FXT1" t="s">
        <v>6188</v>
      </c>
      <c r="FXU1" t="s">
        <v>6189</v>
      </c>
      <c r="FXV1" t="s">
        <v>6190</v>
      </c>
      <c r="FXW1" t="s">
        <v>6191</v>
      </c>
      <c r="FXX1" t="s">
        <v>6192</v>
      </c>
      <c r="FXY1" t="s">
        <v>6193</v>
      </c>
      <c r="FXZ1" t="s">
        <v>6194</v>
      </c>
      <c r="FYA1" t="s">
        <v>6195</v>
      </c>
      <c r="FYB1" t="s">
        <v>6196</v>
      </c>
      <c r="FYC1" t="s">
        <v>6197</v>
      </c>
      <c r="FYD1" t="s">
        <v>6198</v>
      </c>
      <c r="FYE1" t="s">
        <v>6199</v>
      </c>
      <c r="FYF1" t="s">
        <v>6200</v>
      </c>
      <c r="FYG1" t="s">
        <v>6201</v>
      </c>
      <c r="FYH1" t="s">
        <v>6202</v>
      </c>
      <c r="FYI1" t="s">
        <v>6203</v>
      </c>
      <c r="FYJ1" t="s">
        <v>6204</v>
      </c>
      <c r="FYK1" t="s">
        <v>6205</v>
      </c>
      <c r="FYL1" t="s">
        <v>6206</v>
      </c>
      <c r="FYM1" t="s">
        <v>6207</v>
      </c>
      <c r="FYN1" t="s">
        <v>6208</v>
      </c>
      <c r="FYO1" t="s">
        <v>6209</v>
      </c>
      <c r="FYP1" t="s">
        <v>6210</v>
      </c>
      <c r="FYQ1" t="s">
        <v>6211</v>
      </c>
      <c r="FYR1" t="s">
        <v>6212</v>
      </c>
      <c r="FYS1" t="s">
        <v>6213</v>
      </c>
      <c r="FYT1" t="s">
        <v>6214</v>
      </c>
      <c r="FYU1" t="s">
        <v>6215</v>
      </c>
      <c r="FYV1" t="s">
        <v>6216</v>
      </c>
      <c r="FYW1" t="s">
        <v>6217</v>
      </c>
      <c r="FYX1" t="s">
        <v>6218</v>
      </c>
      <c r="FYY1" t="s">
        <v>6219</v>
      </c>
      <c r="FYZ1" t="s">
        <v>6220</v>
      </c>
      <c r="FZA1" t="s">
        <v>6221</v>
      </c>
      <c r="FZB1" t="s">
        <v>6222</v>
      </c>
      <c r="FZC1" t="s">
        <v>6223</v>
      </c>
      <c r="FZD1" t="s">
        <v>6224</v>
      </c>
      <c r="FZE1" t="s">
        <v>6225</v>
      </c>
      <c r="FZF1" t="s">
        <v>6226</v>
      </c>
      <c r="FZG1" t="s">
        <v>6227</v>
      </c>
      <c r="FZH1" t="s">
        <v>6228</v>
      </c>
      <c r="FZI1" t="s">
        <v>6229</v>
      </c>
      <c r="FZJ1" t="s">
        <v>6230</v>
      </c>
      <c r="FZK1" t="s">
        <v>6231</v>
      </c>
      <c r="FZL1" t="s">
        <v>6232</v>
      </c>
      <c r="FZM1" t="s">
        <v>6233</v>
      </c>
      <c r="FZN1" t="s">
        <v>6234</v>
      </c>
      <c r="FZO1" t="s">
        <v>6235</v>
      </c>
      <c r="FZP1" t="s">
        <v>6236</v>
      </c>
      <c r="FZQ1" t="s">
        <v>6237</v>
      </c>
      <c r="FZR1" t="s">
        <v>6238</v>
      </c>
      <c r="FZS1" t="s">
        <v>6239</v>
      </c>
      <c r="FZT1" t="s">
        <v>6240</v>
      </c>
      <c r="FZU1" t="s">
        <v>6241</v>
      </c>
      <c r="FZV1" t="s">
        <v>6242</v>
      </c>
      <c r="FZW1" t="s">
        <v>6243</v>
      </c>
      <c r="FZX1" t="s">
        <v>6244</v>
      </c>
      <c r="FZY1" t="s">
        <v>6245</v>
      </c>
      <c r="FZZ1" t="s">
        <v>6246</v>
      </c>
      <c r="GAA1" t="s">
        <v>6247</v>
      </c>
      <c r="GAB1" t="s">
        <v>6248</v>
      </c>
      <c r="GAC1" t="s">
        <v>6249</v>
      </c>
      <c r="GAD1" t="s">
        <v>6250</v>
      </c>
      <c r="GAE1" t="s">
        <v>6251</v>
      </c>
      <c r="GAF1" t="s">
        <v>6252</v>
      </c>
      <c r="GAG1" t="s">
        <v>6253</v>
      </c>
      <c r="GAH1" t="s">
        <v>6254</v>
      </c>
      <c r="GAI1" t="s">
        <v>6255</v>
      </c>
      <c r="GAJ1" t="s">
        <v>6256</v>
      </c>
      <c r="GAK1" t="s">
        <v>6257</v>
      </c>
      <c r="GAL1" t="s">
        <v>6258</v>
      </c>
      <c r="GAM1" t="s">
        <v>6259</v>
      </c>
      <c r="GAN1" t="s">
        <v>6260</v>
      </c>
      <c r="GAO1" t="s">
        <v>6261</v>
      </c>
      <c r="GAP1" t="s">
        <v>6262</v>
      </c>
      <c r="GAQ1" t="s">
        <v>6263</v>
      </c>
      <c r="GAR1" t="s">
        <v>6264</v>
      </c>
      <c r="GAS1" t="s">
        <v>6265</v>
      </c>
      <c r="GAT1" t="s">
        <v>6266</v>
      </c>
      <c r="GAU1" t="s">
        <v>6267</v>
      </c>
      <c r="GAV1" t="s">
        <v>6268</v>
      </c>
      <c r="GAW1" t="s">
        <v>6269</v>
      </c>
      <c r="GAX1" t="s">
        <v>6270</v>
      </c>
      <c r="GAY1" t="s">
        <v>6271</v>
      </c>
      <c r="GAZ1" t="s">
        <v>6272</v>
      </c>
      <c r="GBA1" t="s">
        <v>6273</v>
      </c>
      <c r="GBB1" t="s">
        <v>6274</v>
      </c>
      <c r="GBC1" t="s">
        <v>6275</v>
      </c>
      <c r="GBD1" t="s">
        <v>6276</v>
      </c>
      <c r="GBE1" t="s">
        <v>6277</v>
      </c>
      <c r="GBF1" t="s">
        <v>6278</v>
      </c>
      <c r="GBG1" t="s">
        <v>6279</v>
      </c>
      <c r="GBH1" t="s">
        <v>6280</v>
      </c>
      <c r="GBI1" t="s">
        <v>6281</v>
      </c>
      <c r="GBJ1" t="s">
        <v>6282</v>
      </c>
      <c r="GBK1" t="s">
        <v>6283</v>
      </c>
      <c r="GBL1" t="s">
        <v>6284</v>
      </c>
      <c r="GBM1" t="s">
        <v>6285</v>
      </c>
      <c r="GBN1" t="s">
        <v>6286</v>
      </c>
      <c r="GBO1" t="s">
        <v>6287</v>
      </c>
      <c r="GBP1" t="s">
        <v>6288</v>
      </c>
      <c r="GBQ1" t="s">
        <v>6289</v>
      </c>
      <c r="GBR1" t="s">
        <v>6290</v>
      </c>
      <c r="GBS1" t="s">
        <v>6291</v>
      </c>
      <c r="GBT1" t="s">
        <v>6292</v>
      </c>
      <c r="GBU1" t="s">
        <v>6293</v>
      </c>
      <c r="GBV1" t="s">
        <v>6294</v>
      </c>
      <c r="GBW1" t="s">
        <v>6295</v>
      </c>
      <c r="GBX1" t="s">
        <v>6296</v>
      </c>
      <c r="GBY1" t="s">
        <v>6297</v>
      </c>
      <c r="GBZ1" t="s">
        <v>6298</v>
      </c>
      <c r="GCA1" t="s">
        <v>6299</v>
      </c>
      <c r="GCB1" t="s">
        <v>6300</v>
      </c>
      <c r="GCC1" t="s">
        <v>6301</v>
      </c>
      <c r="GCD1" t="s">
        <v>6302</v>
      </c>
      <c r="GCE1" t="s">
        <v>6303</v>
      </c>
      <c r="GCF1" t="s">
        <v>6304</v>
      </c>
      <c r="GCG1" t="s">
        <v>6305</v>
      </c>
      <c r="GCH1" t="s">
        <v>6306</v>
      </c>
      <c r="GCI1" t="s">
        <v>6307</v>
      </c>
      <c r="GCJ1" t="s">
        <v>6308</v>
      </c>
      <c r="GCK1" t="s">
        <v>6309</v>
      </c>
      <c r="GCL1" t="s">
        <v>6310</v>
      </c>
      <c r="GCM1" t="s">
        <v>6311</v>
      </c>
      <c r="GCN1" t="s">
        <v>6312</v>
      </c>
      <c r="GCO1" t="s">
        <v>6313</v>
      </c>
      <c r="GCP1" t="s">
        <v>6314</v>
      </c>
      <c r="GCQ1" t="s">
        <v>6315</v>
      </c>
      <c r="GCR1" t="s">
        <v>6316</v>
      </c>
      <c r="GCS1" t="s">
        <v>6317</v>
      </c>
      <c r="GCT1" t="s">
        <v>6318</v>
      </c>
      <c r="GCU1" t="s">
        <v>6319</v>
      </c>
      <c r="GCV1" t="s">
        <v>6320</v>
      </c>
      <c r="GCW1" t="s">
        <v>6321</v>
      </c>
      <c r="GCX1" t="s">
        <v>6322</v>
      </c>
      <c r="GCY1" t="s">
        <v>6323</v>
      </c>
      <c r="GCZ1" t="s">
        <v>6324</v>
      </c>
      <c r="GDA1" t="s">
        <v>6325</v>
      </c>
      <c r="GDB1" t="s">
        <v>6326</v>
      </c>
      <c r="GDC1" t="s">
        <v>6327</v>
      </c>
      <c r="GDD1" t="s">
        <v>6328</v>
      </c>
      <c r="GDE1" t="s">
        <v>6329</v>
      </c>
      <c r="GDF1" t="s">
        <v>6330</v>
      </c>
      <c r="GDG1" t="s">
        <v>6331</v>
      </c>
      <c r="GDH1" t="s">
        <v>6332</v>
      </c>
      <c r="GDI1" t="s">
        <v>6333</v>
      </c>
      <c r="GDJ1" t="s">
        <v>6334</v>
      </c>
      <c r="GDK1" t="s">
        <v>6335</v>
      </c>
      <c r="GDL1" t="s">
        <v>6336</v>
      </c>
      <c r="GDM1" t="s">
        <v>6337</v>
      </c>
      <c r="GDN1" t="s">
        <v>6338</v>
      </c>
      <c r="GDO1" t="s">
        <v>6339</v>
      </c>
      <c r="GDP1" t="s">
        <v>6340</v>
      </c>
      <c r="GDQ1" t="s">
        <v>6341</v>
      </c>
      <c r="GDR1" t="s">
        <v>6342</v>
      </c>
      <c r="GDS1" t="s">
        <v>6343</v>
      </c>
      <c r="GDT1" t="s">
        <v>6344</v>
      </c>
      <c r="GDU1" t="s">
        <v>6345</v>
      </c>
      <c r="GDV1" t="s">
        <v>6346</v>
      </c>
      <c r="GDW1" t="s">
        <v>6347</v>
      </c>
      <c r="GDX1" t="s">
        <v>6348</v>
      </c>
      <c r="GDY1" t="s">
        <v>6349</v>
      </c>
      <c r="GDZ1" t="s">
        <v>6350</v>
      </c>
      <c r="GEA1" t="s">
        <v>6351</v>
      </c>
      <c r="GEB1" t="s">
        <v>6352</v>
      </c>
      <c r="GEC1" t="s">
        <v>6353</v>
      </c>
      <c r="GED1" t="s">
        <v>6354</v>
      </c>
      <c r="GEE1" t="s">
        <v>6355</v>
      </c>
      <c r="GEF1" t="s">
        <v>6356</v>
      </c>
      <c r="GEG1" t="s">
        <v>6357</v>
      </c>
      <c r="GEH1" t="s">
        <v>6358</v>
      </c>
      <c r="GEI1" t="s">
        <v>6359</v>
      </c>
      <c r="GEJ1" t="s">
        <v>6360</v>
      </c>
      <c r="GEK1" t="s">
        <v>6361</v>
      </c>
      <c r="GEL1" t="s">
        <v>6362</v>
      </c>
      <c r="GEM1" t="s">
        <v>6363</v>
      </c>
      <c r="GEN1" t="s">
        <v>6364</v>
      </c>
      <c r="GEO1" t="s">
        <v>6365</v>
      </c>
      <c r="GEP1" t="s">
        <v>6366</v>
      </c>
      <c r="GEQ1" t="s">
        <v>6367</v>
      </c>
      <c r="GER1" t="s">
        <v>6368</v>
      </c>
      <c r="GES1" t="s">
        <v>6369</v>
      </c>
      <c r="GET1" t="s">
        <v>6370</v>
      </c>
      <c r="GEU1" t="s">
        <v>6371</v>
      </c>
      <c r="GEV1" t="s">
        <v>6372</v>
      </c>
      <c r="GEW1" t="s">
        <v>6373</v>
      </c>
      <c r="GEX1" t="s">
        <v>6374</v>
      </c>
      <c r="GEY1" t="s">
        <v>6375</v>
      </c>
      <c r="GEZ1" t="s">
        <v>6376</v>
      </c>
      <c r="GFA1" t="s">
        <v>6377</v>
      </c>
      <c r="GFB1" t="s">
        <v>6378</v>
      </c>
      <c r="GFC1" t="s">
        <v>6379</v>
      </c>
      <c r="GFD1" t="s">
        <v>6380</v>
      </c>
      <c r="GFE1" t="s">
        <v>6381</v>
      </c>
      <c r="GFF1" t="s">
        <v>6382</v>
      </c>
      <c r="GFG1" t="s">
        <v>6383</v>
      </c>
      <c r="GFH1" t="s">
        <v>6384</v>
      </c>
      <c r="GFI1" t="s">
        <v>6385</v>
      </c>
      <c r="GFJ1" t="s">
        <v>6386</v>
      </c>
      <c r="GFK1" t="s">
        <v>6387</v>
      </c>
      <c r="GFL1" t="s">
        <v>6388</v>
      </c>
      <c r="GFM1" t="s">
        <v>6389</v>
      </c>
      <c r="GFN1" t="s">
        <v>6390</v>
      </c>
      <c r="GFO1" t="s">
        <v>6391</v>
      </c>
      <c r="GFP1" t="s">
        <v>6392</v>
      </c>
      <c r="GFQ1" t="s">
        <v>6393</v>
      </c>
      <c r="GFR1" t="s">
        <v>6394</v>
      </c>
      <c r="GFS1" t="s">
        <v>6395</v>
      </c>
      <c r="GFT1" t="s">
        <v>6396</v>
      </c>
      <c r="GFU1" t="s">
        <v>6397</v>
      </c>
      <c r="GFV1" t="s">
        <v>6398</v>
      </c>
      <c r="GFW1" t="s">
        <v>6399</v>
      </c>
      <c r="GFX1" t="s">
        <v>6400</v>
      </c>
      <c r="GFY1" t="s">
        <v>6401</v>
      </c>
      <c r="GFZ1" t="s">
        <v>6402</v>
      </c>
      <c r="GGA1" t="s">
        <v>6403</v>
      </c>
      <c r="GGB1" t="s">
        <v>6404</v>
      </c>
      <c r="GGC1" t="s">
        <v>6405</v>
      </c>
      <c r="GGD1" t="s">
        <v>6406</v>
      </c>
      <c r="GGE1" t="s">
        <v>6407</v>
      </c>
      <c r="GGF1" t="s">
        <v>6408</v>
      </c>
      <c r="GGG1" t="s">
        <v>6409</v>
      </c>
      <c r="GGH1" t="s">
        <v>6410</v>
      </c>
      <c r="GGI1" t="s">
        <v>6411</v>
      </c>
      <c r="GGJ1" t="s">
        <v>6412</v>
      </c>
      <c r="GGK1" t="s">
        <v>6413</v>
      </c>
      <c r="GGL1" t="s">
        <v>6414</v>
      </c>
      <c r="GGM1" t="s">
        <v>6415</v>
      </c>
      <c r="GGN1" t="s">
        <v>6416</v>
      </c>
      <c r="GGO1" t="s">
        <v>6417</v>
      </c>
      <c r="GGP1" t="s">
        <v>6418</v>
      </c>
      <c r="GGQ1" t="s">
        <v>6419</v>
      </c>
      <c r="GGR1" t="s">
        <v>6420</v>
      </c>
      <c r="GGS1" t="s">
        <v>6421</v>
      </c>
      <c r="GGT1" t="s">
        <v>6422</v>
      </c>
      <c r="GGU1" t="s">
        <v>6423</v>
      </c>
      <c r="GGV1" t="s">
        <v>6424</v>
      </c>
      <c r="GGW1" t="s">
        <v>6425</v>
      </c>
      <c r="GGX1" t="s">
        <v>6426</v>
      </c>
      <c r="GGY1" t="s">
        <v>6427</v>
      </c>
      <c r="GGZ1" t="s">
        <v>6428</v>
      </c>
      <c r="GHA1" t="s">
        <v>6429</v>
      </c>
      <c r="GHB1" t="s">
        <v>6430</v>
      </c>
      <c r="GHC1" t="s">
        <v>6431</v>
      </c>
      <c r="GHD1" t="s">
        <v>6432</v>
      </c>
      <c r="GHE1" t="s">
        <v>6433</v>
      </c>
      <c r="GHF1" t="s">
        <v>6434</v>
      </c>
      <c r="GHG1" t="s">
        <v>6435</v>
      </c>
      <c r="GHH1" t="s">
        <v>6436</v>
      </c>
      <c r="GHI1" t="s">
        <v>6437</v>
      </c>
      <c r="GHJ1" t="s">
        <v>6438</v>
      </c>
      <c r="GHK1" t="s">
        <v>6439</v>
      </c>
      <c r="GHL1" t="s">
        <v>6440</v>
      </c>
      <c r="GHM1" t="s">
        <v>6441</v>
      </c>
      <c r="GHN1" t="s">
        <v>6442</v>
      </c>
      <c r="GHO1" t="s">
        <v>6443</v>
      </c>
      <c r="GHP1" t="s">
        <v>6444</v>
      </c>
      <c r="GHQ1" t="s">
        <v>6445</v>
      </c>
      <c r="GHR1" t="s">
        <v>6446</v>
      </c>
      <c r="GHS1" t="s">
        <v>6447</v>
      </c>
      <c r="GHT1" t="s">
        <v>6448</v>
      </c>
      <c r="GHU1" t="s">
        <v>6449</v>
      </c>
      <c r="GHV1" t="s">
        <v>6450</v>
      </c>
      <c r="GHW1" t="s">
        <v>6451</v>
      </c>
      <c r="GHX1" t="s">
        <v>6452</v>
      </c>
      <c r="GHY1" t="s">
        <v>6453</v>
      </c>
      <c r="GHZ1" t="s">
        <v>6454</v>
      </c>
      <c r="GIA1" t="s">
        <v>6455</v>
      </c>
      <c r="GIB1" t="s">
        <v>6456</v>
      </c>
      <c r="GIC1" t="s">
        <v>6457</v>
      </c>
      <c r="GID1" t="s">
        <v>6458</v>
      </c>
      <c r="GIE1" t="s">
        <v>6459</v>
      </c>
      <c r="GIF1" t="s">
        <v>6460</v>
      </c>
      <c r="GIG1" t="s">
        <v>6461</v>
      </c>
      <c r="GIH1" t="s">
        <v>6462</v>
      </c>
      <c r="GII1" t="s">
        <v>6463</v>
      </c>
      <c r="GIJ1" t="s">
        <v>6464</v>
      </c>
      <c r="GIK1" t="s">
        <v>6465</v>
      </c>
      <c r="GIL1" t="s">
        <v>6466</v>
      </c>
      <c r="GIM1" t="s">
        <v>6467</v>
      </c>
      <c r="GIN1" t="s">
        <v>6468</v>
      </c>
      <c r="GIO1" t="s">
        <v>6469</v>
      </c>
      <c r="GIP1" t="s">
        <v>6470</v>
      </c>
      <c r="GIQ1" t="s">
        <v>6471</v>
      </c>
      <c r="GIR1" t="s">
        <v>6472</v>
      </c>
      <c r="GIS1" t="s">
        <v>6473</v>
      </c>
      <c r="GIT1" t="s">
        <v>6474</v>
      </c>
      <c r="GIU1" t="s">
        <v>6475</v>
      </c>
      <c r="GIV1" t="s">
        <v>6476</v>
      </c>
      <c r="GIW1" t="s">
        <v>6477</v>
      </c>
      <c r="GIX1" t="s">
        <v>6478</v>
      </c>
      <c r="GIY1" t="s">
        <v>6479</v>
      </c>
      <c r="GIZ1" t="s">
        <v>6480</v>
      </c>
      <c r="GJA1" t="s">
        <v>6481</v>
      </c>
      <c r="GJB1" t="s">
        <v>6482</v>
      </c>
      <c r="GJC1" t="s">
        <v>6483</v>
      </c>
      <c r="GJD1" t="s">
        <v>6484</v>
      </c>
      <c r="GJE1" t="s">
        <v>6485</v>
      </c>
      <c r="GJF1" t="s">
        <v>6486</v>
      </c>
      <c r="GJG1" t="s">
        <v>6487</v>
      </c>
      <c r="GJH1" t="s">
        <v>6488</v>
      </c>
      <c r="GJI1" t="s">
        <v>6489</v>
      </c>
      <c r="GJJ1" t="s">
        <v>6490</v>
      </c>
      <c r="GJK1" t="s">
        <v>6491</v>
      </c>
      <c r="GJL1" t="s">
        <v>6492</v>
      </c>
      <c r="GJM1" t="s">
        <v>6493</v>
      </c>
      <c r="GJN1" t="s">
        <v>6494</v>
      </c>
      <c r="GJO1" t="s">
        <v>6495</v>
      </c>
      <c r="GJP1" t="s">
        <v>6496</v>
      </c>
      <c r="GJQ1" t="s">
        <v>6497</v>
      </c>
      <c r="GJR1" t="s">
        <v>6498</v>
      </c>
      <c r="GJS1" t="s">
        <v>6499</v>
      </c>
      <c r="GJT1" t="s">
        <v>6500</v>
      </c>
      <c r="GJU1" t="s">
        <v>6501</v>
      </c>
      <c r="GJV1" t="s">
        <v>6502</v>
      </c>
      <c r="GJW1" t="s">
        <v>6503</v>
      </c>
      <c r="GJX1" t="s">
        <v>6504</v>
      </c>
      <c r="GJY1" t="s">
        <v>6505</v>
      </c>
      <c r="GJZ1" t="s">
        <v>6506</v>
      </c>
      <c r="GKA1" t="s">
        <v>6507</v>
      </c>
      <c r="GKB1" t="s">
        <v>6508</v>
      </c>
      <c r="GKC1" t="s">
        <v>6509</v>
      </c>
      <c r="GKD1" t="s">
        <v>6510</v>
      </c>
      <c r="GKE1" t="s">
        <v>6511</v>
      </c>
      <c r="GKF1" t="s">
        <v>6512</v>
      </c>
      <c r="GKG1" t="s">
        <v>6513</v>
      </c>
      <c r="GKH1" t="s">
        <v>6514</v>
      </c>
      <c r="GKI1" t="s">
        <v>6515</v>
      </c>
      <c r="GKJ1" t="s">
        <v>6516</v>
      </c>
      <c r="GKK1" t="s">
        <v>6517</v>
      </c>
      <c r="GKL1" t="s">
        <v>6518</v>
      </c>
      <c r="GKM1" t="s">
        <v>6519</v>
      </c>
      <c r="GKN1" t="s">
        <v>6520</v>
      </c>
      <c r="GKO1" t="s">
        <v>6521</v>
      </c>
      <c r="GKP1" t="s">
        <v>6522</v>
      </c>
      <c r="GKQ1" t="s">
        <v>6523</v>
      </c>
      <c r="GKR1" t="s">
        <v>6524</v>
      </c>
      <c r="GKS1" t="s">
        <v>6525</v>
      </c>
      <c r="GKT1" t="s">
        <v>6526</v>
      </c>
      <c r="GKU1" t="s">
        <v>6527</v>
      </c>
      <c r="GKV1" t="s">
        <v>6528</v>
      </c>
      <c r="GKW1" t="s">
        <v>6529</v>
      </c>
      <c r="GKX1" t="s">
        <v>6530</v>
      </c>
      <c r="GKY1" t="s">
        <v>6531</v>
      </c>
      <c r="GKZ1" t="s">
        <v>6532</v>
      </c>
      <c r="GLA1" t="s">
        <v>6533</v>
      </c>
      <c r="GLB1" t="s">
        <v>6534</v>
      </c>
      <c r="GLC1" t="s">
        <v>6535</v>
      </c>
      <c r="GLD1" t="s">
        <v>6536</v>
      </c>
      <c r="GLE1" t="s">
        <v>6537</v>
      </c>
      <c r="GLF1" t="s">
        <v>6538</v>
      </c>
      <c r="GLG1" t="s">
        <v>6539</v>
      </c>
      <c r="GLH1" t="s">
        <v>6540</v>
      </c>
      <c r="GLI1" t="s">
        <v>6541</v>
      </c>
      <c r="GLJ1" t="s">
        <v>6542</v>
      </c>
      <c r="GLK1" t="s">
        <v>6543</v>
      </c>
      <c r="GLL1" t="s">
        <v>6544</v>
      </c>
      <c r="GLM1" t="s">
        <v>6545</v>
      </c>
      <c r="GLN1" t="s">
        <v>6546</v>
      </c>
      <c r="GLO1" t="s">
        <v>6547</v>
      </c>
      <c r="GLP1" t="s">
        <v>6548</v>
      </c>
      <c r="GLQ1" t="s">
        <v>6549</v>
      </c>
      <c r="GLR1" t="s">
        <v>6550</v>
      </c>
      <c r="GLS1" t="s">
        <v>6551</v>
      </c>
      <c r="GLT1" t="s">
        <v>6552</v>
      </c>
      <c r="GLU1" t="s">
        <v>6553</v>
      </c>
      <c r="GLV1" t="s">
        <v>6554</v>
      </c>
      <c r="GLW1" t="s">
        <v>6555</v>
      </c>
      <c r="GLX1" t="s">
        <v>6556</v>
      </c>
      <c r="GLY1" t="s">
        <v>6557</v>
      </c>
      <c r="GLZ1" t="s">
        <v>6558</v>
      </c>
      <c r="GMA1" t="s">
        <v>6559</v>
      </c>
      <c r="GMB1" t="s">
        <v>6560</v>
      </c>
      <c r="GMC1" t="s">
        <v>6561</v>
      </c>
      <c r="GMD1" t="s">
        <v>6562</v>
      </c>
      <c r="GME1" t="s">
        <v>6563</v>
      </c>
      <c r="GMF1" t="s">
        <v>6564</v>
      </c>
      <c r="GMG1" t="s">
        <v>6565</v>
      </c>
      <c r="GMH1" t="s">
        <v>6566</v>
      </c>
      <c r="GMI1" t="s">
        <v>6567</v>
      </c>
      <c r="GMJ1" t="s">
        <v>6568</v>
      </c>
      <c r="GMK1" t="s">
        <v>6569</v>
      </c>
      <c r="GML1" t="s">
        <v>6570</v>
      </c>
      <c r="GMM1" t="s">
        <v>6571</v>
      </c>
      <c r="GMN1" t="s">
        <v>6572</v>
      </c>
      <c r="GMO1" t="s">
        <v>6573</v>
      </c>
      <c r="GMP1" t="s">
        <v>6574</v>
      </c>
      <c r="GMQ1" t="s">
        <v>6575</v>
      </c>
      <c r="GMR1" t="s">
        <v>6576</v>
      </c>
      <c r="GMS1" t="s">
        <v>6577</v>
      </c>
      <c r="GMT1" t="s">
        <v>6578</v>
      </c>
      <c r="GMU1" t="s">
        <v>6579</v>
      </c>
      <c r="GMV1" t="s">
        <v>6580</v>
      </c>
      <c r="GMW1" t="s">
        <v>6581</v>
      </c>
      <c r="GMX1" t="s">
        <v>6582</v>
      </c>
      <c r="GMY1" t="s">
        <v>6583</v>
      </c>
      <c r="GMZ1" t="s">
        <v>6584</v>
      </c>
      <c r="GNA1" t="s">
        <v>6585</v>
      </c>
      <c r="GNB1" t="s">
        <v>6586</v>
      </c>
      <c r="GNC1" t="s">
        <v>6587</v>
      </c>
      <c r="GND1" t="s">
        <v>6588</v>
      </c>
      <c r="GNE1" t="s">
        <v>6589</v>
      </c>
      <c r="GNF1" t="s">
        <v>6590</v>
      </c>
      <c r="GNG1" t="s">
        <v>6591</v>
      </c>
      <c r="GNH1" t="s">
        <v>6592</v>
      </c>
      <c r="GNI1" t="s">
        <v>6593</v>
      </c>
      <c r="GNJ1" t="s">
        <v>6594</v>
      </c>
      <c r="GNK1" t="s">
        <v>6595</v>
      </c>
      <c r="GNL1" t="s">
        <v>6596</v>
      </c>
      <c r="GNM1" t="s">
        <v>6597</v>
      </c>
      <c r="GNN1" t="s">
        <v>6598</v>
      </c>
      <c r="GNO1" t="s">
        <v>6599</v>
      </c>
      <c r="GNP1" t="s">
        <v>6600</v>
      </c>
      <c r="GNQ1" t="s">
        <v>6601</v>
      </c>
      <c r="GNR1" t="s">
        <v>6602</v>
      </c>
      <c r="GNS1" t="s">
        <v>6603</v>
      </c>
      <c r="GNT1" t="s">
        <v>6604</v>
      </c>
      <c r="GNU1" t="s">
        <v>6605</v>
      </c>
      <c r="GNV1" t="s">
        <v>6606</v>
      </c>
      <c r="GNW1" t="s">
        <v>6607</v>
      </c>
      <c r="GNX1" t="s">
        <v>6608</v>
      </c>
      <c r="GNY1" t="s">
        <v>6609</v>
      </c>
      <c r="GNZ1" t="s">
        <v>6610</v>
      </c>
      <c r="GOA1" t="s">
        <v>6611</v>
      </c>
      <c r="GOB1" t="s">
        <v>6612</v>
      </c>
      <c r="GOC1" t="s">
        <v>6613</v>
      </c>
      <c r="GOD1" t="s">
        <v>6614</v>
      </c>
      <c r="GOE1" t="s">
        <v>6615</v>
      </c>
      <c r="GOF1" t="s">
        <v>6616</v>
      </c>
      <c r="GOG1" t="s">
        <v>6617</v>
      </c>
      <c r="GOH1" t="s">
        <v>6618</v>
      </c>
      <c r="GOI1" t="s">
        <v>6619</v>
      </c>
      <c r="GOJ1" t="s">
        <v>6620</v>
      </c>
      <c r="GOK1" t="s">
        <v>6621</v>
      </c>
      <c r="GOL1" t="s">
        <v>6622</v>
      </c>
      <c r="GOM1" t="s">
        <v>6623</v>
      </c>
      <c r="GON1" t="s">
        <v>6624</v>
      </c>
      <c r="GOO1" t="s">
        <v>6625</v>
      </c>
      <c r="GOP1" t="s">
        <v>6626</v>
      </c>
      <c r="GOQ1" t="s">
        <v>6627</v>
      </c>
      <c r="GOR1" t="s">
        <v>6628</v>
      </c>
      <c r="GOS1" t="s">
        <v>6629</v>
      </c>
      <c r="GOT1" t="s">
        <v>6630</v>
      </c>
      <c r="GOU1" t="s">
        <v>6631</v>
      </c>
      <c r="GOV1" t="s">
        <v>6632</v>
      </c>
      <c r="GOW1" t="s">
        <v>6633</v>
      </c>
      <c r="GOX1" t="s">
        <v>6634</v>
      </c>
      <c r="GOY1" t="s">
        <v>6635</v>
      </c>
      <c r="GOZ1" t="s">
        <v>6636</v>
      </c>
      <c r="GPA1" t="s">
        <v>6637</v>
      </c>
      <c r="GPB1" t="s">
        <v>6638</v>
      </c>
      <c r="GPC1" t="s">
        <v>6639</v>
      </c>
      <c r="GPD1" t="s">
        <v>6640</v>
      </c>
      <c r="GPE1" t="s">
        <v>6641</v>
      </c>
      <c r="GPF1" t="s">
        <v>6642</v>
      </c>
      <c r="GPG1" t="s">
        <v>6643</v>
      </c>
      <c r="GPH1" t="s">
        <v>6644</v>
      </c>
      <c r="GPI1" t="s">
        <v>6645</v>
      </c>
      <c r="GPJ1" t="s">
        <v>6646</v>
      </c>
      <c r="GPK1" t="s">
        <v>6647</v>
      </c>
      <c r="GPL1" t="s">
        <v>6648</v>
      </c>
      <c r="GPM1" t="s">
        <v>6649</v>
      </c>
      <c r="GPN1" t="s">
        <v>6650</v>
      </c>
      <c r="GPO1" t="s">
        <v>6651</v>
      </c>
      <c r="GPP1" t="s">
        <v>6652</v>
      </c>
      <c r="GPQ1" t="s">
        <v>6653</v>
      </c>
      <c r="GPR1" t="s">
        <v>6654</v>
      </c>
      <c r="GPS1" t="s">
        <v>6655</v>
      </c>
      <c r="GPT1" t="s">
        <v>6656</v>
      </c>
      <c r="GPU1" t="s">
        <v>6657</v>
      </c>
      <c r="GPV1" t="s">
        <v>6658</v>
      </c>
      <c r="GPW1" t="s">
        <v>6659</v>
      </c>
      <c r="GPX1" t="s">
        <v>6660</v>
      </c>
      <c r="GPY1" t="s">
        <v>6661</v>
      </c>
      <c r="GPZ1" t="s">
        <v>6662</v>
      </c>
      <c r="GQA1" t="s">
        <v>6663</v>
      </c>
      <c r="GQB1" t="s">
        <v>6664</v>
      </c>
      <c r="GQC1" t="s">
        <v>6665</v>
      </c>
      <c r="GQD1" t="s">
        <v>6666</v>
      </c>
      <c r="GQE1" t="s">
        <v>6667</v>
      </c>
      <c r="GQF1" t="s">
        <v>6668</v>
      </c>
      <c r="GQG1" t="s">
        <v>6669</v>
      </c>
      <c r="GQH1" t="s">
        <v>6670</v>
      </c>
      <c r="GQI1" t="s">
        <v>6671</v>
      </c>
      <c r="GQJ1" t="s">
        <v>6672</v>
      </c>
      <c r="GQK1" t="s">
        <v>6673</v>
      </c>
      <c r="GQL1" t="s">
        <v>6674</v>
      </c>
      <c r="GQM1" t="s">
        <v>6675</v>
      </c>
      <c r="GQN1" t="s">
        <v>6676</v>
      </c>
      <c r="GQO1" t="s">
        <v>6677</v>
      </c>
      <c r="GQP1" t="s">
        <v>6678</v>
      </c>
      <c r="GQQ1" t="s">
        <v>6679</v>
      </c>
      <c r="GQR1" t="s">
        <v>6680</v>
      </c>
      <c r="GQS1" t="s">
        <v>6681</v>
      </c>
      <c r="GQT1" t="s">
        <v>6682</v>
      </c>
      <c r="GQU1" t="s">
        <v>6683</v>
      </c>
      <c r="GQV1" t="s">
        <v>6684</v>
      </c>
      <c r="GQW1" t="s">
        <v>6685</v>
      </c>
      <c r="GQX1" t="s">
        <v>6686</v>
      </c>
      <c r="GQY1" t="s">
        <v>6687</v>
      </c>
      <c r="GQZ1" t="s">
        <v>6688</v>
      </c>
      <c r="GRA1" t="s">
        <v>6689</v>
      </c>
      <c r="GRB1" t="s">
        <v>6690</v>
      </c>
      <c r="GRC1" t="s">
        <v>6691</v>
      </c>
      <c r="GRD1" t="s">
        <v>6692</v>
      </c>
      <c r="GRE1" t="s">
        <v>6693</v>
      </c>
      <c r="GRF1" t="s">
        <v>6694</v>
      </c>
      <c r="GRG1" t="s">
        <v>6695</v>
      </c>
      <c r="GRH1" t="s">
        <v>6696</v>
      </c>
      <c r="GRI1" t="s">
        <v>6697</v>
      </c>
      <c r="GRJ1" t="s">
        <v>6698</v>
      </c>
      <c r="GRK1" t="s">
        <v>6699</v>
      </c>
      <c r="GRL1" t="s">
        <v>6700</v>
      </c>
      <c r="GRM1" t="s">
        <v>6701</v>
      </c>
      <c r="GRN1" t="s">
        <v>6702</v>
      </c>
      <c r="GRO1" t="s">
        <v>6703</v>
      </c>
      <c r="GRP1" t="s">
        <v>6704</v>
      </c>
      <c r="GRQ1" t="s">
        <v>6705</v>
      </c>
      <c r="GRR1" t="s">
        <v>6706</v>
      </c>
      <c r="GRS1" t="s">
        <v>6707</v>
      </c>
      <c r="GRT1" t="s">
        <v>6708</v>
      </c>
      <c r="GRU1" t="s">
        <v>6709</v>
      </c>
      <c r="GRV1" t="s">
        <v>6710</v>
      </c>
      <c r="GRW1" t="s">
        <v>6711</v>
      </c>
      <c r="GRX1" t="s">
        <v>6712</v>
      </c>
      <c r="GRY1" t="s">
        <v>6713</v>
      </c>
      <c r="GRZ1" t="s">
        <v>6714</v>
      </c>
      <c r="GSA1" t="s">
        <v>6715</v>
      </c>
      <c r="GSB1" t="s">
        <v>6716</v>
      </c>
      <c r="GSC1" t="s">
        <v>6717</v>
      </c>
      <c r="GSD1" t="s">
        <v>6718</v>
      </c>
      <c r="GSE1" t="s">
        <v>6719</v>
      </c>
      <c r="GSF1" t="s">
        <v>6720</v>
      </c>
      <c r="GSG1" t="s">
        <v>6721</v>
      </c>
      <c r="GSH1" t="s">
        <v>6722</v>
      </c>
      <c r="GSI1" t="s">
        <v>6723</v>
      </c>
      <c r="GSJ1" t="s">
        <v>6724</v>
      </c>
      <c r="GSK1" t="s">
        <v>6725</v>
      </c>
      <c r="GSL1" t="s">
        <v>6726</v>
      </c>
      <c r="GSM1" t="s">
        <v>6727</v>
      </c>
      <c r="GSN1" t="s">
        <v>6728</v>
      </c>
      <c r="GSO1" t="s">
        <v>6729</v>
      </c>
      <c r="GSP1" t="s">
        <v>6730</v>
      </c>
      <c r="GSQ1" t="s">
        <v>6731</v>
      </c>
      <c r="GSR1" t="s">
        <v>6732</v>
      </c>
      <c r="GSS1" t="s">
        <v>6733</v>
      </c>
      <c r="GST1" t="s">
        <v>6734</v>
      </c>
      <c r="GSU1" t="s">
        <v>6735</v>
      </c>
      <c r="GSV1" t="s">
        <v>6736</v>
      </c>
      <c r="GSW1" t="s">
        <v>6737</v>
      </c>
      <c r="GSX1" t="s">
        <v>6738</v>
      </c>
      <c r="GSY1" t="s">
        <v>6739</v>
      </c>
      <c r="GSZ1" t="s">
        <v>6740</v>
      </c>
      <c r="GTA1" t="s">
        <v>6741</v>
      </c>
      <c r="GTB1" t="s">
        <v>6742</v>
      </c>
      <c r="GTC1" t="s">
        <v>6743</v>
      </c>
      <c r="GTD1" t="s">
        <v>6744</v>
      </c>
      <c r="GTE1" t="s">
        <v>6745</v>
      </c>
      <c r="GTF1" t="s">
        <v>6746</v>
      </c>
      <c r="GTG1" t="s">
        <v>6747</v>
      </c>
      <c r="GTH1" t="s">
        <v>6748</v>
      </c>
      <c r="GTI1" t="s">
        <v>6749</v>
      </c>
      <c r="GTJ1" t="s">
        <v>6750</v>
      </c>
      <c r="GTK1" t="s">
        <v>6751</v>
      </c>
      <c r="GTL1" t="s">
        <v>6752</v>
      </c>
      <c r="GTM1" t="s">
        <v>6753</v>
      </c>
      <c r="GTN1" t="s">
        <v>6754</v>
      </c>
      <c r="GTO1" t="s">
        <v>6755</v>
      </c>
      <c r="GTP1" t="s">
        <v>6756</v>
      </c>
      <c r="GTQ1" t="s">
        <v>6757</v>
      </c>
      <c r="GTR1" t="s">
        <v>6758</v>
      </c>
      <c r="GTS1" t="s">
        <v>6759</v>
      </c>
      <c r="GTT1" t="s">
        <v>6760</v>
      </c>
      <c r="GTU1" t="s">
        <v>6761</v>
      </c>
      <c r="GTV1" t="s">
        <v>6762</v>
      </c>
      <c r="GTW1" t="s">
        <v>6763</v>
      </c>
      <c r="GTX1" t="s">
        <v>6764</v>
      </c>
      <c r="GTY1" t="s">
        <v>6765</v>
      </c>
      <c r="GTZ1" t="s">
        <v>6766</v>
      </c>
      <c r="GUA1" t="s">
        <v>6767</v>
      </c>
      <c r="GUB1" t="s">
        <v>6768</v>
      </c>
      <c r="GUC1" t="s">
        <v>6769</v>
      </c>
      <c r="GUD1" t="s">
        <v>6770</v>
      </c>
      <c r="GUE1" t="s">
        <v>6771</v>
      </c>
      <c r="GUF1" t="s">
        <v>6772</v>
      </c>
      <c r="GUG1" t="s">
        <v>6773</v>
      </c>
      <c r="GUH1" t="s">
        <v>6774</v>
      </c>
      <c r="GUI1" t="s">
        <v>6775</v>
      </c>
      <c r="GUJ1" t="s">
        <v>6776</v>
      </c>
      <c r="GUK1" t="s">
        <v>6777</v>
      </c>
      <c r="GUL1" t="s">
        <v>6778</v>
      </c>
      <c r="GUM1" t="s">
        <v>6779</v>
      </c>
      <c r="GUN1" t="s">
        <v>6780</v>
      </c>
      <c r="GUO1" t="s">
        <v>6781</v>
      </c>
      <c r="GUP1" t="s">
        <v>6782</v>
      </c>
      <c r="GUQ1" t="s">
        <v>6783</v>
      </c>
      <c r="GUR1" t="s">
        <v>6784</v>
      </c>
      <c r="GUS1" t="s">
        <v>6785</v>
      </c>
      <c r="GUT1" t="s">
        <v>6786</v>
      </c>
      <c r="GUU1" t="s">
        <v>6787</v>
      </c>
      <c r="GUV1" t="s">
        <v>6788</v>
      </c>
      <c r="GUW1" t="s">
        <v>6789</v>
      </c>
      <c r="GUX1" t="s">
        <v>6790</v>
      </c>
      <c r="GUY1" t="s">
        <v>6791</v>
      </c>
      <c r="GUZ1" t="s">
        <v>6792</v>
      </c>
      <c r="GVA1" t="s">
        <v>6793</v>
      </c>
      <c r="GVB1" t="s">
        <v>6794</v>
      </c>
      <c r="GVC1" t="s">
        <v>6795</v>
      </c>
      <c r="GVD1" t="s">
        <v>6796</v>
      </c>
      <c r="GVE1" t="s">
        <v>6797</v>
      </c>
      <c r="GVF1" t="s">
        <v>6798</v>
      </c>
      <c r="GVG1" t="s">
        <v>6799</v>
      </c>
      <c r="GVH1" t="s">
        <v>6800</v>
      </c>
      <c r="GVI1" t="s">
        <v>6801</v>
      </c>
      <c r="GVJ1" t="s">
        <v>6802</v>
      </c>
      <c r="GVK1" t="s">
        <v>6803</v>
      </c>
      <c r="GVL1" t="s">
        <v>6804</v>
      </c>
      <c r="GVM1" t="s">
        <v>6805</v>
      </c>
      <c r="GVN1" t="s">
        <v>6806</v>
      </c>
      <c r="GVO1" t="s">
        <v>6807</v>
      </c>
      <c r="GVP1" t="s">
        <v>6808</v>
      </c>
      <c r="GVQ1" t="s">
        <v>6809</v>
      </c>
      <c r="GVR1" t="s">
        <v>6810</v>
      </c>
      <c r="GVS1" t="s">
        <v>6811</v>
      </c>
      <c r="GVT1" t="s">
        <v>6812</v>
      </c>
      <c r="GVU1" t="s">
        <v>6813</v>
      </c>
      <c r="GVV1" t="s">
        <v>6814</v>
      </c>
      <c r="GVW1" t="s">
        <v>6815</v>
      </c>
      <c r="GVX1" t="s">
        <v>6816</v>
      </c>
      <c r="GVY1" t="s">
        <v>6817</v>
      </c>
      <c r="GVZ1" t="s">
        <v>6818</v>
      </c>
      <c r="GWA1" t="s">
        <v>6819</v>
      </c>
      <c r="GWB1" t="s">
        <v>6820</v>
      </c>
      <c r="GWC1" t="s">
        <v>6821</v>
      </c>
      <c r="GWD1" t="s">
        <v>6822</v>
      </c>
      <c r="GWE1" t="s">
        <v>6823</v>
      </c>
      <c r="GWF1" t="s">
        <v>6824</v>
      </c>
      <c r="GWG1" t="s">
        <v>6825</v>
      </c>
      <c r="GWH1" t="s">
        <v>6826</v>
      </c>
      <c r="GWI1" t="s">
        <v>6827</v>
      </c>
      <c r="GWJ1" t="s">
        <v>6828</v>
      </c>
      <c r="GWK1" t="s">
        <v>6829</v>
      </c>
      <c r="GWL1" t="s">
        <v>6830</v>
      </c>
      <c r="GWM1" t="s">
        <v>6831</v>
      </c>
      <c r="GWN1" t="s">
        <v>6832</v>
      </c>
      <c r="GWO1" t="s">
        <v>6833</v>
      </c>
      <c r="GWP1" t="s">
        <v>6834</v>
      </c>
      <c r="GWQ1" t="s">
        <v>6835</v>
      </c>
      <c r="GWR1" t="s">
        <v>6836</v>
      </c>
      <c r="GWS1" t="s">
        <v>6837</v>
      </c>
      <c r="GWT1" t="s">
        <v>6838</v>
      </c>
      <c r="GWU1" t="s">
        <v>6839</v>
      </c>
      <c r="GWV1" t="s">
        <v>6840</v>
      </c>
      <c r="GWW1" t="s">
        <v>6841</v>
      </c>
      <c r="GWX1" t="s">
        <v>6842</v>
      </c>
      <c r="GWY1" t="s">
        <v>6843</v>
      </c>
      <c r="GWZ1" t="s">
        <v>6844</v>
      </c>
      <c r="GXA1" t="s">
        <v>6845</v>
      </c>
      <c r="GXB1" t="s">
        <v>6846</v>
      </c>
      <c r="GXC1" t="s">
        <v>6847</v>
      </c>
      <c r="GXD1" t="s">
        <v>6848</v>
      </c>
      <c r="GXE1" t="s">
        <v>6849</v>
      </c>
      <c r="GXF1" t="s">
        <v>6850</v>
      </c>
      <c r="GXG1" t="s">
        <v>6851</v>
      </c>
      <c r="GXH1" t="s">
        <v>6852</v>
      </c>
      <c r="GXI1" t="s">
        <v>6853</v>
      </c>
      <c r="GXJ1" t="s">
        <v>6854</v>
      </c>
      <c r="GXK1" t="s">
        <v>6855</v>
      </c>
      <c r="GXL1" t="s">
        <v>6856</v>
      </c>
      <c r="GXM1" t="s">
        <v>6857</v>
      </c>
      <c r="GXN1" t="s">
        <v>6858</v>
      </c>
      <c r="GXO1" t="s">
        <v>6859</v>
      </c>
      <c r="GXP1" t="s">
        <v>6860</v>
      </c>
      <c r="GXQ1" t="s">
        <v>6861</v>
      </c>
      <c r="GXR1" t="s">
        <v>6862</v>
      </c>
      <c r="GXS1" t="s">
        <v>6863</v>
      </c>
      <c r="GXT1" t="s">
        <v>6864</v>
      </c>
      <c r="GXU1" t="s">
        <v>6865</v>
      </c>
      <c r="GXV1" t="s">
        <v>6866</v>
      </c>
      <c r="GXW1" t="s">
        <v>6867</v>
      </c>
      <c r="GXX1" t="s">
        <v>6868</v>
      </c>
      <c r="GXY1" t="s">
        <v>6869</v>
      </c>
      <c r="GXZ1" t="s">
        <v>6870</v>
      </c>
      <c r="GYA1" t="s">
        <v>6871</v>
      </c>
      <c r="GYB1" t="s">
        <v>6872</v>
      </c>
      <c r="GYC1" t="s">
        <v>6873</v>
      </c>
      <c r="GYD1" t="s">
        <v>6874</v>
      </c>
      <c r="GYE1" t="s">
        <v>6875</v>
      </c>
      <c r="GYF1" t="s">
        <v>6876</v>
      </c>
      <c r="GYG1" t="s">
        <v>6877</v>
      </c>
      <c r="GYH1" t="s">
        <v>6878</v>
      </c>
      <c r="GYI1" t="s">
        <v>6879</v>
      </c>
      <c r="GYJ1" t="s">
        <v>6880</v>
      </c>
      <c r="GYK1" t="s">
        <v>6881</v>
      </c>
      <c r="GYL1" t="s">
        <v>6882</v>
      </c>
      <c r="GYM1" t="s">
        <v>6883</v>
      </c>
      <c r="GYN1" t="s">
        <v>6884</v>
      </c>
      <c r="GYO1" t="s">
        <v>6885</v>
      </c>
      <c r="GYP1" t="s">
        <v>6886</v>
      </c>
      <c r="GYQ1" t="s">
        <v>6887</v>
      </c>
      <c r="GYR1" t="s">
        <v>6888</v>
      </c>
      <c r="GYS1" t="s">
        <v>6889</v>
      </c>
      <c r="GYT1" t="s">
        <v>6890</v>
      </c>
      <c r="GYU1" t="s">
        <v>6891</v>
      </c>
      <c r="GYV1" t="s">
        <v>6892</v>
      </c>
      <c r="GYW1" t="s">
        <v>6893</v>
      </c>
      <c r="GYX1" t="s">
        <v>6894</v>
      </c>
      <c r="GYY1" t="s">
        <v>6895</v>
      </c>
      <c r="GYZ1" t="s">
        <v>6896</v>
      </c>
      <c r="GZA1" t="s">
        <v>6897</v>
      </c>
      <c r="GZB1" t="s">
        <v>6898</v>
      </c>
      <c r="GZC1" t="s">
        <v>6899</v>
      </c>
      <c r="GZD1" t="s">
        <v>6900</v>
      </c>
      <c r="GZE1" t="s">
        <v>6901</v>
      </c>
      <c r="GZF1" t="s">
        <v>6902</v>
      </c>
      <c r="GZG1" t="s">
        <v>6903</v>
      </c>
      <c r="GZH1" t="s">
        <v>6904</v>
      </c>
      <c r="GZI1" t="s">
        <v>6905</v>
      </c>
      <c r="GZJ1" t="s">
        <v>6906</v>
      </c>
      <c r="GZK1" t="s">
        <v>6907</v>
      </c>
      <c r="GZL1" t="s">
        <v>6908</v>
      </c>
      <c r="GZM1" t="s">
        <v>6909</v>
      </c>
      <c r="GZN1" t="s">
        <v>6910</v>
      </c>
      <c r="GZO1" t="s">
        <v>6911</v>
      </c>
      <c r="GZP1" t="s">
        <v>6912</v>
      </c>
      <c r="GZQ1" t="s">
        <v>6913</v>
      </c>
      <c r="GZR1" t="s">
        <v>6914</v>
      </c>
      <c r="GZS1" t="s">
        <v>6915</v>
      </c>
      <c r="GZT1" t="s">
        <v>6916</v>
      </c>
      <c r="GZU1" t="s">
        <v>6917</v>
      </c>
      <c r="GZV1" t="s">
        <v>6918</v>
      </c>
      <c r="GZW1" t="s">
        <v>6919</v>
      </c>
      <c r="GZX1" t="s">
        <v>6920</v>
      </c>
      <c r="GZY1" t="s">
        <v>6921</v>
      </c>
      <c r="GZZ1" t="s">
        <v>6922</v>
      </c>
      <c r="HAA1" t="s">
        <v>6923</v>
      </c>
      <c r="HAB1" t="s">
        <v>6924</v>
      </c>
      <c r="HAC1" t="s">
        <v>6925</v>
      </c>
      <c r="HAD1" t="s">
        <v>6926</v>
      </c>
      <c r="HAE1" t="s">
        <v>6927</v>
      </c>
      <c r="HAF1" t="s">
        <v>6928</v>
      </c>
      <c r="HAG1" t="s">
        <v>6929</v>
      </c>
      <c r="HAH1" t="s">
        <v>6930</v>
      </c>
      <c r="HAI1" t="s">
        <v>6931</v>
      </c>
      <c r="HAJ1" t="s">
        <v>6932</v>
      </c>
      <c r="HAK1" t="s">
        <v>6933</v>
      </c>
      <c r="HAL1" t="s">
        <v>6934</v>
      </c>
      <c r="HAM1" t="s">
        <v>6935</v>
      </c>
      <c r="HAN1" t="s">
        <v>6936</v>
      </c>
      <c r="HAO1" t="s">
        <v>6937</v>
      </c>
      <c r="HAP1" t="s">
        <v>6938</v>
      </c>
      <c r="HAQ1" t="s">
        <v>6939</v>
      </c>
      <c r="HAR1" t="s">
        <v>6940</v>
      </c>
      <c r="HAS1" t="s">
        <v>6941</v>
      </c>
      <c r="HAT1" t="s">
        <v>6942</v>
      </c>
      <c r="HAU1" t="s">
        <v>6943</v>
      </c>
      <c r="HAV1" t="s">
        <v>6944</v>
      </c>
      <c r="HAW1" t="s">
        <v>6945</v>
      </c>
      <c r="HAX1" t="s">
        <v>6946</v>
      </c>
      <c r="HAY1" t="s">
        <v>6947</v>
      </c>
      <c r="HAZ1" t="s">
        <v>6948</v>
      </c>
      <c r="HBA1" t="s">
        <v>6949</v>
      </c>
      <c r="HBB1" t="s">
        <v>6950</v>
      </c>
      <c r="HBC1" t="s">
        <v>6951</v>
      </c>
      <c r="HBD1" t="s">
        <v>6952</v>
      </c>
      <c r="HBE1" t="s">
        <v>6953</v>
      </c>
      <c r="HBF1" t="s">
        <v>6954</v>
      </c>
      <c r="HBG1" t="s">
        <v>6955</v>
      </c>
      <c r="HBH1" t="s">
        <v>6956</v>
      </c>
      <c r="HBI1" t="s">
        <v>6957</v>
      </c>
      <c r="HBJ1" t="s">
        <v>6958</v>
      </c>
      <c r="HBK1" t="s">
        <v>6959</v>
      </c>
      <c r="HBL1" t="s">
        <v>6960</v>
      </c>
      <c r="HBM1" t="s">
        <v>6961</v>
      </c>
      <c r="HBN1" t="s">
        <v>6962</v>
      </c>
      <c r="HBO1" t="s">
        <v>6963</v>
      </c>
      <c r="HBP1" t="s">
        <v>6964</v>
      </c>
      <c r="HBQ1" t="s">
        <v>6965</v>
      </c>
      <c r="HBR1" t="s">
        <v>6966</v>
      </c>
      <c r="HBS1" t="s">
        <v>6967</v>
      </c>
      <c r="HBT1" t="s">
        <v>6968</v>
      </c>
      <c r="HBU1" t="s">
        <v>6969</v>
      </c>
      <c r="HBV1" t="s">
        <v>6970</v>
      </c>
      <c r="HBW1" t="s">
        <v>6971</v>
      </c>
      <c r="HBX1" t="s">
        <v>6972</v>
      </c>
      <c r="HBY1" t="s">
        <v>6973</v>
      </c>
      <c r="HBZ1" t="s">
        <v>6974</v>
      </c>
      <c r="HCA1" t="s">
        <v>6975</v>
      </c>
      <c r="HCB1" t="s">
        <v>6976</v>
      </c>
      <c r="HCC1" t="s">
        <v>6977</v>
      </c>
      <c r="HCD1" t="s">
        <v>6978</v>
      </c>
      <c r="HCE1" t="s">
        <v>6979</v>
      </c>
      <c r="HCF1" t="s">
        <v>6980</v>
      </c>
      <c r="HCG1" t="s">
        <v>6981</v>
      </c>
      <c r="HCH1" t="s">
        <v>6982</v>
      </c>
      <c r="HCI1" t="s">
        <v>6983</v>
      </c>
      <c r="HCJ1" t="s">
        <v>6984</v>
      </c>
      <c r="HCK1" t="s">
        <v>6985</v>
      </c>
      <c r="HCL1" t="s">
        <v>6986</v>
      </c>
      <c r="HCM1" t="s">
        <v>6987</v>
      </c>
      <c r="HCN1" t="s">
        <v>6988</v>
      </c>
      <c r="HCO1" t="s">
        <v>6989</v>
      </c>
      <c r="HCP1" t="s">
        <v>6990</v>
      </c>
      <c r="HCQ1" t="s">
        <v>6991</v>
      </c>
      <c r="HCR1" t="s">
        <v>6992</v>
      </c>
      <c r="HCS1" t="s">
        <v>6993</v>
      </c>
      <c r="HCT1" t="s">
        <v>6994</v>
      </c>
      <c r="HCU1" t="s">
        <v>6995</v>
      </c>
      <c r="HCV1" t="s">
        <v>6996</v>
      </c>
      <c r="HCW1" t="s">
        <v>6997</v>
      </c>
      <c r="HCX1" t="s">
        <v>6998</v>
      </c>
      <c r="HCY1" t="s">
        <v>6999</v>
      </c>
      <c r="HCZ1" t="s">
        <v>7000</v>
      </c>
      <c r="HDA1" t="s">
        <v>7001</v>
      </c>
      <c r="HDB1" t="s">
        <v>7002</v>
      </c>
      <c r="HDC1" t="s">
        <v>7003</v>
      </c>
      <c r="HDD1" t="s">
        <v>7004</v>
      </c>
      <c r="HDE1" t="s">
        <v>7005</v>
      </c>
      <c r="HDF1" t="s">
        <v>7006</v>
      </c>
      <c r="HDG1" t="s">
        <v>7007</v>
      </c>
      <c r="HDH1" t="s">
        <v>7008</v>
      </c>
      <c r="HDI1" t="s">
        <v>7009</v>
      </c>
      <c r="HDJ1" t="s">
        <v>7010</v>
      </c>
      <c r="HDK1" t="s">
        <v>7011</v>
      </c>
      <c r="HDL1" t="s">
        <v>7012</v>
      </c>
      <c r="HDM1" t="s">
        <v>7013</v>
      </c>
      <c r="HDN1" t="s">
        <v>7014</v>
      </c>
      <c r="HDO1" t="s">
        <v>7015</v>
      </c>
      <c r="HDP1" t="s">
        <v>7016</v>
      </c>
      <c r="HDQ1" t="s">
        <v>7017</v>
      </c>
      <c r="HDR1" t="s">
        <v>7018</v>
      </c>
      <c r="HDS1" t="s">
        <v>7019</v>
      </c>
      <c r="HDT1" t="s">
        <v>7020</v>
      </c>
      <c r="HDU1" t="s">
        <v>7021</v>
      </c>
      <c r="HDV1" t="s">
        <v>7022</v>
      </c>
      <c r="HDW1" t="s">
        <v>7023</v>
      </c>
      <c r="HDX1" t="s">
        <v>7024</v>
      </c>
      <c r="HDY1" t="s">
        <v>7025</v>
      </c>
      <c r="HDZ1" t="s">
        <v>7026</v>
      </c>
      <c r="HEA1" t="s">
        <v>7027</v>
      </c>
      <c r="HEB1" t="s">
        <v>7028</v>
      </c>
      <c r="HEC1" t="s">
        <v>7029</v>
      </c>
      <c r="HED1" t="s">
        <v>7030</v>
      </c>
      <c r="HEE1" t="s">
        <v>7031</v>
      </c>
      <c r="HEF1" t="s">
        <v>7032</v>
      </c>
      <c r="HEG1" t="s">
        <v>7033</v>
      </c>
      <c r="HEH1" t="s">
        <v>7034</v>
      </c>
      <c r="HEI1" t="s">
        <v>7035</v>
      </c>
      <c r="HEJ1" t="s">
        <v>7036</v>
      </c>
      <c r="HEK1" t="s">
        <v>7037</v>
      </c>
      <c r="HEL1" t="s">
        <v>7038</v>
      </c>
      <c r="HEM1" t="s">
        <v>7039</v>
      </c>
      <c r="HEN1" t="s">
        <v>7040</v>
      </c>
      <c r="HEO1" t="s">
        <v>7041</v>
      </c>
      <c r="HEP1" t="s">
        <v>7042</v>
      </c>
      <c r="HEQ1" t="s">
        <v>7043</v>
      </c>
      <c r="HER1" t="s">
        <v>7044</v>
      </c>
      <c r="HES1" t="s">
        <v>7045</v>
      </c>
      <c r="HET1" t="s">
        <v>7046</v>
      </c>
      <c r="HEU1" t="s">
        <v>7047</v>
      </c>
      <c r="HEV1" t="s">
        <v>7048</v>
      </c>
      <c r="HEW1" t="s">
        <v>7049</v>
      </c>
      <c r="HEX1" t="s">
        <v>7050</v>
      </c>
      <c r="HEY1" t="s">
        <v>7051</v>
      </c>
      <c r="HEZ1" t="s">
        <v>7052</v>
      </c>
      <c r="HFA1" t="s">
        <v>7053</v>
      </c>
      <c r="HFB1" t="s">
        <v>7054</v>
      </c>
      <c r="HFC1" t="s">
        <v>7055</v>
      </c>
      <c r="HFD1" t="s">
        <v>7056</v>
      </c>
      <c r="HFE1" t="s">
        <v>7057</v>
      </c>
      <c r="HFF1" t="s">
        <v>7058</v>
      </c>
      <c r="HFG1" t="s">
        <v>7059</v>
      </c>
      <c r="HFH1" t="s">
        <v>7060</v>
      </c>
      <c r="HFI1" t="s">
        <v>7061</v>
      </c>
      <c r="HFJ1" t="s">
        <v>7062</v>
      </c>
      <c r="HFK1" t="s">
        <v>7063</v>
      </c>
      <c r="HFL1" t="s">
        <v>7064</v>
      </c>
      <c r="HFM1" t="s">
        <v>7065</v>
      </c>
      <c r="HFN1" t="s">
        <v>7066</v>
      </c>
      <c r="HFO1" t="s">
        <v>7067</v>
      </c>
      <c r="HFP1" t="s">
        <v>7068</v>
      </c>
      <c r="HFQ1" t="s">
        <v>7069</v>
      </c>
      <c r="HFR1" t="s">
        <v>7070</v>
      </c>
      <c r="HFS1" t="s">
        <v>7071</v>
      </c>
      <c r="HFT1" t="s">
        <v>7072</v>
      </c>
      <c r="HFU1" t="s">
        <v>7073</v>
      </c>
      <c r="HFV1" t="s">
        <v>7074</v>
      </c>
      <c r="HFW1" t="s">
        <v>7075</v>
      </c>
      <c r="HFX1" t="s">
        <v>7076</v>
      </c>
      <c r="HFY1" t="s">
        <v>7077</v>
      </c>
      <c r="HFZ1" t="s">
        <v>7078</v>
      </c>
      <c r="HGA1" t="s">
        <v>7079</v>
      </c>
      <c r="HGB1" t="s">
        <v>7080</v>
      </c>
      <c r="HGC1" t="s">
        <v>7081</v>
      </c>
      <c r="HGD1" t="s">
        <v>7082</v>
      </c>
      <c r="HGE1" t="s">
        <v>7083</v>
      </c>
      <c r="HGF1" t="s">
        <v>7084</v>
      </c>
      <c r="HGG1" t="s">
        <v>7085</v>
      </c>
      <c r="HGH1" t="s">
        <v>7086</v>
      </c>
      <c r="HGI1" t="s">
        <v>7087</v>
      </c>
      <c r="HGJ1" t="s">
        <v>7088</v>
      </c>
      <c r="HGK1" t="s">
        <v>7089</v>
      </c>
      <c r="HGL1" t="s">
        <v>7090</v>
      </c>
      <c r="HGM1" t="s">
        <v>7091</v>
      </c>
      <c r="HGN1" t="s">
        <v>7092</v>
      </c>
      <c r="HGO1" t="s">
        <v>7093</v>
      </c>
      <c r="HGP1" t="s">
        <v>7094</v>
      </c>
      <c r="HGQ1" t="s">
        <v>7095</v>
      </c>
      <c r="HGR1" t="s">
        <v>7096</v>
      </c>
      <c r="HGS1" t="s">
        <v>7097</v>
      </c>
      <c r="HGT1" t="s">
        <v>7098</v>
      </c>
      <c r="HGU1" t="s">
        <v>7099</v>
      </c>
      <c r="HGV1" t="s">
        <v>7100</v>
      </c>
      <c r="HGW1" t="s">
        <v>7101</v>
      </c>
      <c r="HGX1" t="s">
        <v>7102</v>
      </c>
      <c r="HGY1" t="s">
        <v>7103</v>
      </c>
      <c r="HGZ1" t="s">
        <v>7104</v>
      </c>
      <c r="HHA1" t="s">
        <v>7105</v>
      </c>
      <c r="HHB1" t="s">
        <v>7106</v>
      </c>
      <c r="HHC1" t="s">
        <v>7107</v>
      </c>
      <c r="HHD1" t="s">
        <v>7108</v>
      </c>
      <c r="HHE1" t="s">
        <v>7109</v>
      </c>
      <c r="HHF1" t="s">
        <v>7110</v>
      </c>
      <c r="HHG1" t="s">
        <v>7111</v>
      </c>
      <c r="HHH1" t="s">
        <v>7112</v>
      </c>
      <c r="HHI1" t="s">
        <v>7113</v>
      </c>
      <c r="HHJ1" t="s">
        <v>7114</v>
      </c>
      <c r="HHK1" t="s">
        <v>7115</v>
      </c>
      <c r="HHL1" t="s">
        <v>7116</v>
      </c>
      <c r="HHM1" t="s">
        <v>7117</v>
      </c>
      <c r="HHN1" t="s">
        <v>7118</v>
      </c>
      <c r="HHO1" t="s">
        <v>7119</v>
      </c>
      <c r="HHP1" t="s">
        <v>7120</v>
      </c>
      <c r="HHQ1" t="s">
        <v>7121</v>
      </c>
      <c r="HHR1" t="s">
        <v>7122</v>
      </c>
      <c r="HHS1" t="s">
        <v>7123</v>
      </c>
      <c r="HHT1" t="s">
        <v>7124</v>
      </c>
      <c r="HHU1" t="s">
        <v>7125</v>
      </c>
      <c r="HHV1" t="s">
        <v>7126</v>
      </c>
      <c r="HHW1" t="s">
        <v>7127</v>
      </c>
      <c r="HHX1" t="s">
        <v>7128</v>
      </c>
      <c r="HHY1" t="s">
        <v>7129</v>
      </c>
      <c r="HHZ1" t="s">
        <v>7130</v>
      </c>
      <c r="HIA1" t="s">
        <v>7131</v>
      </c>
      <c r="HIB1" t="s">
        <v>7132</v>
      </c>
      <c r="HIC1" t="s">
        <v>7133</v>
      </c>
      <c r="HID1" t="s">
        <v>7134</v>
      </c>
      <c r="HIE1" t="s">
        <v>7135</v>
      </c>
      <c r="HIF1" t="s">
        <v>7136</v>
      </c>
      <c r="HIG1" t="s">
        <v>7137</v>
      </c>
      <c r="HIH1" t="s">
        <v>7138</v>
      </c>
      <c r="HII1" t="s">
        <v>7139</v>
      </c>
      <c r="HIJ1" t="s">
        <v>7140</v>
      </c>
      <c r="HIK1" t="s">
        <v>7141</v>
      </c>
      <c r="HIL1" t="s">
        <v>7142</v>
      </c>
      <c r="HIM1" t="s">
        <v>7143</v>
      </c>
      <c r="HIN1" t="s">
        <v>7144</v>
      </c>
      <c r="HIO1" t="s">
        <v>7145</v>
      </c>
      <c r="HIP1" t="s">
        <v>7146</v>
      </c>
      <c r="HIQ1" t="s">
        <v>7147</v>
      </c>
      <c r="HIR1" t="s">
        <v>7148</v>
      </c>
      <c r="HIS1" t="s">
        <v>7149</v>
      </c>
      <c r="HIT1" t="s">
        <v>7150</v>
      </c>
      <c r="HIU1" t="s">
        <v>7151</v>
      </c>
      <c r="HIV1" t="s">
        <v>7152</v>
      </c>
      <c r="HIW1" t="s">
        <v>7153</v>
      </c>
      <c r="HIX1" t="s">
        <v>7154</v>
      </c>
      <c r="HIY1" t="s">
        <v>7155</v>
      </c>
      <c r="HIZ1" t="s">
        <v>7156</v>
      </c>
      <c r="HJA1" t="s">
        <v>7157</v>
      </c>
      <c r="HJB1" t="s">
        <v>7158</v>
      </c>
      <c r="HJC1" t="s">
        <v>7159</v>
      </c>
      <c r="HJD1" t="s">
        <v>7160</v>
      </c>
      <c r="HJE1" t="s">
        <v>7161</v>
      </c>
      <c r="HJF1" t="s">
        <v>7162</v>
      </c>
      <c r="HJG1" t="s">
        <v>7163</v>
      </c>
      <c r="HJH1" t="s">
        <v>7164</v>
      </c>
      <c r="HJI1" t="s">
        <v>7165</v>
      </c>
      <c r="HJJ1" t="s">
        <v>7166</v>
      </c>
      <c r="HJK1" t="s">
        <v>7167</v>
      </c>
      <c r="HJL1" t="s">
        <v>7168</v>
      </c>
      <c r="HJM1" t="s">
        <v>7169</v>
      </c>
      <c r="HJN1" t="s">
        <v>7170</v>
      </c>
      <c r="HJO1" t="s">
        <v>7171</v>
      </c>
      <c r="HJP1" t="s">
        <v>7172</v>
      </c>
      <c r="HJQ1" t="s">
        <v>7173</v>
      </c>
      <c r="HJR1" t="s">
        <v>7174</v>
      </c>
      <c r="HJS1" t="s">
        <v>7175</v>
      </c>
      <c r="HJT1" t="s">
        <v>7176</v>
      </c>
      <c r="HJU1" t="s">
        <v>7177</v>
      </c>
      <c r="HJV1" t="s">
        <v>7178</v>
      </c>
      <c r="HJW1" t="s">
        <v>7179</v>
      </c>
      <c r="HJX1" t="s">
        <v>7180</v>
      </c>
      <c r="HJY1" t="s">
        <v>7181</v>
      </c>
      <c r="HJZ1" t="s">
        <v>7182</v>
      </c>
      <c r="HKA1" t="s">
        <v>7183</v>
      </c>
      <c r="HKB1" t="s">
        <v>7184</v>
      </c>
      <c r="HKC1" t="s">
        <v>7185</v>
      </c>
      <c r="HKD1" t="s">
        <v>7186</v>
      </c>
      <c r="HKE1" t="s">
        <v>7187</v>
      </c>
      <c r="HKF1" t="s">
        <v>7188</v>
      </c>
      <c r="HKG1" t="s">
        <v>7189</v>
      </c>
      <c r="HKH1" t="s">
        <v>7190</v>
      </c>
      <c r="HKI1" t="s">
        <v>7191</v>
      </c>
      <c r="HKJ1" t="s">
        <v>7192</v>
      </c>
      <c r="HKK1" t="s">
        <v>7193</v>
      </c>
      <c r="HKL1" t="s">
        <v>7194</v>
      </c>
      <c r="HKM1" t="s">
        <v>7195</v>
      </c>
      <c r="HKN1" t="s">
        <v>7196</v>
      </c>
      <c r="HKO1" t="s">
        <v>7197</v>
      </c>
      <c r="HKP1" t="s">
        <v>7198</v>
      </c>
      <c r="HKQ1" t="s">
        <v>7199</v>
      </c>
      <c r="HKR1" t="s">
        <v>7200</v>
      </c>
      <c r="HKS1" t="s">
        <v>7201</v>
      </c>
      <c r="HKT1" t="s">
        <v>7202</v>
      </c>
      <c r="HKU1" t="s">
        <v>7203</v>
      </c>
      <c r="HKV1" t="s">
        <v>7204</v>
      </c>
      <c r="HKW1" t="s">
        <v>7205</v>
      </c>
      <c r="HKX1" t="s">
        <v>7206</v>
      </c>
      <c r="HKY1" t="s">
        <v>7207</v>
      </c>
      <c r="HKZ1" t="s">
        <v>7208</v>
      </c>
      <c r="HLA1" t="s">
        <v>7209</v>
      </c>
      <c r="HLB1" t="s">
        <v>7210</v>
      </c>
      <c r="HLC1" t="s">
        <v>7211</v>
      </c>
      <c r="HLD1" t="s">
        <v>7212</v>
      </c>
      <c r="HLE1" t="s">
        <v>7213</v>
      </c>
      <c r="HLF1" t="s">
        <v>7214</v>
      </c>
      <c r="HLG1" t="s">
        <v>7215</v>
      </c>
      <c r="HLH1" t="s">
        <v>7216</v>
      </c>
      <c r="HLI1" t="s">
        <v>7217</v>
      </c>
      <c r="HLJ1" t="s">
        <v>7218</v>
      </c>
      <c r="HLK1" t="s">
        <v>7219</v>
      </c>
      <c r="HLL1" t="s">
        <v>7220</v>
      </c>
      <c r="HLM1" t="s">
        <v>7221</v>
      </c>
      <c r="HLN1" t="s">
        <v>7222</v>
      </c>
      <c r="HLO1" t="s">
        <v>7223</v>
      </c>
      <c r="HLP1" t="s">
        <v>7224</v>
      </c>
      <c r="HLQ1" t="s">
        <v>7225</v>
      </c>
      <c r="HLR1" t="s">
        <v>7226</v>
      </c>
      <c r="HLS1" t="s">
        <v>7227</v>
      </c>
      <c r="HLT1" t="s">
        <v>7228</v>
      </c>
      <c r="HLU1" t="s">
        <v>7229</v>
      </c>
      <c r="HLV1" t="s">
        <v>7230</v>
      </c>
      <c r="HLW1" t="s">
        <v>7231</v>
      </c>
      <c r="HLX1" t="s">
        <v>7232</v>
      </c>
      <c r="HLY1" t="s">
        <v>7233</v>
      </c>
      <c r="HLZ1" t="s">
        <v>7234</v>
      </c>
      <c r="HMA1" t="s">
        <v>7235</v>
      </c>
      <c r="HMB1" t="s">
        <v>7236</v>
      </c>
      <c r="HMC1" t="s">
        <v>7237</v>
      </c>
      <c r="HMD1" t="s">
        <v>7238</v>
      </c>
      <c r="HME1" t="s">
        <v>7239</v>
      </c>
      <c r="HMF1" t="s">
        <v>7240</v>
      </c>
      <c r="HMG1" t="s">
        <v>7241</v>
      </c>
      <c r="HMH1" t="s">
        <v>7242</v>
      </c>
      <c r="HMI1" t="s">
        <v>7243</v>
      </c>
      <c r="HMJ1" t="s">
        <v>7244</v>
      </c>
      <c r="HMK1" t="s">
        <v>7245</v>
      </c>
      <c r="HML1" t="s">
        <v>7246</v>
      </c>
      <c r="HMM1" t="s">
        <v>7247</v>
      </c>
      <c r="HMN1" t="s">
        <v>7248</v>
      </c>
      <c r="HMO1" t="s">
        <v>7249</v>
      </c>
      <c r="HMP1" t="s">
        <v>7250</v>
      </c>
      <c r="HMQ1" t="s">
        <v>7251</v>
      </c>
      <c r="HMR1" t="s">
        <v>7252</v>
      </c>
      <c r="HMS1" t="s">
        <v>7253</v>
      </c>
      <c r="HMT1" t="s">
        <v>7254</v>
      </c>
      <c r="HMU1" t="s">
        <v>7255</v>
      </c>
      <c r="HMV1" t="s">
        <v>7256</v>
      </c>
      <c r="HMW1" t="s">
        <v>7257</v>
      </c>
      <c r="HMX1" t="s">
        <v>7258</v>
      </c>
      <c r="HMY1" t="s">
        <v>7259</v>
      </c>
      <c r="HMZ1" t="s">
        <v>7260</v>
      </c>
      <c r="HNA1" t="s">
        <v>7261</v>
      </c>
      <c r="HNB1" t="s">
        <v>7262</v>
      </c>
      <c r="HNC1" t="s">
        <v>7263</v>
      </c>
      <c r="HND1" t="s">
        <v>7264</v>
      </c>
      <c r="HNE1" t="s">
        <v>7265</v>
      </c>
      <c r="HNF1" t="s">
        <v>7266</v>
      </c>
      <c r="HNG1" t="s">
        <v>7267</v>
      </c>
      <c r="HNH1" t="s">
        <v>7268</v>
      </c>
      <c r="HNI1" t="s">
        <v>7269</v>
      </c>
      <c r="HNJ1" t="s">
        <v>7270</v>
      </c>
      <c r="HNK1" t="s">
        <v>7271</v>
      </c>
      <c r="HNL1" t="s">
        <v>7272</v>
      </c>
      <c r="HNM1" t="s">
        <v>7273</v>
      </c>
      <c r="HNN1" t="s">
        <v>7274</v>
      </c>
      <c r="HNO1" t="s">
        <v>7275</v>
      </c>
      <c r="HNP1" t="s">
        <v>7276</v>
      </c>
      <c r="HNQ1" t="s">
        <v>7277</v>
      </c>
      <c r="HNR1" t="s">
        <v>7278</v>
      </c>
      <c r="HNS1" t="s">
        <v>7279</v>
      </c>
      <c r="HNT1" t="s">
        <v>7280</v>
      </c>
      <c r="HNU1" t="s">
        <v>7281</v>
      </c>
      <c r="HNV1" t="s">
        <v>7282</v>
      </c>
      <c r="HNW1" t="s">
        <v>7283</v>
      </c>
      <c r="HNX1" t="s">
        <v>7284</v>
      </c>
      <c r="HNY1" t="s">
        <v>7285</v>
      </c>
      <c r="HNZ1" t="s">
        <v>7286</v>
      </c>
      <c r="HOA1" t="s">
        <v>7287</v>
      </c>
      <c r="HOB1" t="s">
        <v>7288</v>
      </c>
      <c r="HOC1" t="s">
        <v>7289</v>
      </c>
      <c r="HOD1" t="s">
        <v>7290</v>
      </c>
      <c r="HOE1" t="s">
        <v>7291</v>
      </c>
      <c r="HOF1" t="s">
        <v>7292</v>
      </c>
      <c r="HOG1" t="s">
        <v>7293</v>
      </c>
      <c r="HOH1" t="s">
        <v>7294</v>
      </c>
      <c r="HOI1" t="s">
        <v>7295</v>
      </c>
      <c r="HOJ1" t="s">
        <v>7296</v>
      </c>
      <c r="HOK1" t="s">
        <v>7297</v>
      </c>
      <c r="HOL1" t="s">
        <v>7298</v>
      </c>
      <c r="HOM1" t="s">
        <v>7299</v>
      </c>
      <c r="HON1" t="s">
        <v>7300</v>
      </c>
      <c r="HOO1" t="s">
        <v>7301</v>
      </c>
      <c r="HOP1" t="s">
        <v>7302</v>
      </c>
      <c r="HOQ1" t="s">
        <v>7303</v>
      </c>
      <c r="HOR1" t="s">
        <v>7304</v>
      </c>
      <c r="HOS1" t="s">
        <v>7305</v>
      </c>
      <c r="HOT1" t="s">
        <v>7306</v>
      </c>
      <c r="HOU1" t="s">
        <v>7307</v>
      </c>
      <c r="HOV1" t="s">
        <v>7308</v>
      </c>
      <c r="HOW1" t="s">
        <v>7309</v>
      </c>
      <c r="HOX1" t="s">
        <v>7310</v>
      </c>
      <c r="HOY1" t="s">
        <v>7311</v>
      </c>
      <c r="HOZ1" t="s">
        <v>7312</v>
      </c>
      <c r="HPA1" t="s">
        <v>7313</v>
      </c>
      <c r="HPB1" t="s">
        <v>7314</v>
      </c>
      <c r="HPC1" t="s">
        <v>7315</v>
      </c>
      <c r="HPD1" t="s">
        <v>7316</v>
      </c>
      <c r="HPE1" t="s">
        <v>7317</v>
      </c>
      <c r="HPF1" t="s">
        <v>7318</v>
      </c>
      <c r="HPG1" t="s">
        <v>7319</v>
      </c>
      <c r="HPH1" t="s">
        <v>7320</v>
      </c>
      <c r="HPI1" t="s">
        <v>7321</v>
      </c>
      <c r="HPJ1" t="s">
        <v>7322</v>
      </c>
      <c r="HPK1" t="s">
        <v>7323</v>
      </c>
      <c r="HPL1" t="s">
        <v>7324</v>
      </c>
      <c r="HPM1" t="s">
        <v>7325</v>
      </c>
      <c r="HPN1" t="s">
        <v>7326</v>
      </c>
      <c r="HPO1" t="s">
        <v>7327</v>
      </c>
      <c r="HPP1" t="s">
        <v>7328</v>
      </c>
      <c r="HPQ1" t="s">
        <v>7329</v>
      </c>
      <c r="HPR1" t="s">
        <v>7330</v>
      </c>
      <c r="HPS1" t="s">
        <v>7331</v>
      </c>
      <c r="HPT1" t="s">
        <v>7332</v>
      </c>
      <c r="HPU1" t="s">
        <v>7333</v>
      </c>
      <c r="HPV1" t="s">
        <v>7334</v>
      </c>
      <c r="HPW1" t="s">
        <v>7335</v>
      </c>
      <c r="HPX1" t="s">
        <v>7336</v>
      </c>
      <c r="HPY1" t="s">
        <v>7337</v>
      </c>
      <c r="HPZ1" t="s">
        <v>7338</v>
      </c>
      <c r="HQA1" t="s">
        <v>7339</v>
      </c>
      <c r="HQB1" t="s">
        <v>7340</v>
      </c>
      <c r="HQC1" t="s">
        <v>7341</v>
      </c>
      <c r="HQD1" t="s">
        <v>7342</v>
      </c>
      <c r="HQE1" t="s">
        <v>7343</v>
      </c>
      <c r="HQF1" t="s">
        <v>7344</v>
      </c>
      <c r="HQG1" t="s">
        <v>7345</v>
      </c>
      <c r="HQH1" t="s">
        <v>7346</v>
      </c>
      <c r="HQI1" t="s">
        <v>7347</v>
      </c>
      <c r="HQJ1" t="s">
        <v>7348</v>
      </c>
      <c r="HQK1" t="s">
        <v>7349</v>
      </c>
      <c r="HQL1" t="s">
        <v>7350</v>
      </c>
      <c r="HQM1" t="s">
        <v>7351</v>
      </c>
      <c r="HQN1" t="s">
        <v>7352</v>
      </c>
      <c r="HQO1" t="s">
        <v>7353</v>
      </c>
      <c r="HQP1" t="s">
        <v>7354</v>
      </c>
      <c r="HQQ1" t="s">
        <v>7355</v>
      </c>
      <c r="HQR1" t="s">
        <v>7356</v>
      </c>
      <c r="HQS1" t="s">
        <v>7357</v>
      </c>
      <c r="HQT1" t="s">
        <v>7358</v>
      </c>
      <c r="HQU1" t="s">
        <v>7359</v>
      </c>
      <c r="HQV1" t="s">
        <v>7360</v>
      </c>
      <c r="HQW1" t="s">
        <v>7361</v>
      </c>
      <c r="HQX1" t="s">
        <v>7362</v>
      </c>
      <c r="HQY1" t="s">
        <v>7363</v>
      </c>
      <c r="HQZ1" t="s">
        <v>7364</v>
      </c>
      <c r="HRA1" t="s">
        <v>7365</v>
      </c>
      <c r="HRB1" t="s">
        <v>7366</v>
      </c>
      <c r="HRC1" t="s">
        <v>7367</v>
      </c>
      <c r="HRD1" t="s">
        <v>7368</v>
      </c>
      <c r="HRE1" t="s">
        <v>7369</v>
      </c>
      <c r="HRF1" t="s">
        <v>7370</v>
      </c>
      <c r="HRG1" t="s">
        <v>7371</v>
      </c>
      <c r="HRH1" t="s">
        <v>7372</v>
      </c>
      <c r="HRI1" t="s">
        <v>7373</v>
      </c>
      <c r="HRJ1" t="s">
        <v>7374</v>
      </c>
      <c r="HRK1" t="s">
        <v>7375</v>
      </c>
      <c r="HRL1" t="s">
        <v>7376</v>
      </c>
      <c r="HRM1" t="s">
        <v>7377</v>
      </c>
      <c r="HRN1" t="s">
        <v>7378</v>
      </c>
      <c r="HRO1" t="s">
        <v>7379</v>
      </c>
      <c r="HRP1" t="s">
        <v>7380</v>
      </c>
      <c r="HRQ1" t="s">
        <v>7381</v>
      </c>
      <c r="HRR1" t="s">
        <v>7382</v>
      </c>
      <c r="HRS1" t="s">
        <v>7383</v>
      </c>
      <c r="HRT1" t="s">
        <v>7384</v>
      </c>
      <c r="HRU1" t="s">
        <v>7385</v>
      </c>
      <c r="HRV1" t="s">
        <v>7386</v>
      </c>
      <c r="HRW1" t="s">
        <v>7387</v>
      </c>
      <c r="HRX1" t="s">
        <v>7388</v>
      </c>
      <c r="HRY1" t="s">
        <v>7389</v>
      </c>
      <c r="HRZ1" t="s">
        <v>7390</v>
      </c>
      <c r="HSA1" t="s">
        <v>7391</v>
      </c>
      <c r="HSB1" t="s">
        <v>7392</v>
      </c>
      <c r="HSC1" t="s">
        <v>7393</v>
      </c>
      <c r="HSD1" t="s">
        <v>7394</v>
      </c>
      <c r="HSE1" t="s">
        <v>7395</v>
      </c>
      <c r="HSF1" t="s">
        <v>7396</v>
      </c>
      <c r="HSG1" t="s">
        <v>7397</v>
      </c>
      <c r="HSH1" t="s">
        <v>7398</v>
      </c>
      <c r="HSI1" t="s">
        <v>7399</v>
      </c>
      <c r="HSJ1" t="s">
        <v>7400</v>
      </c>
      <c r="HSK1" t="s">
        <v>7401</v>
      </c>
      <c r="HSL1" t="s">
        <v>7402</v>
      </c>
      <c r="HSM1" t="s">
        <v>7403</v>
      </c>
      <c r="HSN1" t="s">
        <v>7404</v>
      </c>
      <c r="HSO1" t="s">
        <v>7405</v>
      </c>
      <c r="HSP1" t="s">
        <v>7406</v>
      </c>
      <c r="HSQ1" t="s">
        <v>7407</v>
      </c>
      <c r="HSR1" t="s">
        <v>7408</v>
      </c>
      <c r="HSS1" t="s">
        <v>7409</v>
      </c>
      <c r="HST1" t="s">
        <v>7410</v>
      </c>
      <c r="HSU1" t="s">
        <v>7411</v>
      </c>
      <c r="HSV1" t="s">
        <v>7412</v>
      </c>
      <c r="HSW1" t="s">
        <v>7413</v>
      </c>
      <c r="HSX1" t="s">
        <v>7414</v>
      </c>
      <c r="HSY1" t="s">
        <v>7415</v>
      </c>
      <c r="HSZ1" t="s">
        <v>7416</v>
      </c>
      <c r="HTA1" t="s">
        <v>7417</v>
      </c>
      <c r="HTB1" t="s">
        <v>7418</v>
      </c>
      <c r="HTC1" t="s">
        <v>7419</v>
      </c>
      <c r="HTD1" t="s">
        <v>7420</v>
      </c>
      <c r="HTE1" t="s">
        <v>7421</v>
      </c>
      <c r="HTF1" t="s">
        <v>7422</v>
      </c>
      <c r="HTG1" t="s">
        <v>7423</v>
      </c>
      <c r="HTH1" t="s">
        <v>7424</v>
      </c>
      <c r="HTI1" t="s">
        <v>7425</v>
      </c>
      <c r="HTJ1" t="s">
        <v>7426</v>
      </c>
      <c r="HTK1" t="s">
        <v>7427</v>
      </c>
      <c r="HTL1" t="s">
        <v>7428</v>
      </c>
      <c r="HTM1" t="s">
        <v>7429</v>
      </c>
      <c r="HTN1" t="s">
        <v>7430</v>
      </c>
      <c r="HTO1" t="s">
        <v>7431</v>
      </c>
      <c r="HTP1" t="s">
        <v>7432</v>
      </c>
      <c r="HTQ1" t="s">
        <v>7433</v>
      </c>
      <c r="HTR1" t="s">
        <v>7434</v>
      </c>
      <c r="HTS1" t="s">
        <v>7435</v>
      </c>
      <c r="HTT1" t="s">
        <v>7436</v>
      </c>
      <c r="HTU1" t="s">
        <v>7437</v>
      </c>
      <c r="HTV1" t="s">
        <v>7438</v>
      </c>
      <c r="HTW1" t="s">
        <v>7439</v>
      </c>
      <c r="HTX1" t="s">
        <v>7440</v>
      </c>
      <c r="HTY1" t="s">
        <v>7441</v>
      </c>
      <c r="HTZ1" t="s">
        <v>7442</v>
      </c>
      <c r="HUA1" t="s">
        <v>7443</v>
      </c>
      <c r="HUB1" t="s">
        <v>7444</v>
      </c>
      <c r="HUC1" t="s">
        <v>7445</v>
      </c>
      <c r="HUD1" t="s">
        <v>7446</v>
      </c>
      <c r="HUE1" t="s">
        <v>7447</v>
      </c>
      <c r="HUF1" t="s">
        <v>7448</v>
      </c>
      <c r="HUG1" t="s">
        <v>7449</v>
      </c>
      <c r="HUH1" t="s">
        <v>7450</v>
      </c>
      <c r="HUI1" t="s">
        <v>7451</v>
      </c>
      <c r="HUJ1" t="s">
        <v>7452</v>
      </c>
      <c r="HUK1" t="s">
        <v>7453</v>
      </c>
      <c r="HUL1" t="s">
        <v>7454</v>
      </c>
      <c r="HUM1" t="s">
        <v>7455</v>
      </c>
      <c r="HUN1" t="s">
        <v>7456</v>
      </c>
      <c r="HUO1" t="s">
        <v>7457</v>
      </c>
      <c r="HUP1" t="s">
        <v>7458</v>
      </c>
      <c r="HUQ1" t="s">
        <v>7459</v>
      </c>
      <c r="HUR1" t="s">
        <v>7460</v>
      </c>
      <c r="HUS1" t="s">
        <v>7461</v>
      </c>
      <c r="HUT1" t="s">
        <v>7462</v>
      </c>
      <c r="HUU1" t="s">
        <v>7463</v>
      </c>
      <c r="HUV1" t="s">
        <v>7464</v>
      </c>
      <c r="HUW1" t="s">
        <v>7465</v>
      </c>
      <c r="HUX1" t="s">
        <v>7466</v>
      </c>
      <c r="HUY1" t="s">
        <v>7467</v>
      </c>
      <c r="HUZ1" t="s">
        <v>7468</v>
      </c>
      <c r="HVA1" t="s">
        <v>7469</v>
      </c>
      <c r="HVB1" t="s">
        <v>7470</v>
      </c>
      <c r="HVC1" t="s">
        <v>7471</v>
      </c>
      <c r="HVD1" t="s">
        <v>7472</v>
      </c>
      <c r="HVE1" t="s">
        <v>7473</v>
      </c>
      <c r="HVF1" t="s">
        <v>7474</v>
      </c>
      <c r="HVG1" t="s">
        <v>7475</v>
      </c>
      <c r="HVH1" t="s">
        <v>7476</v>
      </c>
      <c r="HVI1" t="s">
        <v>7477</v>
      </c>
      <c r="HVJ1" t="s">
        <v>7478</v>
      </c>
      <c r="HVK1" t="s">
        <v>7479</v>
      </c>
      <c r="HVL1" t="s">
        <v>7480</v>
      </c>
      <c r="HVM1" t="s">
        <v>7481</v>
      </c>
      <c r="HVN1" t="s">
        <v>7482</v>
      </c>
      <c r="HVO1" t="s">
        <v>7483</v>
      </c>
      <c r="HVP1" t="s">
        <v>7484</v>
      </c>
      <c r="HVQ1" t="s">
        <v>7485</v>
      </c>
      <c r="HVR1" t="s">
        <v>7486</v>
      </c>
      <c r="HVS1" t="s">
        <v>7487</v>
      </c>
      <c r="HVT1" t="s">
        <v>7488</v>
      </c>
      <c r="HVU1" t="s">
        <v>7489</v>
      </c>
      <c r="HVV1" t="s">
        <v>7490</v>
      </c>
      <c r="HVW1" t="s">
        <v>7491</v>
      </c>
      <c r="HVX1" t="s">
        <v>7492</v>
      </c>
      <c r="HVY1" t="s">
        <v>7493</v>
      </c>
      <c r="HVZ1" t="s">
        <v>7494</v>
      </c>
      <c r="HWA1" t="s">
        <v>7495</v>
      </c>
      <c r="HWB1" t="s">
        <v>7496</v>
      </c>
      <c r="HWC1" t="s">
        <v>7497</v>
      </c>
      <c r="HWD1" t="s">
        <v>7498</v>
      </c>
      <c r="HWE1" t="s">
        <v>7499</v>
      </c>
      <c r="HWF1" t="s">
        <v>7500</v>
      </c>
      <c r="HWG1" t="s">
        <v>7501</v>
      </c>
      <c r="HWH1" t="s">
        <v>7502</v>
      </c>
      <c r="HWI1" t="s">
        <v>7503</v>
      </c>
      <c r="HWJ1" t="s">
        <v>7504</v>
      </c>
      <c r="HWK1" t="s">
        <v>7505</v>
      </c>
      <c r="HWL1" t="s">
        <v>7506</v>
      </c>
      <c r="HWM1" t="s">
        <v>7507</v>
      </c>
      <c r="HWN1" t="s">
        <v>7508</v>
      </c>
      <c r="HWO1" t="s">
        <v>7509</v>
      </c>
      <c r="HWP1" t="s">
        <v>7510</v>
      </c>
      <c r="HWQ1" t="s">
        <v>7511</v>
      </c>
      <c r="HWR1" t="s">
        <v>7512</v>
      </c>
      <c r="HWS1" t="s">
        <v>7513</v>
      </c>
      <c r="HWT1" t="s">
        <v>7514</v>
      </c>
      <c r="HWU1" t="s">
        <v>7515</v>
      </c>
      <c r="HWV1" t="s">
        <v>7516</v>
      </c>
      <c r="HWW1" t="s">
        <v>7517</v>
      </c>
      <c r="HWX1" t="s">
        <v>7518</v>
      </c>
      <c r="HWY1" t="s">
        <v>7519</v>
      </c>
      <c r="HWZ1" t="s">
        <v>7520</v>
      </c>
      <c r="HXA1" t="s">
        <v>7521</v>
      </c>
      <c r="HXB1" t="s">
        <v>7522</v>
      </c>
      <c r="HXC1" t="s">
        <v>7523</v>
      </c>
      <c r="HXD1" t="s">
        <v>7524</v>
      </c>
      <c r="HXE1" t="s">
        <v>7525</v>
      </c>
      <c r="HXF1" t="s">
        <v>7526</v>
      </c>
      <c r="HXG1" t="s">
        <v>7527</v>
      </c>
      <c r="HXH1" t="s">
        <v>7528</v>
      </c>
      <c r="HXI1" t="s">
        <v>7529</v>
      </c>
      <c r="HXJ1" t="s">
        <v>7530</v>
      </c>
      <c r="HXK1" t="s">
        <v>7531</v>
      </c>
      <c r="HXL1" t="s">
        <v>7532</v>
      </c>
      <c r="HXM1" t="s">
        <v>7533</v>
      </c>
      <c r="HXN1" t="s">
        <v>7534</v>
      </c>
      <c r="HXO1" t="s">
        <v>7535</v>
      </c>
      <c r="HXP1" t="s">
        <v>7536</v>
      </c>
      <c r="HXQ1" t="s">
        <v>7537</v>
      </c>
      <c r="HXR1" t="s">
        <v>7538</v>
      </c>
      <c r="HXS1" t="s">
        <v>7539</v>
      </c>
      <c r="HXT1" t="s">
        <v>7540</v>
      </c>
      <c r="HXU1" t="s">
        <v>7541</v>
      </c>
      <c r="HXV1" t="s">
        <v>7542</v>
      </c>
      <c r="HXW1" t="s">
        <v>7543</v>
      </c>
      <c r="HXX1" t="s">
        <v>7544</v>
      </c>
      <c r="HXY1" t="s">
        <v>7545</v>
      </c>
      <c r="HXZ1" t="s">
        <v>7546</v>
      </c>
      <c r="HYA1" t="s">
        <v>7547</v>
      </c>
      <c r="HYB1" t="s">
        <v>7548</v>
      </c>
      <c r="HYC1" t="s">
        <v>7549</v>
      </c>
      <c r="HYD1" t="s">
        <v>7550</v>
      </c>
      <c r="HYE1" t="s">
        <v>7551</v>
      </c>
      <c r="HYF1" t="s">
        <v>7552</v>
      </c>
      <c r="HYG1" t="s">
        <v>7553</v>
      </c>
      <c r="HYH1" t="s">
        <v>7554</v>
      </c>
      <c r="HYI1" t="s">
        <v>7555</v>
      </c>
      <c r="HYJ1" t="s">
        <v>7556</v>
      </c>
      <c r="HYK1" t="s">
        <v>7557</v>
      </c>
      <c r="HYL1" t="s">
        <v>7558</v>
      </c>
      <c r="HYM1" t="s">
        <v>7559</v>
      </c>
      <c r="HYN1" t="s">
        <v>7560</v>
      </c>
      <c r="HYO1" t="s">
        <v>7561</v>
      </c>
      <c r="HYP1" t="s">
        <v>7562</v>
      </c>
      <c r="HYQ1" t="s">
        <v>7563</v>
      </c>
      <c r="HYR1" t="s">
        <v>7564</v>
      </c>
      <c r="HYS1" t="s">
        <v>7565</v>
      </c>
      <c r="HYT1" t="s">
        <v>7566</v>
      </c>
      <c r="HYU1" t="s">
        <v>7567</v>
      </c>
      <c r="HYV1" t="s">
        <v>7568</v>
      </c>
      <c r="HYW1" t="s">
        <v>7569</v>
      </c>
      <c r="HYX1" t="s">
        <v>7570</v>
      </c>
      <c r="HYY1" t="s">
        <v>7571</v>
      </c>
      <c r="HYZ1" t="s">
        <v>7572</v>
      </c>
      <c r="HZA1" t="s">
        <v>7573</v>
      </c>
      <c r="HZB1" t="s">
        <v>7574</v>
      </c>
      <c r="HZC1" t="s">
        <v>7575</v>
      </c>
      <c r="HZD1" t="s">
        <v>7576</v>
      </c>
      <c r="HZE1" t="s">
        <v>7577</v>
      </c>
      <c r="HZF1" t="s">
        <v>7578</v>
      </c>
      <c r="HZG1" t="s">
        <v>7579</v>
      </c>
      <c r="HZH1" t="s">
        <v>7580</v>
      </c>
      <c r="HZI1" t="s">
        <v>7581</v>
      </c>
      <c r="HZJ1" t="s">
        <v>7582</v>
      </c>
      <c r="HZK1" t="s">
        <v>7583</v>
      </c>
      <c r="HZL1" t="s">
        <v>7584</v>
      </c>
      <c r="HZM1" t="s">
        <v>7585</v>
      </c>
      <c r="HZN1" t="s">
        <v>7586</v>
      </c>
      <c r="HZO1" t="s">
        <v>7587</v>
      </c>
      <c r="HZP1" t="s">
        <v>7588</v>
      </c>
      <c r="HZQ1" t="s">
        <v>7589</v>
      </c>
      <c r="HZR1" t="s">
        <v>7590</v>
      </c>
      <c r="HZS1" t="s">
        <v>7591</v>
      </c>
      <c r="HZT1" t="s">
        <v>7592</v>
      </c>
      <c r="HZU1" t="s">
        <v>7593</v>
      </c>
      <c r="HZV1" t="s">
        <v>7594</v>
      </c>
      <c r="HZW1" t="s">
        <v>7595</v>
      </c>
      <c r="HZX1" t="s">
        <v>7596</v>
      </c>
      <c r="HZY1" t="s">
        <v>7597</v>
      </c>
      <c r="HZZ1" t="s">
        <v>7598</v>
      </c>
      <c r="IAA1" t="s">
        <v>7599</v>
      </c>
      <c r="IAB1" t="s">
        <v>7600</v>
      </c>
      <c r="IAC1" t="s">
        <v>7601</v>
      </c>
      <c r="IAD1" t="s">
        <v>7602</v>
      </c>
      <c r="IAE1" t="s">
        <v>7603</v>
      </c>
      <c r="IAF1" t="s">
        <v>7604</v>
      </c>
      <c r="IAG1" t="s">
        <v>7605</v>
      </c>
      <c r="IAH1" t="s">
        <v>7606</v>
      </c>
      <c r="IAI1" t="s">
        <v>7607</v>
      </c>
      <c r="IAJ1" t="s">
        <v>7608</v>
      </c>
      <c r="IAK1" t="s">
        <v>7609</v>
      </c>
      <c r="IAL1" t="s">
        <v>7610</v>
      </c>
      <c r="IAM1" t="s">
        <v>7611</v>
      </c>
      <c r="IAN1" t="s">
        <v>7612</v>
      </c>
      <c r="IAO1" t="s">
        <v>7613</v>
      </c>
      <c r="IAP1" t="s">
        <v>7614</v>
      </c>
      <c r="IAQ1" t="s">
        <v>7615</v>
      </c>
      <c r="IAR1" t="s">
        <v>7616</v>
      </c>
      <c r="IAS1" t="s">
        <v>7617</v>
      </c>
      <c r="IAT1" t="s">
        <v>7618</v>
      </c>
      <c r="IAU1" t="s">
        <v>7619</v>
      </c>
      <c r="IAV1" t="s">
        <v>7620</v>
      </c>
      <c r="IAW1" t="s">
        <v>7621</v>
      </c>
      <c r="IAX1" t="s">
        <v>7622</v>
      </c>
      <c r="IAY1" t="s">
        <v>7623</v>
      </c>
      <c r="IAZ1" t="s">
        <v>7624</v>
      </c>
      <c r="IBA1" t="s">
        <v>7625</v>
      </c>
      <c r="IBB1" t="s">
        <v>7626</v>
      </c>
      <c r="IBC1" t="s">
        <v>7627</v>
      </c>
      <c r="IBD1" t="s">
        <v>7628</v>
      </c>
      <c r="IBE1" t="s">
        <v>7629</v>
      </c>
      <c r="IBF1" t="s">
        <v>7630</v>
      </c>
      <c r="IBG1" t="s">
        <v>7631</v>
      </c>
      <c r="IBH1" t="s">
        <v>7632</v>
      </c>
      <c r="IBI1" t="s">
        <v>7633</v>
      </c>
      <c r="IBJ1" t="s">
        <v>7634</v>
      </c>
      <c r="IBK1" t="s">
        <v>7635</v>
      </c>
      <c r="IBL1" t="s">
        <v>7636</v>
      </c>
      <c r="IBM1" t="s">
        <v>7637</v>
      </c>
      <c r="IBN1" t="s">
        <v>7638</v>
      </c>
      <c r="IBO1" t="s">
        <v>7639</v>
      </c>
      <c r="IBP1" t="s">
        <v>7640</v>
      </c>
      <c r="IBQ1" t="s">
        <v>7641</v>
      </c>
      <c r="IBR1" t="s">
        <v>7642</v>
      </c>
      <c r="IBS1" t="s">
        <v>7643</v>
      </c>
      <c r="IBT1" t="s">
        <v>7644</v>
      </c>
      <c r="IBU1" t="s">
        <v>7645</v>
      </c>
      <c r="IBV1" t="s">
        <v>7646</v>
      </c>
      <c r="IBW1" t="s">
        <v>7647</v>
      </c>
      <c r="IBX1" t="s">
        <v>7648</v>
      </c>
      <c r="IBY1" t="s">
        <v>7649</v>
      </c>
      <c r="IBZ1" t="s">
        <v>7650</v>
      </c>
      <c r="ICA1" t="s">
        <v>7651</v>
      </c>
      <c r="ICB1" t="s">
        <v>7652</v>
      </c>
      <c r="ICC1" t="s">
        <v>7653</v>
      </c>
      <c r="ICD1" t="s">
        <v>7654</v>
      </c>
      <c r="ICE1" t="s">
        <v>7655</v>
      </c>
      <c r="ICF1" t="s">
        <v>7656</v>
      </c>
      <c r="ICG1" t="s">
        <v>7657</v>
      </c>
      <c r="ICH1" t="s">
        <v>7658</v>
      </c>
      <c r="ICI1" t="s">
        <v>7659</v>
      </c>
      <c r="ICJ1" t="s">
        <v>7660</v>
      </c>
      <c r="ICK1" t="s">
        <v>7661</v>
      </c>
      <c r="ICL1" t="s">
        <v>7662</v>
      </c>
      <c r="ICM1" t="s">
        <v>7663</v>
      </c>
      <c r="ICN1" t="s">
        <v>7664</v>
      </c>
      <c r="ICO1" t="s">
        <v>7665</v>
      </c>
      <c r="ICP1" t="s">
        <v>7666</v>
      </c>
      <c r="ICQ1" t="s">
        <v>7667</v>
      </c>
      <c r="ICR1" t="s">
        <v>7668</v>
      </c>
      <c r="ICS1" t="s">
        <v>7669</v>
      </c>
      <c r="ICT1" t="s">
        <v>7670</v>
      </c>
      <c r="ICU1" t="s">
        <v>7671</v>
      </c>
      <c r="ICV1" t="s">
        <v>7672</v>
      </c>
      <c r="ICW1" t="s">
        <v>7673</v>
      </c>
      <c r="ICX1" t="s">
        <v>7674</v>
      </c>
      <c r="ICY1" t="s">
        <v>7675</v>
      </c>
      <c r="ICZ1" t="s">
        <v>7676</v>
      </c>
      <c r="IDA1" t="s">
        <v>7677</v>
      </c>
      <c r="IDB1" t="s">
        <v>7678</v>
      </c>
      <c r="IDC1" t="s">
        <v>7679</v>
      </c>
      <c r="IDD1" t="s">
        <v>7680</v>
      </c>
      <c r="IDE1" t="s">
        <v>7681</v>
      </c>
      <c r="IDF1" t="s">
        <v>7682</v>
      </c>
      <c r="IDG1" t="s">
        <v>7683</v>
      </c>
      <c r="IDH1" t="s">
        <v>7684</v>
      </c>
      <c r="IDI1" t="s">
        <v>7685</v>
      </c>
      <c r="IDJ1" t="s">
        <v>7686</v>
      </c>
      <c r="IDK1" t="s">
        <v>7687</v>
      </c>
      <c r="IDL1" t="s">
        <v>7688</v>
      </c>
      <c r="IDM1" t="s">
        <v>7689</v>
      </c>
      <c r="IDN1" t="s">
        <v>7690</v>
      </c>
      <c r="IDO1" t="s">
        <v>7691</v>
      </c>
      <c r="IDP1" t="s">
        <v>7692</v>
      </c>
      <c r="IDQ1" t="s">
        <v>7693</v>
      </c>
      <c r="IDR1" t="s">
        <v>7694</v>
      </c>
      <c r="IDS1" t="s">
        <v>7695</v>
      </c>
      <c r="IDT1" t="s">
        <v>7696</v>
      </c>
      <c r="IDU1" t="s">
        <v>7697</v>
      </c>
      <c r="IDV1" t="s">
        <v>7698</v>
      </c>
      <c r="IDW1" t="s">
        <v>7699</v>
      </c>
      <c r="IDX1" t="s">
        <v>7700</v>
      </c>
      <c r="IDY1" t="s">
        <v>7701</v>
      </c>
      <c r="IDZ1" t="s">
        <v>7702</v>
      </c>
      <c r="IEA1" t="s">
        <v>7703</v>
      </c>
      <c r="IEB1" t="s">
        <v>7704</v>
      </c>
      <c r="IEC1" t="s">
        <v>7705</v>
      </c>
      <c r="IED1" t="s">
        <v>7706</v>
      </c>
      <c r="IEE1" t="s">
        <v>7707</v>
      </c>
      <c r="IEF1" t="s">
        <v>7708</v>
      </c>
      <c r="IEG1" t="s">
        <v>7709</v>
      </c>
      <c r="IEH1" t="s">
        <v>7710</v>
      </c>
      <c r="IEI1" t="s">
        <v>7711</v>
      </c>
      <c r="IEJ1" t="s">
        <v>7712</v>
      </c>
      <c r="IEK1" t="s">
        <v>7713</v>
      </c>
      <c r="IEL1" t="s">
        <v>7714</v>
      </c>
      <c r="IEM1" t="s">
        <v>7715</v>
      </c>
      <c r="IEN1" t="s">
        <v>7716</v>
      </c>
      <c r="IEO1" t="s">
        <v>7717</v>
      </c>
      <c r="IEP1" t="s">
        <v>7718</v>
      </c>
      <c r="IEQ1" t="s">
        <v>7719</v>
      </c>
      <c r="IER1" t="s">
        <v>7720</v>
      </c>
      <c r="IES1" t="s">
        <v>7721</v>
      </c>
      <c r="IET1" t="s">
        <v>7722</v>
      </c>
      <c r="IEU1" t="s">
        <v>7723</v>
      </c>
      <c r="IEV1" t="s">
        <v>7724</v>
      </c>
      <c r="IEW1" t="s">
        <v>7725</v>
      </c>
      <c r="IEX1" t="s">
        <v>7726</v>
      </c>
      <c r="IEY1" t="s">
        <v>7727</v>
      </c>
      <c r="IEZ1" t="s">
        <v>7728</v>
      </c>
      <c r="IFA1" t="s">
        <v>7729</v>
      </c>
      <c r="IFB1" t="s">
        <v>7730</v>
      </c>
      <c r="IFC1" t="s">
        <v>7731</v>
      </c>
      <c r="IFD1" t="s">
        <v>7732</v>
      </c>
      <c r="IFE1" t="s">
        <v>7733</v>
      </c>
      <c r="IFF1" t="s">
        <v>7734</v>
      </c>
      <c r="IFG1" t="s">
        <v>7735</v>
      </c>
      <c r="IFH1" t="s">
        <v>7736</v>
      </c>
      <c r="IFI1" t="s">
        <v>7737</v>
      </c>
      <c r="IFJ1" t="s">
        <v>7738</v>
      </c>
      <c r="IFK1" t="s">
        <v>7739</v>
      </c>
      <c r="IFL1" t="s">
        <v>7740</v>
      </c>
      <c r="IFM1" t="s">
        <v>7741</v>
      </c>
      <c r="IFN1" t="s">
        <v>7742</v>
      </c>
      <c r="IFO1" t="s">
        <v>7743</v>
      </c>
      <c r="IFP1" t="s">
        <v>7744</v>
      </c>
      <c r="IFQ1" t="s">
        <v>7745</v>
      </c>
      <c r="IFR1" t="s">
        <v>7746</v>
      </c>
      <c r="IFS1" t="s">
        <v>7747</v>
      </c>
      <c r="IFT1" t="s">
        <v>7748</v>
      </c>
      <c r="IFU1" t="s">
        <v>7749</v>
      </c>
      <c r="IFV1" t="s">
        <v>7750</v>
      </c>
      <c r="IFW1" t="s">
        <v>7751</v>
      </c>
      <c r="IFX1" t="s">
        <v>7752</v>
      </c>
      <c r="IFY1" t="s">
        <v>7753</v>
      </c>
      <c r="IFZ1" t="s">
        <v>7754</v>
      </c>
      <c r="IGA1" t="s">
        <v>7755</v>
      </c>
      <c r="IGB1" t="s">
        <v>7756</v>
      </c>
      <c r="IGC1" t="s">
        <v>7757</v>
      </c>
      <c r="IGD1" t="s">
        <v>7758</v>
      </c>
      <c r="IGE1" t="s">
        <v>7759</v>
      </c>
      <c r="IGF1" t="s">
        <v>7760</v>
      </c>
      <c r="IGG1" t="s">
        <v>7761</v>
      </c>
      <c r="IGH1" t="s">
        <v>7762</v>
      </c>
      <c r="IGI1" t="s">
        <v>7763</v>
      </c>
      <c r="IGJ1" t="s">
        <v>7764</v>
      </c>
      <c r="IGK1" t="s">
        <v>7765</v>
      </c>
      <c r="IGL1" t="s">
        <v>7766</v>
      </c>
      <c r="IGM1" t="s">
        <v>7767</v>
      </c>
      <c r="IGN1" t="s">
        <v>7768</v>
      </c>
      <c r="IGO1" t="s">
        <v>7769</v>
      </c>
      <c r="IGP1" t="s">
        <v>7770</v>
      </c>
      <c r="IGQ1" t="s">
        <v>7771</v>
      </c>
      <c r="IGR1" t="s">
        <v>7772</v>
      </c>
      <c r="IGS1" t="s">
        <v>7773</v>
      </c>
      <c r="IGT1" t="s">
        <v>7774</v>
      </c>
      <c r="IGU1" t="s">
        <v>7775</v>
      </c>
      <c r="IGV1" t="s">
        <v>7776</v>
      </c>
      <c r="IGW1" t="s">
        <v>7777</v>
      </c>
      <c r="IGX1" t="s">
        <v>7778</v>
      </c>
      <c r="IGY1" t="s">
        <v>7779</v>
      </c>
      <c r="IGZ1" t="s">
        <v>7780</v>
      </c>
      <c r="IHA1" t="s">
        <v>7781</v>
      </c>
      <c r="IHB1" t="s">
        <v>7782</v>
      </c>
      <c r="IHC1" t="s">
        <v>7783</v>
      </c>
      <c r="IHD1" t="s">
        <v>7784</v>
      </c>
      <c r="IHE1" t="s">
        <v>7785</v>
      </c>
      <c r="IHF1" t="s">
        <v>7786</v>
      </c>
      <c r="IHG1" t="s">
        <v>7787</v>
      </c>
      <c r="IHH1" t="s">
        <v>7788</v>
      </c>
      <c r="IHI1" t="s">
        <v>7789</v>
      </c>
      <c r="IHJ1" t="s">
        <v>7790</v>
      </c>
      <c r="IHK1" t="s">
        <v>7791</v>
      </c>
      <c r="IHL1" t="s">
        <v>7792</v>
      </c>
      <c r="IHM1" t="s">
        <v>7793</v>
      </c>
      <c r="IHN1" t="s">
        <v>7794</v>
      </c>
      <c r="IHO1" t="s">
        <v>7795</v>
      </c>
      <c r="IHP1" t="s">
        <v>7796</v>
      </c>
      <c r="IHQ1" t="s">
        <v>7797</v>
      </c>
      <c r="IHR1" t="s">
        <v>7798</v>
      </c>
      <c r="IHS1" t="s">
        <v>7799</v>
      </c>
      <c r="IHT1" t="s">
        <v>7800</v>
      </c>
      <c r="IHU1" t="s">
        <v>7801</v>
      </c>
      <c r="IHV1" t="s">
        <v>7802</v>
      </c>
      <c r="IHW1" t="s">
        <v>7803</v>
      </c>
      <c r="IHX1" t="s">
        <v>7804</v>
      </c>
      <c r="IHY1" t="s">
        <v>7805</v>
      </c>
      <c r="IHZ1" t="s">
        <v>7806</v>
      </c>
      <c r="IIA1" t="s">
        <v>7807</v>
      </c>
      <c r="IIB1" t="s">
        <v>7808</v>
      </c>
      <c r="IIC1" t="s">
        <v>7809</v>
      </c>
      <c r="IID1" t="s">
        <v>7810</v>
      </c>
      <c r="IIE1" t="s">
        <v>7811</v>
      </c>
      <c r="IIF1" t="s">
        <v>7812</v>
      </c>
      <c r="IIG1" t="s">
        <v>7813</v>
      </c>
      <c r="IIH1" t="s">
        <v>7814</v>
      </c>
      <c r="III1" t="s">
        <v>7815</v>
      </c>
      <c r="IIJ1" t="s">
        <v>7816</v>
      </c>
      <c r="IIK1" t="s">
        <v>7817</v>
      </c>
      <c r="IIL1" t="s">
        <v>7818</v>
      </c>
      <c r="IIM1" t="s">
        <v>7819</v>
      </c>
      <c r="IIN1" t="s">
        <v>7820</v>
      </c>
      <c r="IIO1" t="s">
        <v>7821</v>
      </c>
      <c r="IIP1" t="s">
        <v>7822</v>
      </c>
      <c r="IIQ1" t="s">
        <v>7823</v>
      </c>
      <c r="IIR1" t="s">
        <v>7824</v>
      </c>
      <c r="IIS1" t="s">
        <v>7825</v>
      </c>
      <c r="IIT1" t="s">
        <v>7826</v>
      </c>
      <c r="IIU1" t="s">
        <v>7827</v>
      </c>
      <c r="IIV1" t="s">
        <v>7828</v>
      </c>
      <c r="IIW1" t="s">
        <v>7829</v>
      </c>
      <c r="IIX1" t="s">
        <v>7830</v>
      </c>
      <c r="IIY1" t="s">
        <v>7831</v>
      </c>
      <c r="IIZ1" t="s">
        <v>7832</v>
      </c>
      <c r="IJA1" t="s">
        <v>7833</v>
      </c>
      <c r="IJB1" t="s">
        <v>7834</v>
      </c>
      <c r="IJC1" t="s">
        <v>7835</v>
      </c>
      <c r="IJD1" t="s">
        <v>7836</v>
      </c>
      <c r="IJE1" t="s">
        <v>7837</v>
      </c>
      <c r="IJF1" t="s">
        <v>7838</v>
      </c>
      <c r="IJG1" t="s">
        <v>7839</v>
      </c>
      <c r="IJH1" t="s">
        <v>7840</v>
      </c>
      <c r="IJI1" t="s">
        <v>7841</v>
      </c>
      <c r="IJJ1" t="s">
        <v>7842</v>
      </c>
      <c r="IJK1" t="s">
        <v>7843</v>
      </c>
      <c r="IJL1" t="s">
        <v>7844</v>
      </c>
      <c r="IJM1" t="s">
        <v>7845</v>
      </c>
      <c r="IJN1" t="s">
        <v>7846</v>
      </c>
      <c r="IJO1" t="s">
        <v>7847</v>
      </c>
      <c r="IJP1" t="s">
        <v>7848</v>
      </c>
      <c r="IJQ1" t="s">
        <v>7849</v>
      </c>
      <c r="IJR1" t="s">
        <v>7850</v>
      </c>
      <c r="IJS1" t="s">
        <v>7851</v>
      </c>
      <c r="IJT1" t="s">
        <v>7852</v>
      </c>
      <c r="IJU1" t="s">
        <v>7853</v>
      </c>
      <c r="IJV1" t="s">
        <v>7854</v>
      </c>
      <c r="IJW1" t="s">
        <v>7855</v>
      </c>
      <c r="IJX1" t="s">
        <v>7856</v>
      </c>
      <c r="IJY1" t="s">
        <v>7857</v>
      </c>
      <c r="IJZ1" t="s">
        <v>7858</v>
      </c>
      <c r="IKA1" t="s">
        <v>7859</v>
      </c>
      <c r="IKB1" t="s">
        <v>7860</v>
      </c>
      <c r="IKC1" t="s">
        <v>7861</v>
      </c>
      <c r="IKD1" t="s">
        <v>7862</v>
      </c>
      <c r="IKE1" t="s">
        <v>7863</v>
      </c>
      <c r="IKF1" t="s">
        <v>7864</v>
      </c>
      <c r="IKG1" t="s">
        <v>7865</v>
      </c>
      <c r="IKH1" t="s">
        <v>7866</v>
      </c>
      <c r="IKI1" t="s">
        <v>7867</v>
      </c>
      <c r="IKJ1" t="s">
        <v>7868</v>
      </c>
      <c r="IKK1" t="s">
        <v>7869</v>
      </c>
      <c r="IKL1" t="s">
        <v>7870</v>
      </c>
      <c r="IKM1" t="s">
        <v>7871</v>
      </c>
      <c r="IKN1" t="s">
        <v>7872</v>
      </c>
      <c r="IKO1" t="s">
        <v>7873</v>
      </c>
      <c r="IKP1" t="s">
        <v>7874</v>
      </c>
      <c r="IKQ1" t="s">
        <v>7875</v>
      </c>
      <c r="IKR1" t="s">
        <v>7876</v>
      </c>
      <c r="IKS1" t="s">
        <v>7877</v>
      </c>
      <c r="IKT1" t="s">
        <v>7878</v>
      </c>
      <c r="IKU1" t="s">
        <v>7879</v>
      </c>
      <c r="IKV1" t="s">
        <v>7880</v>
      </c>
      <c r="IKW1" t="s">
        <v>7881</v>
      </c>
      <c r="IKX1" t="s">
        <v>7882</v>
      </c>
      <c r="IKY1" t="s">
        <v>7883</v>
      </c>
      <c r="IKZ1" t="s">
        <v>7884</v>
      </c>
      <c r="ILA1" t="s">
        <v>7885</v>
      </c>
      <c r="ILB1" t="s">
        <v>7886</v>
      </c>
      <c r="ILC1" t="s">
        <v>7887</v>
      </c>
      <c r="ILD1" t="s">
        <v>7888</v>
      </c>
      <c r="ILE1" t="s">
        <v>7889</v>
      </c>
      <c r="ILF1" t="s">
        <v>7890</v>
      </c>
      <c r="ILG1" t="s">
        <v>7891</v>
      </c>
      <c r="ILH1" t="s">
        <v>7892</v>
      </c>
      <c r="ILI1" t="s">
        <v>7893</v>
      </c>
      <c r="ILJ1" t="s">
        <v>7894</v>
      </c>
      <c r="ILK1" t="s">
        <v>7895</v>
      </c>
      <c r="ILL1" t="s">
        <v>7896</v>
      </c>
      <c r="ILM1" t="s">
        <v>7897</v>
      </c>
      <c r="ILN1" t="s">
        <v>7898</v>
      </c>
      <c r="ILO1" t="s">
        <v>7899</v>
      </c>
      <c r="ILP1" t="s">
        <v>7900</v>
      </c>
      <c r="ILQ1" t="s">
        <v>7901</v>
      </c>
      <c r="ILR1" t="s">
        <v>7902</v>
      </c>
      <c r="ILS1" t="s">
        <v>7903</v>
      </c>
      <c r="ILT1" t="s">
        <v>7904</v>
      </c>
      <c r="ILU1" t="s">
        <v>7905</v>
      </c>
      <c r="ILV1" t="s">
        <v>7906</v>
      </c>
      <c r="ILW1" t="s">
        <v>7907</v>
      </c>
      <c r="ILX1" t="s">
        <v>7908</v>
      </c>
      <c r="ILY1" t="s">
        <v>7909</v>
      </c>
      <c r="ILZ1" t="s">
        <v>7910</v>
      </c>
      <c r="IMA1" t="s">
        <v>7911</v>
      </c>
      <c r="IMB1" t="s">
        <v>7912</v>
      </c>
      <c r="IMC1" t="s">
        <v>7913</v>
      </c>
      <c r="IMD1" t="s">
        <v>7914</v>
      </c>
      <c r="IME1" t="s">
        <v>7915</v>
      </c>
      <c r="IMF1" t="s">
        <v>7916</v>
      </c>
      <c r="IMG1" t="s">
        <v>7917</v>
      </c>
      <c r="IMH1" t="s">
        <v>7918</v>
      </c>
      <c r="IMI1" t="s">
        <v>7919</v>
      </c>
      <c r="IMJ1" t="s">
        <v>7920</v>
      </c>
      <c r="IMK1" t="s">
        <v>7921</v>
      </c>
      <c r="IML1" t="s">
        <v>7922</v>
      </c>
      <c r="IMM1" t="s">
        <v>7923</v>
      </c>
      <c r="IMN1" t="s">
        <v>7924</v>
      </c>
      <c r="IMO1" t="s">
        <v>7925</v>
      </c>
      <c r="IMP1" t="s">
        <v>7926</v>
      </c>
      <c r="IMQ1" t="s">
        <v>7927</v>
      </c>
      <c r="IMR1" t="s">
        <v>7928</v>
      </c>
      <c r="IMS1" t="s">
        <v>7929</v>
      </c>
      <c r="IMT1" t="s">
        <v>7930</v>
      </c>
      <c r="IMU1" t="s">
        <v>7931</v>
      </c>
      <c r="IMV1" t="s">
        <v>7932</v>
      </c>
      <c r="IMW1" t="s">
        <v>7933</v>
      </c>
      <c r="IMX1" t="s">
        <v>7934</v>
      </c>
      <c r="IMY1" t="s">
        <v>7935</v>
      </c>
      <c r="IMZ1" t="s">
        <v>7936</v>
      </c>
      <c r="INA1" t="s">
        <v>7937</v>
      </c>
      <c r="INB1" t="s">
        <v>7938</v>
      </c>
      <c r="INC1" t="s">
        <v>7939</v>
      </c>
      <c r="IND1" t="s">
        <v>7940</v>
      </c>
      <c r="INE1" t="s">
        <v>7941</v>
      </c>
      <c r="INF1" t="s">
        <v>7942</v>
      </c>
      <c r="ING1" t="s">
        <v>7943</v>
      </c>
      <c r="INH1" t="s">
        <v>7944</v>
      </c>
      <c r="INI1" t="s">
        <v>7945</v>
      </c>
      <c r="INJ1" t="s">
        <v>7946</v>
      </c>
      <c r="INK1" t="s">
        <v>7947</v>
      </c>
      <c r="INL1" t="s">
        <v>7948</v>
      </c>
      <c r="INM1" t="s">
        <v>7949</v>
      </c>
      <c r="INN1" t="s">
        <v>7950</v>
      </c>
      <c r="INO1" t="s">
        <v>7951</v>
      </c>
      <c r="INP1" t="s">
        <v>7952</v>
      </c>
      <c r="INQ1" t="s">
        <v>7953</v>
      </c>
      <c r="INR1" t="s">
        <v>7954</v>
      </c>
      <c r="INS1" t="s">
        <v>7955</v>
      </c>
      <c r="INT1" t="s">
        <v>7956</v>
      </c>
      <c r="INU1" t="s">
        <v>7957</v>
      </c>
      <c r="INV1" t="s">
        <v>7958</v>
      </c>
      <c r="INW1" t="s">
        <v>7959</v>
      </c>
      <c r="INX1" t="s">
        <v>7960</v>
      </c>
      <c r="INY1" t="s">
        <v>7961</v>
      </c>
      <c r="INZ1" t="s">
        <v>7962</v>
      </c>
      <c r="IOA1" t="s">
        <v>7963</v>
      </c>
      <c r="IOB1" t="s">
        <v>7964</v>
      </c>
      <c r="IOC1" t="s">
        <v>7965</v>
      </c>
      <c r="IOD1" t="s">
        <v>7966</v>
      </c>
      <c r="IOE1" t="s">
        <v>7967</v>
      </c>
      <c r="IOF1" t="s">
        <v>7968</v>
      </c>
      <c r="IOG1" t="s">
        <v>7969</v>
      </c>
      <c r="IOH1" t="s">
        <v>7970</v>
      </c>
      <c r="IOI1" t="s">
        <v>7971</v>
      </c>
      <c r="IOJ1" t="s">
        <v>7972</v>
      </c>
      <c r="IOK1" t="s">
        <v>7973</v>
      </c>
      <c r="IOL1" t="s">
        <v>7974</v>
      </c>
      <c r="IOM1" t="s">
        <v>7975</v>
      </c>
      <c r="ION1" t="s">
        <v>7976</v>
      </c>
      <c r="IOO1" t="s">
        <v>7977</v>
      </c>
      <c r="IOP1" t="s">
        <v>7978</v>
      </c>
      <c r="IOQ1" t="s">
        <v>7979</v>
      </c>
      <c r="IOR1" t="s">
        <v>7980</v>
      </c>
      <c r="IOS1" t="s">
        <v>7981</v>
      </c>
      <c r="IOT1" t="s">
        <v>7982</v>
      </c>
      <c r="IOU1" t="s">
        <v>7983</v>
      </c>
      <c r="IOV1" t="s">
        <v>7984</v>
      </c>
      <c r="IOW1" t="s">
        <v>7985</v>
      </c>
      <c r="IOX1" t="s">
        <v>7986</v>
      </c>
      <c r="IOY1" t="s">
        <v>7987</v>
      </c>
      <c r="IOZ1" t="s">
        <v>7988</v>
      </c>
      <c r="IPA1" t="s">
        <v>7989</v>
      </c>
      <c r="IPB1" t="s">
        <v>7990</v>
      </c>
      <c r="IPC1" t="s">
        <v>7991</v>
      </c>
      <c r="IPD1" t="s">
        <v>7992</v>
      </c>
      <c r="IPE1" t="s">
        <v>7993</v>
      </c>
      <c r="IPF1" t="s">
        <v>7994</v>
      </c>
      <c r="IPG1" t="s">
        <v>7995</v>
      </c>
      <c r="IPH1" t="s">
        <v>7996</v>
      </c>
      <c r="IPI1" t="s">
        <v>7997</v>
      </c>
      <c r="IPJ1" t="s">
        <v>7998</v>
      </c>
      <c r="IPK1" t="s">
        <v>7999</v>
      </c>
      <c r="IPL1" t="s">
        <v>8000</v>
      </c>
      <c r="IPM1" t="s">
        <v>8001</v>
      </c>
      <c r="IPN1" t="s">
        <v>8002</v>
      </c>
      <c r="IPO1" t="s">
        <v>8003</v>
      </c>
      <c r="IPP1" t="s">
        <v>8004</v>
      </c>
      <c r="IPQ1" t="s">
        <v>8005</v>
      </c>
      <c r="IPR1" t="s">
        <v>8006</v>
      </c>
      <c r="IPS1" t="s">
        <v>8007</v>
      </c>
      <c r="IPT1" t="s">
        <v>8008</v>
      </c>
      <c r="IPU1" t="s">
        <v>8009</v>
      </c>
      <c r="IPV1" t="s">
        <v>8010</v>
      </c>
      <c r="IPW1" t="s">
        <v>8011</v>
      </c>
      <c r="IPX1" t="s">
        <v>8012</v>
      </c>
      <c r="IPY1" t="s">
        <v>8013</v>
      </c>
      <c r="IPZ1" t="s">
        <v>8014</v>
      </c>
      <c r="IQA1" t="s">
        <v>8015</v>
      </c>
      <c r="IQB1" t="s">
        <v>8016</v>
      </c>
      <c r="IQC1" t="s">
        <v>8017</v>
      </c>
      <c r="IQD1" t="s">
        <v>8018</v>
      </c>
      <c r="IQE1" t="s">
        <v>8019</v>
      </c>
      <c r="IQF1" t="s">
        <v>8020</v>
      </c>
      <c r="IQG1" t="s">
        <v>8021</v>
      </c>
      <c r="IQH1" t="s">
        <v>8022</v>
      </c>
      <c r="IQI1" t="s">
        <v>8023</v>
      </c>
      <c r="IQJ1" t="s">
        <v>8024</v>
      </c>
      <c r="IQK1" t="s">
        <v>8025</v>
      </c>
      <c r="IQL1" t="s">
        <v>8026</v>
      </c>
      <c r="IQM1" t="s">
        <v>8027</v>
      </c>
      <c r="IQN1" t="s">
        <v>8028</v>
      </c>
      <c r="IQO1" t="s">
        <v>8029</v>
      </c>
      <c r="IQP1" t="s">
        <v>8030</v>
      </c>
      <c r="IQQ1" t="s">
        <v>8031</v>
      </c>
      <c r="IQR1" t="s">
        <v>8032</v>
      </c>
      <c r="IQS1" t="s">
        <v>8033</v>
      </c>
      <c r="IQT1" t="s">
        <v>8034</v>
      </c>
      <c r="IQU1" t="s">
        <v>8035</v>
      </c>
      <c r="IQV1" t="s">
        <v>8036</v>
      </c>
      <c r="IQW1" t="s">
        <v>8037</v>
      </c>
      <c r="IQX1" t="s">
        <v>8038</v>
      </c>
      <c r="IQY1" t="s">
        <v>8039</v>
      </c>
      <c r="IQZ1" t="s">
        <v>8040</v>
      </c>
      <c r="IRA1" t="s">
        <v>8041</v>
      </c>
      <c r="IRB1" t="s">
        <v>8042</v>
      </c>
      <c r="IRC1" t="s">
        <v>8043</v>
      </c>
      <c r="IRD1" t="s">
        <v>8044</v>
      </c>
      <c r="IRE1" t="s">
        <v>8045</v>
      </c>
      <c r="IRF1" t="s">
        <v>8046</v>
      </c>
      <c r="IRG1" t="s">
        <v>8047</v>
      </c>
      <c r="IRH1" t="s">
        <v>8048</v>
      </c>
      <c r="IRI1" t="s">
        <v>8049</v>
      </c>
      <c r="IRJ1" t="s">
        <v>8050</v>
      </c>
      <c r="IRK1" t="s">
        <v>8051</v>
      </c>
      <c r="IRL1" t="s">
        <v>8052</v>
      </c>
      <c r="IRM1" t="s">
        <v>8053</v>
      </c>
      <c r="IRN1" t="s">
        <v>8054</v>
      </c>
      <c r="IRO1" t="s">
        <v>8055</v>
      </c>
      <c r="IRP1" t="s">
        <v>8056</v>
      </c>
      <c r="IRQ1" t="s">
        <v>8057</v>
      </c>
      <c r="IRR1" t="s">
        <v>8058</v>
      </c>
      <c r="IRS1" t="s">
        <v>8059</v>
      </c>
      <c r="IRT1" t="s">
        <v>8060</v>
      </c>
      <c r="IRU1" t="s">
        <v>8061</v>
      </c>
      <c r="IRV1" t="s">
        <v>8062</v>
      </c>
      <c r="IRW1" t="s">
        <v>8063</v>
      </c>
      <c r="IRX1" t="s">
        <v>8064</v>
      </c>
      <c r="IRY1" t="s">
        <v>8065</v>
      </c>
      <c r="IRZ1" t="s">
        <v>8066</v>
      </c>
      <c r="ISA1" t="s">
        <v>8067</v>
      </c>
      <c r="ISB1" t="s">
        <v>8068</v>
      </c>
      <c r="ISC1" t="s">
        <v>8069</v>
      </c>
      <c r="ISD1" t="s">
        <v>8070</v>
      </c>
      <c r="ISE1" t="s">
        <v>8071</v>
      </c>
      <c r="ISF1" t="s">
        <v>8072</v>
      </c>
      <c r="ISG1" t="s">
        <v>8073</v>
      </c>
      <c r="ISH1" t="s">
        <v>8074</v>
      </c>
      <c r="ISI1" t="s">
        <v>8075</v>
      </c>
      <c r="ISJ1" t="s">
        <v>8076</v>
      </c>
      <c r="ISK1" t="s">
        <v>8077</v>
      </c>
      <c r="ISL1" t="s">
        <v>8078</v>
      </c>
      <c r="ISM1" t="s">
        <v>8079</v>
      </c>
      <c r="ISN1" t="s">
        <v>8080</v>
      </c>
      <c r="ISO1" t="s">
        <v>8081</v>
      </c>
      <c r="ISP1" t="s">
        <v>8082</v>
      </c>
      <c r="ISQ1" t="s">
        <v>8083</v>
      </c>
      <c r="ISR1" t="s">
        <v>8084</v>
      </c>
      <c r="ISS1" t="s">
        <v>8085</v>
      </c>
      <c r="IST1" t="s">
        <v>8086</v>
      </c>
      <c r="ISU1" t="s">
        <v>8087</v>
      </c>
      <c r="ISV1" t="s">
        <v>8088</v>
      </c>
      <c r="ISW1" t="s">
        <v>8089</v>
      </c>
      <c r="ISX1" t="s">
        <v>8090</v>
      </c>
      <c r="ISY1" t="s">
        <v>8091</v>
      </c>
      <c r="ISZ1" t="s">
        <v>8092</v>
      </c>
      <c r="ITA1" t="s">
        <v>8093</v>
      </c>
      <c r="ITB1" t="s">
        <v>8094</v>
      </c>
      <c r="ITC1" t="s">
        <v>8095</v>
      </c>
      <c r="ITD1" t="s">
        <v>8096</v>
      </c>
      <c r="ITE1" t="s">
        <v>8097</v>
      </c>
      <c r="ITF1" t="s">
        <v>8098</v>
      </c>
      <c r="ITG1" t="s">
        <v>8099</v>
      </c>
      <c r="ITH1" t="s">
        <v>8100</v>
      </c>
      <c r="ITI1" t="s">
        <v>8101</v>
      </c>
      <c r="ITJ1" t="s">
        <v>8102</v>
      </c>
      <c r="ITK1" t="s">
        <v>8103</v>
      </c>
      <c r="ITL1" t="s">
        <v>8104</v>
      </c>
      <c r="ITM1" t="s">
        <v>8105</v>
      </c>
      <c r="ITN1" t="s">
        <v>8106</v>
      </c>
      <c r="ITO1" t="s">
        <v>8107</v>
      </c>
      <c r="ITP1" t="s">
        <v>8108</v>
      </c>
      <c r="ITQ1" t="s">
        <v>8109</v>
      </c>
      <c r="ITR1" t="s">
        <v>8110</v>
      </c>
      <c r="ITS1" t="s">
        <v>8111</v>
      </c>
      <c r="ITT1" t="s">
        <v>8112</v>
      </c>
      <c r="ITU1" t="s">
        <v>8113</v>
      </c>
      <c r="ITV1" t="s">
        <v>8114</v>
      </c>
      <c r="ITW1" t="s">
        <v>8115</v>
      </c>
      <c r="ITX1" t="s">
        <v>8116</v>
      </c>
      <c r="ITY1" t="s">
        <v>8117</v>
      </c>
      <c r="ITZ1" t="s">
        <v>8118</v>
      </c>
      <c r="IUA1" t="s">
        <v>8119</v>
      </c>
      <c r="IUB1" t="s">
        <v>8120</v>
      </c>
      <c r="IUC1" t="s">
        <v>8121</v>
      </c>
      <c r="IUD1" t="s">
        <v>8122</v>
      </c>
      <c r="IUE1" t="s">
        <v>8123</v>
      </c>
      <c r="IUF1" t="s">
        <v>8124</v>
      </c>
      <c r="IUG1" t="s">
        <v>8125</v>
      </c>
      <c r="IUH1" t="s">
        <v>8126</v>
      </c>
      <c r="IUI1" t="s">
        <v>8127</v>
      </c>
      <c r="IUJ1" t="s">
        <v>8128</v>
      </c>
      <c r="IUK1" t="s">
        <v>8129</v>
      </c>
      <c r="IUL1" t="s">
        <v>8130</v>
      </c>
      <c r="IUM1" t="s">
        <v>8131</v>
      </c>
      <c r="IUN1" t="s">
        <v>8132</v>
      </c>
      <c r="IUO1" t="s">
        <v>8133</v>
      </c>
      <c r="IUP1" t="s">
        <v>8134</v>
      </c>
      <c r="IUQ1" t="s">
        <v>8135</v>
      </c>
      <c r="IUR1" t="s">
        <v>8136</v>
      </c>
      <c r="IUS1" t="s">
        <v>8137</v>
      </c>
      <c r="IUT1" t="s">
        <v>8138</v>
      </c>
      <c r="IUU1" t="s">
        <v>8139</v>
      </c>
      <c r="IUV1" t="s">
        <v>8140</v>
      </c>
      <c r="IUW1" t="s">
        <v>8141</v>
      </c>
      <c r="IUX1" t="s">
        <v>8142</v>
      </c>
      <c r="IUY1" t="s">
        <v>8143</v>
      </c>
      <c r="IUZ1" t="s">
        <v>8144</v>
      </c>
      <c r="IVA1" t="s">
        <v>8145</v>
      </c>
      <c r="IVB1" t="s">
        <v>8146</v>
      </c>
      <c r="IVC1" t="s">
        <v>8147</v>
      </c>
      <c r="IVD1" t="s">
        <v>8148</v>
      </c>
      <c r="IVE1" t="s">
        <v>8149</v>
      </c>
      <c r="IVF1" t="s">
        <v>8150</v>
      </c>
      <c r="IVG1" t="s">
        <v>8151</v>
      </c>
      <c r="IVH1" t="s">
        <v>8152</v>
      </c>
      <c r="IVI1" t="s">
        <v>8153</v>
      </c>
      <c r="IVJ1" t="s">
        <v>8154</v>
      </c>
      <c r="IVK1" t="s">
        <v>8155</v>
      </c>
      <c r="IVL1" t="s">
        <v>8156</v>
      </c>
      <c r="IVM1" t="s">
        <v>8157</v>
      </c>
      <c r="IVN1" t="s">
        <v>8158</v>
      </c>
      <c r="IVO1" t="s">
        <v>8159</v>
      </c>
      <c r="IVP1" t="s">
        <v>8160</v>
      </c>
      <c r="IVQ1" t="s">
        <v>8161</v>
      </c>
      <c r="IVR1" t="s">
        <v>8162</v>
      </c>
      <c r="IVS1" t="s">
        <v>8163</v>
      </c>
      <c r="IVT1" t="s">
        <v>8164</v>
      </c>
      <c r="IVU1" t="s">
        <v>8165</v>
      </c>
      <c r="IVV1" t="s">
        <v>8166</v>
      </c>
      <c r="IVW1" t="s">
        <v>8167</v>
      </c>
      <c r="IVX1" t="s">
        <v>8168</v>
      </c>
      <c r="IVY1" t="s">
        <v>8169</v>
      </c>
      <c r="IVZ1" t="s">
        <v>8170</v>
      </c>
      <c r="IWA1" t="s">
        <v>8171</v>
      </c>
      <c r="IWB1" t="s">
        <v>8172</v>
      </c>
      <c r="IWC1" t="s">
        <v>8173</v>
      </c>
      <c r="IWD1" t="s">
        <v>8174</v>
      </c>
      <c r="IWE1" t="s">
        <v>8175</v>
      </c>
      <c r="IWF1" t="s">
        <v>8176</v>
      </c>
      <c r="IWG1" t="s">
        <v>8177</v>
      </c>
      <c r="IWH1" t="s">
        <v>8178</v>
      </c>
      <c r="IWI1" t="s">
        <v>8179</v>
      </c>
      <c r="IWJ1" t="s">
        <v>8180</v>
      </c>
      <c r="IWK1" t="s">
        <v>8181</v>
      </c>
      <c r="IWL1" t="s">
        <v>8182</v>
      </c>
      <c r="IWM1" t="s">
        <v>8183</v>
      </c>
      <c r="IWN1" t="s">
        <v>8184</v>
      </c>
      <c r="IWO1" t="s">
        <v>8185</v>
      </c>
      <c r="IWP1" t="s">
        <v>8186</v>
      </c>
      <c r="IWQ1" t="s">
        <v>8187</v>
      </c>
      <c r="IWR1" t="s">
        <v>8188</v>
      </c>
      <c r="IWS1" t="s">
        <v>8189</v>
      </c>
      <c r="IWT1" t="s">
        <v>8190</v>
      </c>
      <c r="IWU1" t="s">
        <v>8191</v>
      </c>
      <c r="IWV1" t="s">
        <v>8192</v>
      </c>
      <c r="IWW1" t="s">
        <v>8193</v>
      </c>
      <c r="IWX1" t="s">
        <v>8194</v>
      </c>
      <c r="IWY1" t="s">
        <v>8195</v>
      </c>
      <c r="IWZ1" t="s">
        <v>8196</v>
      </c>
      <c r="IXA1" t="s">
        <v>8197</v>
      </c>
      <c r="IXB1" t="s">
        <v>8198</v>
      </c>
      <c r="IXC1" t="s">
        <v>8199</v>
      </c>
      <c r="IXD1" t="s">
        <v>8200</v>
      </c>
      <c r="IXE1" t="s">
        <v>8201</v>
      </c>
      <c r="IXF1" t="s">
        <v>8202</v>
      </c>
      <c r="IXG1" t="s">
        <v>8203</v>
      </c>
      <c r="IXH1" t="s">
        <v>8204</v>
      </c>
      <c r="IXI1" t="s">
        <v>8205</v>
      </c>
      <c r="IXJ1" t="s">
        <v>8206</v>
      </c>
      <c r="IXK1" t="s">
        <v>8207</v>
      </c>
      <c r="IXL1" t="s">
        <v>8208</v>
      </c>
      <c r="IXM1" t="s">
        <v>8209</v>
      </c>
      <c r="IXN1" t="s">
        <v>8210</v>
      </c>
      <c r="IXO1" t="s">
        <v>8211</v>
      </c>
      <c r="IXP1" t="s">
        <v>8212</v>
      </c>
      <c r="IXQ1" t="s">
        <v>8213</v>
      </c>
      <c r="IXR1" t="s">
        <v>8214</v>
      </c>
      <c r="IXS1" t="s">
        <v>8215</v>
      </c>
      <c r="IXT1" t="s">
        <v>8216</v>
      </c>
      <c r="IXU1" t="s">
        <v>8217</v>
      </c>
      <c r="IXV1" t="s">
        <v>8218</v>
      </c>
      <c r="IXW1" t="s">
        <v>8219</v>
      </c>
      <c r="IXX1" t="s">
        <v>8220</v>
      </c>
      <c r="IXY1" t="s">
        <v>8221</v>
      </c>
      <c r="IXZ1" t="s">
        <v>8222</v>
      </c>
      <c r="IYA1" t="s">
        <v>8223</v>
      </c>
      <c r="IYB1" t="s">
        <v>8224</v>
      </c>
      <c r="IYC1" t="s">
        <v>8225</v>
      </c>
      <c r="IYD1" t="s">
        <v>8226</v>
      </c>
      <c r="IYE1" t="s">
        <v>8227</v>
      </c>
      <c r="IYF1" t="s">
        <v>8228</v>
      </c>
      <c r="IYG1" t="s">
        <v>8229</v>
      </c>
      <c r="IYH1" t="s">
        <v>8230</v>
      </c>
      <c r="IYI1" t="s">
        <v>8231</v>
      </c>
      <c r="IYJ1" t="s">
        <v>8232</v>
      </c>
      <c r="IYK1" t="s">
        <v>8233</v>
      </c>
      <c r="IYL1" t="s">
        <v>8234</v>
      </c>
      <c r="IYM1" t="s">
        <v>8235</v>
      </c>
      <c r="IYN1" t="s">
        <v>8236</v>
      </c>
      <c r="IYO1" t="s">
        <v>8237</v>
      </c>
      <c r="IYP1" t="s">
        <v>8238</v>
      </c>
      <c r="IYQ1" t="s">
        <v>8239</v>
      </c>
      <c r="IYR1" t="s">
        <v>8240</v>
      </c>
      <c r="IYS1" t="s">
        <v>8241</v>
      </c>
      <c r="IYT1" t="s">
        <v>8242</v>
      </c>
      <c r="IYU1" t="s">
        <v>8243</v>
      </c>
      <c r="IYV1" t="s">
        <v>8244</v>
      </c>
      <c r="IYW1" t="s">
        <v>8245</v>
      </c>
      <c r="IYX1" t="s">
        <v>8246</v>
      </c>
      <c r="IYY1" t="s">
        <v>8247</v>
      </c>
      <c r="IYZ1" t="s">
        <v>8248</v>
      </c>
      <c r="IZA1" t="s">
        <v>8249</v>
      </c>
      <c r="IZB1" t="s">
        <v>8250</v>
      </c>
      <c r="IZC1" t="s">
        <v>8251</v>
      </c>
      <c r="IZD1" t="s">
        <v>8252</v>
      </c>
      <c r="IZE1" t="s">
        <v>8253</v>
      </c>
      <c r="IZF1" t="s">
        <v>8254</v>
      </c>
      <c r="IZG1" t="s">
        <v>8255</v>
      </c>
      <c r="IZH1" t="s">
        <v>8256</v>
      </c>
      <c r="IZI1" t="s">
        <v>8257</v>
      </c>
      <c r="IZJ1" t="s">
        <v>8258</v>
      </c>
      <c r="IZK1" t="s">
        <v>8259</v>
      </c>
      <c r="IZL1" t="s">
        <v>8260</v>
      </c>
      <c r="IZM1" t="s">
        <v>8261</v>
      </c>
      <c r="IZN1" t="s">
        <v>8262</v>
      </c>
      <c r="IZO1" t="s">
        <v>8263</v>
      </c>
      <c r="IZP1" t="s">
        <v>8264</v>
      </c>
      <c r="IZQ1" t="s">
        <v>8265</v>
      </c>
      <c r="IZR1" t="s">
        <v>8266</v>
      </c>
      <c r="IZS1" t="s">
        <v>8267</v>
      </c>
      <c r="IZT1" t="s">
        <v>8268</v>
      </c>
      <c r="IZU1" t="s">
        <v>8269</v>
      </c>
      <c r="IZV1" t="s">
        <v>8270</v>
      </c>
      <c r="IZW1" t="s">
        <v>8271</v>
      </c>
      <c r="IZX1" t="s">
        <v>8272</v>
      </c>
      <c r="IZY1" t="s">
        <v>8273</v>
      </c>
      <c r="IZZ1" t="s">
        <v>8274</v>
      </c>
      <c r="JAA1" t="s">
        <v>8275</v>
      </c>
      <c r="JAB1" t="s">
        <v>8276</v>
      </c>
      <c r="JAC1" t="s">
        <v>8277</v>
      </c>
      <c r="JAD1" t="s">
        <v>8278</v>
      </c>
      <c r="JAE1" t="s">
        <v>8279</v>
      </c>
      <c r="JAF1" t="s">
        <v>8280</v>
      </c>
      <c r="JAG1" t="s">
        <v>8281</v>
      </c>
      <c r="JAH1" t="s">
        <v>8282</v>
      </c>
      <c r="JAI1" t="s">
        <v>8283</v>
      </c>
      <c r="JAJ1" t="s">
        <v>8284</v>
      </c>
      <c r="JAK1" t="s">
        <v>8285</v>
      </c>
      <c r="JAL1" t="s">
        <v>8286</v>
      </c>
      <c r="JAM1" t="s">
        <v>8287</v>
      </c>
      <c r="JAN1" t="s">
        <v>8288</v>
      </c>
      <c r="JAO1" t="s">
        <v>8289</v>
      </c>
      <c r="JAP1" t="s">
        <v>8290</v>
      </c>
      <c r="JAQ1" t="s">
        <v>8291</v>
      </c>
      <c r="JAR1" t="s">
        <v>8292</v>
      </c>
      <c r="JAS1" t="s">
        <v>8293</v>
      </c>
      <c r="JAT1" t="s">
        <v>8294</v>
      </c>
      <c r="JAU1" t="s">
        <v>8295</v>
      </c>
      <c r="JAV1" t="s">
        <v>8296</v>
      </c>
      <c r="JAW1" t="s">
        <v>8297</v>
      </c>
      <c r="JAX1" t="s">
        <v>8298</v>
      </c>
      <c r="JAY1" t="s">
        <v>8299</v>
      </c>
      <c r="JAZ1" t="s">
        <v>8300</v>
      </c>
      <c r="JBA1" t="s">
        <v>8301</v>
      </c>
      <c r="JBB1" t="s">
        <v>8302</v>
      </c>
      <c r="JBC1" t="s">
        <v>8303</v>
      </c>
      <c r="JBD1" t="s">
        <v>8304</v>
      </c>
      <c r="JBE1" t="s">
        <v>8305</v>
      </c>
      <c r="JBF1" t="s">
        <v>8306</v>
      </c>
      <c r="JBG1" t="s">
        <v>8307</v>
      </c>
      <c r="JBH1" t="s">
        <v>8308</v>
      </c>
      <c r="JBI1" t="s">
        <v>8309</v>
      </c>
      <c r="JBJ1" t="s">
        <v>8310</v>
      </c>
      <c r="JBK1" t="s">
        <v>8311</v>
      </c>
      <c r="JBL1" t="s">
        <v>8312</v>
      </c>
      <c r="JBM1" t="s">
        <v>8313</v>
      </c>
      <c r="JBN1" t="s">
        <v>8314</v>
      </c>
      <c r="JBO1" t="s">
        <v>8315</v>
      </c>
      <c r="JBP1" t="s">
        <v>8316</v>
      </c>
      <c r="JBQ1" t="s">
        <v>8317</v>
      </c>
      <c r="JBR1" t="s">
        <v>8318</v>
      </c>
      <c r="JBS1" t="s">
        <v>8319</v>
      </c>
      <c r="JBT1" t="s">
        <v>8320</v>
      </c>
      <c r="JBU1" t="s">
        <v>8321</v>
      </c>
      <c r="JBV1" t="s">
        <v>8322</v>
      </c>
      <c r="JBW1" t="s">
        <v>8323</v>
      </c>
      <c r="JBX1" t="s">
        <v>8324</v>
      </c>
      <c r="JBY1" t="s">
        <v>8325</v>
      </c>
      <c r="JBZ1" t="s">
        <v>8326</v>
      </c>
      <c r="JCA1" t="s">
        <v>8327</v>
      </c>
      <c r="JCB1" t="s">
        <v>8328</v>
      </c>
      <c r="JCC1" t="s">
        <v>8329</v>
      </c>
      <c r="JCD1" t="s">
        <v>8330</v>
      </c>
      <c r="JCE1" t="s">
        <v>8331</v>
      </c>
      <c r="JCF1" t="s">
        <v>8332</v>
      </c>
      <c r="JCG1" t="s">
        <v>8333</v>
      </c>
      <c r="JCH1" t="s">
        <v>8334</v>
      </c>
      <c r="JCI1" t="s">
        <v>8335</v>
      </c>
      <c r="JCJ1" t="s">
        <v>8336</v>
      </c>
      <c r="JCK1" t="s">
        <v>8337</v>
      </c>
      <c r="JCL1" t="s">
        <v>8338</v>
      </c>
      <c r="JCM1" t="s">
        <v>8339</v>
      </c>
      <c r="JCN1" t="s">
        <v>8340</v>
      </c>
      <c r="JCO1" t="s">
        <v>8341</v>
      </c>
      <c r="JCP1" t="s">
        <v>8342</v>
      </c>
      <c r="JCQ1" t="s">
        <v>8343</v>
      </c>
      <c r="JCR1" t="s">
        <v>8344</v>
      </c>
      <c r="JCS1" t="s">
        <v>8345</v>
      </c>
      <c r="JCT1" t="s">
        <v>8346</v>
      </c>
      <c r="JCU1" t="s">
        <v>8347</v>
      </c>
      <c r="JCV1" t="s">
        <v>8348</v>
      </c>
      <c r="JCW1" t="s">
        <v>8349</v>
      </c>
      <c r="JCX1" t="s">
        <v>8350</v>
      </c>
      <c r="JCY1" t="s">
        <v>8351</v>
      </c>
      <c r="JCZ1" t="s">
        <v>8352</v>
      </c>
      <c r="JDA1" t="s">
        <v>8353</v>
      </c>
      <c r="JDB1" t="s">
        <v>8354</v>
      </c>
      <c r="JDC1" t="s">
        <v>8355</v>
      </c>
      <c r="JDD1" t="s">
        <v>8356</v>
      </c>
      <c r="JDE1" t="s">
        <v>8357</v>
      </c>
      <c r="JDF1" t="s">
        <v>8358</v>
      </c>
      <c r="JDG1" t="s">
        <v>8359</v>
      </c>
      <c r="JDH1" t="s">
        <v>8360</v>
      </c>
      <c r="JDI1" t="s">
        <v>8361</v>
      </c>
      <c r="JDJ1" t="s">
        <v>8362</v>
      </c>
      <c r="JDK1" t="s">
        <v>8363</v>
      </c>
      <c r="JDL1" t="s">
        <v>8364</v>
      </c>
      <c r="JDM1" t="s">
        <v>8365</v>
      </c>
      <c r="JDN1" t="s">
        <v>8366</v>
      </c>
      <c r="JDO1" t="s">
        <v>8367</v>
      </c>
      <c r="JDP1" t="s">
        <v>8368</v>
      </c>
      <c r="JDQ1" t="s">
        <v>8369</v>
      </c>
      <c r="JDR1" t="s">
        <v>8370</v>
      </c>
      <c r="JDS1" t="s">
        <v>8371</v>
      </c>
      <c r="JDT1" t="s">
        <v>8372</v>
      </c>
      <c r="JDU1" t="s">
        <v>8373</v>
      </c>
      <c r="JDV1" t="s">
        <v>8374</v>
      </c>
      <c r="JDW1" t="s">
        <v>8375</v>
      </c>
      <c r="JDX1" t="s">
        <v>8376</v>
      </c>
      <c r="JDY1" t="s">
        <v>8377</v>
      </c>
      <c r="JDZ1" t="s">
        <v>8378</v>
      </c>
      <c r="JEA1" t="s">
        <v>8379</v>
      </c>
      <c r="JEB1" t="s">
        <v>8380</v>
      </c>
      <c r="JEC1" t="s">
        <v>8381</v>
      </c>
      <c r="JED1" t="s">
        <v>8382</v>
      </c>
      <c r="JEE1" t="s">
        <v>8383</v>
      </c>
      <c r="JEF1" t="s">
        <v>8384</v>
      </c>
      <c r="JEG1" t="s">
        <v>8385</v>
      </c>
      <c r="JEH1" t="s">
        <v>8386</v>
      </c>
      <c r="JEI1" t="s">
        <v>8387</v>
      </c>
      <c r="JEJ1" t="s">
        <v>8388</v>
      </c>
      <c r="JEK1" t="s">
        <v>8389</v>
      </c>
      <c r="JEL1" t="s">
        <v>8390</v>
      </c>
      <c r="JEM1" t="s">
        <v>8391</v>
      </c>
      <c r="JEN1" t="s">
        <v>8392</v>
      </c>
      <c r="JEO1" t="s">
        <v>8393</v>
      </c>
      <c r="JEP1" t="s">
        <v>8394</v>
      </c>
      <c r="JEQ1" t="s">
        <v>8395</v>
      </c>
      <c r="JER1" t="s">
        <v>8396</v>
      </c>
      <c r="JES1" t="s">
        <v>8397</v>
      </c>
      <c r="JET1" t="s">
        <v>8398</v>
      </c>
      <c r="JEU1" t="s">
        <v>8399</v>
      </c>
      <c r="JEV1" t="s">
        <v>8400</v>
      </c>
      <c r="JEW1" t="s">
        <v>8401</v>
      </c>
      <c r="JEX1" t="s">
        <v>8402</v>
      </c>
      <c r="JEY1" t="s">
        <v>8403</v>
      </c>
      <c r="JEZ1" t="s">
        <v>8404</v>
      </c>
      <c r="JFA1" t="s">
        <v>8405</v>
      </c>
      <c r="JFB1" t="s">
        <v>8406</v>
      </c>
      <c r="JFC1" t="s">
        <v>8407</v>
      </c>
      <c r="JFD1" t="s">
        <v>8408</v>
      </c>
      <c r="JFE1" t="s">
        <v>8409</v>
      </c>
      <c r="JFF1" t="s">
        <v>8410</v>
      </c>
      <c r="JFG1" t="s">
        <v>8411</v>
      </c>
      <c r="JFH1" t="s">
        <v>8412</v>
      </c>
      <c r="JFI1" t="s">
        <v>8413</v>
      </c>
      <c r="JFJ1" t="s">
        <v>8414</v>
      </c>
      <c r="JFK1" t="s">
        <v>8415</v>
      </c>
      <c r="JFL1" t="s">
        <v>8416</v>
      </c>
      <c r="JFM1" t="s">
        <v>8417</v>
      </c>
      <c r="JFN1" t="s">
        <v>8418</v>
      </c>
      <c r="JFO1" t="s">
        <v>8419</v>
      </c>
      <c r="JFP1" t="s">
        <v>8420</v>
      </c>
      <c r="JFQ1" t="s">
        <v>8421</v>
      </c>
      <c r="JFR1" t="s">
        <v>8422</v>
      </c>
      <c r="JFS1" t="s">
        <v>8423</v>
      </c>
      <c r="JFT1" t="s">
        <v>8424</v>
      </c>
      <c r="JFU1" t="s">
        <v>8425</v>
      </c>
      <c r="JFV1" t="s">
        <v>8426</v>
      </c>
      <c r="JFW1" t="s">
        <v>8427</v>
      </c>
      <c r="JFX1" t="s">
        <v>8428</v>
      </c>
      <c r="JFY1" t="s">
        <v>8429</v>
      </c>
      <c r="JFZ1" t="s">
        <v>8430</v>
      </c>
      <c r="JGA1" t="s">
        <v>8431</v>
      </c>
      <c r="JGB1" t="s">
        <v>8432</v>
      </c>
      <c r="JGC1" t="s">
        <v>8433</v>
      </c>
      <c r="JGD1" t="s">
        <v>8434</v>
      </c>
      <c r="JGE1" t="s">
        <v>8435</v>
      </c>
      <c r="JGF1" t="s">
        <v>8436</v>
      </c>
      <c r="JGG1" t="s">
        <v>8437</v>
      </c>
      <c r="JGH1" t="s">
        <v>8438</v>
      </c>
      <c r="JGI1" t="s">
        <v>8439</v>
      </c>
      <c r="JGJ1" t="s">
        <v>8440</v>
      </c>
      <c r="JGK1" t="s">
        <v>8441</v>
      </c>
      <c r="JGL1" t="s">
        <v>8442</v>
      </c>
      <c r="JGM1" t="s">
        <v>8443</v>
      </c>
      <c r="JGN1" t="s">
        <v>8444</v>
      </c>
      <c r="JGO1" t="s">
        <v>8445</v>
      </c>
      <c r="JGP1" t="s">
        <v>8446</v>
      </c>
      <c r="JGQ1" t="s">
        <v>8447</v>
      </c>
      <c r="JGR1" t="s">
        <v>8448</v>
      </c>
      <c r="JGS1" t="s">
        <v>8449</v>
      </c>
      <c r="JGT1" t="s">
        <v>8450</v>
      </c>
      <c r="JGU1" t="s">
        <v>8451</v>
      </c>
      <c r="JGV1" t="s">
        <v>8452</v>
      </c>
      <c r="JGW1" t="s">
        <v>8453</v>
      </c>
      <c r="JGX1" t="s">
        <v>8454</v>
      </c>
      <c r="JGY1" t="s">
        <v>8455</v>
      </c>
      <c r="JGZ1" t="s">
        <v>8456</v>
      </c>
      <c r="JHA1" t="s">
        <v>8457</v>
      </c>
      <c r="JHB1" t="s">
        <v>8458</v>
      </c>
      <c r="JHC1" t="s">
        <v>8459</v>
      </c>
      <c r="JHD1" t="s">
        <v>8460</v>
      </c>
      <c r="JHE1" t="s">
        <v>8461</v>
      </c>
      <c r="JHF1" t="s">
        <v>8462</v>
      </c>
      <c r="JHG1" t="s">
        <v>8463</v>
      </c>
      <c r="JHH1" t="s">
        <v>8464</v>
      </c>
      <c r="JHI1" t="s">
        <v>8465</v>
      </c>
      <c r="JHJ1" t="s">
        <v>8466</v>
      </c>
      <c r="JHK1" t="s">
        <v>8467</v>
      </c>
      <c r="JHL1" t="s">
        <v>8468</v>
      </c>
      <c r="JHM1" t="s">
        <v>8469</v>
      </c>
      <c r="JHN1" t="s">
        <v>8470</v>
      </c>
      <c r="JHO1" t="s">
        <v>8471</v>
      </c>
      <c r="JHP1" t="s">
        <v>8472</v>
      </c>
      <c r="JHQ1" t="s">
        <v>8473</v>
      </c>
      <c r="JHR1" t="s">
        <v>8474</v>
      </c>
      <c r="JHS1" t="s">
        <v>8475</v>
      </c>
      <c r="JHT1" t="s">
        <v>8476</v>
      </c>
      <c r="JHU1" t="s">
        <v>8477</v>
      </c>
      <c r="JHV1" t="s">
        <v>8478</v>
      </c>
      <c r="JHW1" t="s">
        <v>8479</v>
      </c>
      <c r="JHX1" t="s">
        <v>8480</v>
      </c>
      <c r="JHY1" t="s">
        <v>8481</v>
      </c>
      <c r="JHZ1" t="s">
        <v>8482</v>
      </c>
      <c r="JIA1" t="s">
        <v>8483</v>
      </c>
      <c r="JIB1" t="s">
        <v>8484</v>
      </c>
      <c r="JIC1" t="s">
        <v>8485</v>
      </c>
      <c r="JID1" t="s">
        <v>8486</v>
      </c>
      <c r="JIE1" t="s">
        <v>8487</v>
      </c>
      <c r="JIF1" t="s">
        <v>8488</v>
      </c>
      <c r="JIG1" t="s">
        <v>8489</v>
      </c>
      <c r="JIH1" t="s">
        <v>8490</v>
      </c>
      <c r="JII1" t="s">
        <v>8491</v>
      </c>
      <c r="JIJ1" t="s">
        <v>8492</v>
      </c>
      <c r="JIK1" t="s">
        <v>8493</v>
      </c>
      <c r="JIL1" t="s">
        <v>8494</v>
      </c>
      <c r="JIM1" t="s">
        <v>8495</v>
      </c>
      <c r="JIN1" t="s">
        <v>8496</v>
      </c>
      <c r="JIO1" t="s">
        <v>8497</v>
      </c>
      <c r="JIP1" t="s">
        <v>8498</v>
      </c>
      <c r="JIQ1" t="s">
        <v>8499</v>
      </c>
      <c r="JIR1" t="s">
        <v>8500</v>
      </c>
      <c r="JIS1" t="s">
        <v>8501</v>
      </c>
      <c r="JIT1" t="s">
        <v>8502</v>
      </c>
      <c r="JIU1" t="s">
        <v>8503</v>
      </c>
      <c r="JIV1" t="s">
        <v>8504</v>
      </c>
      <c r="JIW1" t="s">
        <v>8505</v>
      </c>
      <c r="JIX1" t="s">
        <v>8506</v>
      </c>
      <c r="JIY1" t="s">
        <v>8507</v>
      </c>
      <c r="JIZ1" t="s">
        <v>8508</v>
      </c>
      <c r="JJA1" t="s">
        <v>8509</v>
      </c>
      <c r="JJB1" t="s">
        <v>8510</v>
      </c>
      <c r="JJC1" t="s">
        <v>8511</v>
      </c>
      <c r="JJD1" t="s">
        <v>8512</v>
      </c>
      <c r="JJE1" t="s">
        <v>8513</v>
      </c>
      <c r="JJF1" t="s">
        <v>8514</v>
      </c>
      <c r="JJG1" t="s">
        <v>8515</v>
      </c>
      <c r="JJH1" t="s">
        <v>8516</v>
      </c>
      <c r="JJI1" t="s">
        <v>8517</v>
      </c>
      <c r="JJJ1" t="s">
        <v>8518</v>
      </c>
      <c r="JJK1" t="s">
        <v>8519</v>
      </c>
      <c r="JJL1" t="s">
        <v>8520</v>
      </c>
      <c r="JJM1" t="s">
        <v>8521</v>
      </c>
      <c r="JJN1" t="s">
        <v>8522</v>
      </c>
      <c r="JJO1" t="s">
        <v>8523</v>
      </c>
      <c r="JJP1" t="s">
        <v>8524</v>
      </c>
      <c r="JJQ1" t="s">
        <v>8525</v>
      </c>
      <c r="JJR1" t="s">
        <v>8526</v>
      </c>
      <c r="JJS1" t="s">
        <v>8527</v>
      </c>
      <c r="JJT1" t="s">
        <v>8528</v>
      </c>
      <c r="JJU1" t="s">
        <v>8529</v>
      </c>
      <c r="JJV1" t="s">
        <v>8530</v>
      </c>
      <c r="JJW1" t="s">
        <v>8531</v>
      </c>
      <c r="JJX1" t="s">
        <v>8532</v>
      </c>
      <c r="JJY1" t="s">
        <v>8533</v>
      </c>
      <c r="JJZ1" t="s">
        <v>8534</v>
      </c>
      <c r="JKA1" t="s">
        <v>8535</v>
      </c>
      <c r="JKB1" t="s">
        <v>8536</v>
      </c>
      <c r="JKC1" t="s">
        <v>8537</v>
      </c>
      <c r="JKD1" t="s">
        <v>8538</v>
      </c>
      <c r="JKE1" t="s">
        <v>8539</v>
      </c>
      <c r="JKF1" t="s">
        <v>8540</v>
      </c>
      <c r="JKG1" t="s">
        <v>8541</v>
      </c>
      <c r="JKH1" t="s">
        <v>8542</v>
      </c>
      <c r="JKI1" t="s">
        <v>8543</v>
      </c>
      <c r="JKJ1" t="s">
        <v>8544</v>
      </c>
      <c r="JKK1" t="s">
        <v>8545</v>
      </c>
      <c r="JKL1" t="s">
        <v>8546</v>
      </c>
      <c r="JKM1" t="s">
        <v>8547</v>
      </c>
      <c r="JKN1" t="s">
        <v>8548</v>
      </c>
      <c r="JKO1" t="s">
        <v>8549</v>
      </c>
      <c r="JKP1" t="s">
        <v>8550</v>
      </c>
      <c r="JKQ1" t="s">
        <v>8551</v>
      </c>
      <c r="JKR1" t="s">
        <v>8552</v>
      </c>
      <c r="JKS1" t="s">
        <v>8553</v>
      </c>
      <c r="JKT1" t="s">
        <v>8554</v>
      </c>
      <c r="JKU1" t="s">
        <v>8555</v>
      </c>
      <c r="JKV1" t="s">
        <v>8556</v>
      </c>
      <c r="JKW1" t="s">
        <v>8557</v>
      </c>
      <c r="JKX1" t="s">
        <v>8558</v>
      </c>
      <c r="JKY1" t="s">
        <v>8559</v>
      </c>
      <c r="JKZ1" t="s">
        <v>8560</v>
      </c>
      <c r="JLA1" t="s">
        <v>8561</v>
      </c>
      <c r="JLB1" t="s">
        <v>8562</v>
      </c>
      <c r="JLC1" t="s">
        <v>8563</v>
      </c>
      <c r="JLD1" t="s">
        <v>8564</v>
      </c>
      <c r="JLE1" t="s">
        <v>8565</v>
      </c>
      <c r="JLF1" t="s">
        <v>8566</v>
      </c>
      <c r="JLG1" t="s">
        <v>8567</v>
      </c>
      <c r="JLH1" t="s">
        <v>8568</v>
      </c>
      <c r="JLI1" t="s">
        <v>8569</v>
      </c>
      <c r="JLJ1" t="s">
        <v>8570</v>
      </c>
      <c r="JLK1" t="s">
        <v>8571</v>
      </c>
      <c r="JLL1" t="s">
        <v>8572</v>
      </c>
      <c r="JLM1" t="s">
        <v>8573</v>
      </c>
      <c r="JLN1" t="s">
        <v>8574</v>
      </c>
      <c r="JLO1" t="s">
        <v>8575</v>
      </c>
      <c r="JLP1" t="s">
        <v>8576</v>
      </c>
      <c r="JLQ1" t="s">
        <v>8577</v>
      </c>
      <c r="JLR1" t="s">
        <v>8578</v>
      </c>
      <c r="JLS1" t="s">
        <v>8579</v>
      </c>
      <c r="JLT1" t="s">
        <v>8580</v>
      </c>
      <c r="JLU1" t="s">
        <v>8581</v>
      </c>
      <c r="JLV1" t="s">
        <v>8582</v>
      </c>
      <c r="JLW1" t="s">
        <v>8583</v>
      </c>
      <c r="JLX1" t="s">
        <v>8584</v>
      </c>
      <c r="JLY1" t="s">
        <v>8585</v>
      </c>
      <c r="JLZ1" t="s">
        <v>8586</v>
      </c>
      <c r="JMA1" t="s">
        <v>8587</v>
      </c>
      <c r="JMB1" t="s">
        <v>8588</v>
      </c>
      <c r="JMC1" t="s">
        <v>8589</v>
      </c>
      <c r="JMD1" t="s">
        <v>8590</v>
      </c>
      <c r="JME1" t="s">
        <v>8591</v>
      </c>
      <c r="JMF1" t="s">
        <v>8592</v>
      </c>
      <c r="JMG1" t="s">
        <v>8593</v>
      </c>
      <c r="JMH1" t="s">
        <v>8594</v>
      </c>
      <c r="JMI1" t="s">
        <v>8595</v>
      </c>
      <c r="JMJ1" t="s">
        <v>8596</v>
      </c>
      <c r="JMK1" t="s">
        <v>8597</v>
      </c>
      <c r="JML1" t="s">
        <v>8598</v>
      </c>
      <c r="JMM1" t="s">
        <v>8599</v>
      </c>
      <c r="JMN1" t="s">
        <v>8600</v>
      </c>
      <c r="JMO1" t="s">
        <v>8601</v>
      </c>
      <c r="JMP1" t="s">
        <v>8602</v>
      </c>
      <c r="JMQ1" t="s">
        <v>8603</v>
      </c>
      <c r="JMR1" t="s">
        <v>8604</v>
      </c>
      <c r="JMS1" t="s">
        <v>8605</v>
      </c>
      <c r="JMT1" t="s">
        <v>8606</v>
      </c>
      <c r="JMU1" t="s">
        <v>8607</v>
      </c>
      <c r="JMV1" t="s">
        <v>8608</v>
      </c>
      <c r="JMW1" t="s">
        <v>8609</v>
      </c>
      <c r="JMX1" t="s">
        <v>8610</v>
      </c>
      <c r="JMY1" t="s">
        <v>8611</v>
      </c>
      <c r="JMZ1" t="s">
        <v>8612</v>
      </c>
      <c r="JNA1" t="s">
        <v>8613</v>
      </c>
      <c r="JNB1" t="s">
        <v>8614</v>
      </c>
      <c r="JNC1" t="s">
        <v>8615</v>
      </c>
      <c r="JND1" t="s">
        <v>8616</v>
      </c>
      <c r="JNE1" t="s">
        <v>8617</v>
      </c>
      <c r="JNF1" t="s">
        <v>8618</v>
      </c>
      <c r="JNG1" t="s">
        <v>8619</v>
      </c>
      <c r="JNH1" t="s">
        <v>8620</v>
      </c>
      <c r="JNI1" t="s">
        <v>8621</v>
      </c>
      <c r="JNJ1" t="s">
        <v>8622</v>
      </c>
      <c r="JNK1" t="s">
        <v>8623</v>
      </c>
      <c r="JNL1" t="s">
        <v>8624</v>
      </c>
      <c r="JNM1" t="s">
        <v>8625</v>
      </c>
      <c r="JNN1" t="s">
        <v>8626</v>
      </c>
      <c r="JNO1" t="s">
        <v>8627</v>
      </c>
      <c r="JNP1" t="s">
        <v>8628</v>
      </c>
      <c r="JNQ1" t="s">
        <v>8629</v>
      </c>
      <c r="JNR1" t="s">
        <v>8630</v>
      </c>
      <c r="JNS1" t="s">
        <v>8631</v>
      </c>
      <c r="JNT1" t="s">
        <v>8632</v>
      </c>
      <c r="JNU1" t="s">
        <v>8633</v>
      </c>
      <c r="JNV1" t="s">
        <v>8634</v>
      </c>
      <c r="JNW1" t="s">
        <v>8635</v>
      </c>
      <c r="JNX1" t="s">
        <v>8636</v>
      </c>
      <c r="JNY1" t="s">
        <v>8637</v>
      </c>
      <c r="JNZ1" t="s">
        <v>8638</v>
      </c>
      <c r="JOA1" t="s">
        <v>8639</v>
      </c>
      <c r="JOB1" t="s">
        <v>8640</v>
      </c>
      <c r="JOC1" t="s">
        <v>8641</v>
      </c>
      <c r="JOD1" t="s">
        <v>8642</v>
      </c>
      <c r="JOE1" t="s">
        <v>8643</v>
      </c>
      <c r="JOF1" t="s">
        <v>8644</v>
      </c>
      <c r="JOG1" t="s">
        <v>8645</v>
      </c>
      <c r="JOH1" t="s">
        <v>8646</v>
      </c>
      <c r="JOI1" t="s">
        <v>8647</v>
      </c>
      <c r="JOJ1" t="s">
        <v>8648</v>
      </c>
      <c r="JOK1" t="s">
        <v>8649</v>
      </c>
      <c r="JOL1" t="s">
        <v>8650</v>
      </c>
      <c r="JOM1" t="s">
        <v>8651</v>
      </c>
      <c r="JON1" t="s">
        <v>8652</v>
      </c>
      <c r="JOO1" t="s">
        <v>8653</v>
      </c>
      <c r="JOP1" t="s">
        <v>8654</v>
      </c>
      <c r="JOQ1" t="s">
        <v>8655</v>
      </c>
      <c r="JOR1" t="s">
        <v>8656</v>
      </c>
      <c r="JOS1" t="s">
        <v>8657</v>
      </c>
      <c r="JOT1" t="s">
        <v>8658</v>
      </c>
      <c r="JOU1" t="s">
        <v>8659</v>
      </c>
      <c r="JOV1" t="s">
        <v>8660</v>
      </c>
      <c r="JOW1" t="s">
        <v>8661</v>
      </c>
      <c r="JOX1" t="s">
        <v>8662</v>
      </c>
      <c r="JOY1" t="s">
        <v>8663</v>
      </c>
      <c r="JOZ1" t="s">
        <v>8664</v>
      </c>
      <c r="JPA1" t="s">
        <v>8665</v>
      </c>
      <c r="JPB1" t="s">
        <v>8666</v>
      </c>
      <c r="JPC1" t="s">
        <v>8667</v>
      </c>
      <c r="JPD1" t="s">
        <v>8668</v>
      </c>
      <c r="JPE1" t="s">
        <v>8669</v>
      </c>
      <c r="JPF1" t="s">
        <v>8670</v>
      </c>
      <c r="JPG1" t="s">
        <v>8671</v>
      </c>
      <c r="JPH1" t="s">
        <v>8672</v>
      </c>
      <c r="JPI1" t="s">
        <v>8673</v>
      </c>
      <c r="JPJ1" t="s">
        <v>8674</v>
      </c>
      <c r="JPK1" t="s">
        <v>8675</v>
      </c>
      <c r="JPL1" t="s">
        <v>8676</v>
      </c>
      <c r="JPM1" t="s">
        <v>8677</v>
      </c>
      <c r="JPN1" t="s">
        <v>8678</v>
      </c>
      <c r="JPO1" t="s">
        <v>8679</v>
      </c>
      <c r="JPP1" t="s">
        <v>8680</v>
      </c>
      <c r="JPQ1" t="s">
        <v>8681</v>
      </c>
      <c r="JPR1" t="s">
        <v>8682</v>
      </c>
      <c r="JPS1" t="s">
        <v>8683</v>
      </c>
      <c r="JPT1" t="s">
        <v>8684</v>
      </c>
      <c r="JPU1" t="s">
        <v>8685</v>
      </c>
      <c r="JPV1" t="s">
        <v>8686</v>
      </c>
      <c r="JPW1" t="s">
        <v>8687</v>
      </c>
      <c r="JPX1" t="s">
        <v>8688</v>
      </c>
      <c r="JPY1" t="s">
        <v>8689</v>
      </c>
      <c r="JPZ1" t="s">
        <v>8690</v>
      </c>
      <c r="JQA1" t="s">
        <v>8691</v>
      </c>
      <c r="JQB1" t="s">
        <v>8692</v>
      </c>
      <c r="JQC1" t="s">
        <v>8693</v>
      </c>
      <c r="JQD1" t="s">
        <v>8694</v>
      </c>
      <c r="JQE1" t="s">
        <v>8695</v>
      </c>
      <c r="JQF1" t="s">
        <v>8696</v>
      </c>
      <c r="JQG1" t="s">
        <v>8697</v>
      </c>
      <c r="JQH1" t="s">
        <v>8698</v>
      </c>
      <c r="JQI1" t="s">
        <v>8699</v>
      </c>
      <c r="JQJ1" t="s">
        <v>8700</v>
      </c>
      <c r="JQK1" t="s">
        <v>8701</v>
      </c>
      <c r="JQL1" t="s">
        <v>8702</v>
      </c>
      <c r="JQM1" t="s">
        <v>8703</v>
      </c>
      <c r="JQN1" t="s">
        <v>8704</v>
      </c>
      <c r="JQO1" t="s">
        <v>8705</v>
      </c>
      <c r="JQP1" t="s">
        <v>8706</v>
      </c>
      <c r="JQQ1" t="s">
        <v>8707</v>
      </c>
      <c r="JQR1" t="s">
        <v>8708</v>
      </c>
      <c r="JQS1" t="s">
        <v>8709</v>
      </c>
      <c r="JQT1" t="s">
        <v>8710</v>
      </c>
      <c r="JQU1" t="s">
        <v>8711</v>
      </c>
      <c r="JQV1" t="s">
        <v>8712</v>
      </c>
      <c r="JQW1" t="s">
        <v>8713</v>
      </c>
      <c r="JQX1" t="s">
        <v>8714</v>
      </c>
      <c r="JQY1" t="s">
        <v>8715</v>
      </c>
      <c r="JQZ1" t="s">
        <v>8716</v>
      </c>
      <c r="JRA1" t="s">
        <v>8717</v>
      </c>
      <c r="JRB1" t="s">
        <v>8718</v>
      </c>
      <c r="JRC1" t="s">
        <v>8719</v>
      </c>
      <c r="JRD1" t="s">
        <v>8720</v>
      </c>
      <c r="JRE1" t="s">
        <v>8721</v>
      </c>
      <c r="JRF1" t="s">
        <v>8722</v>
      </c>
      <c r="JRG1" t="s">
        <v>8723</v>
      </c>
      <c r="JRH1" t="s">
        <v>8724</v>
      </c>
      <c r="JRI1" t="s">
        <v>8725</v>
      </c>
      <c r="JRJ1" t="s">
        <v>8726</v>
      </c>
      <c r="JRK1" t="s">
        <v>8727</v>
      </c>
      <c r="JRL1" t="s">
        <v>8728</v>
      </c>
      <c r="JRM1" t="s">
        <v>8729</v>
      </c>
      <c r="JRN1" t="s">
        <v>8730</v>
      </c>
      <c r="JRO1" t="s">
        <v>8731</v>
      </c>
      <c r="JRP1" t="s">
        <v>8732</v>
      </c>
      <c r="JRQ1" t="s">
        <v>8733</v>
      </c>
      <c r="JRR1" t="s">
        <v>8734</v>
      </c>
      <c r="JRS1" t="s">
        <v>8735</v>
      </c>
      <c r="JRT1" t="s">
        <v>8736</v>
      </c>
      <c r="JRU1" t="s">
        <v>8737</v>
      </c>
      <c r="JRV1" t="s">
        <v>8738</v>
      </c>
      <c r="JRW1" t="s">
        <v>8739</v>
      </c>
      <c r="JRX1" t="s">
        <v>8740</v>
      </c>
      <c r="JRY1" t="s">
        <v>8741</v>
      </c>
      <c r="JRZ1" t="s">
        <v>8742</v>
      </c>
      <c r="JSA1" t="s">
        <v>8743</v>
      </c>
      <c r="JSB1" t="s">
        <v>8744</v>
      </c>
      <c r="JSC1" t="s">
        <v>8745</v>
      </c>
      <c r="JSD1" t="s">
        <v>8746</v>
      </c>
      <c r="JSE1" t="s">
        <v>8747</v>
      </c>
      <c r="JSF1" t="s">
        <v>8748</v>
      </c>
      <c r="JSG1" t="s">
        <v>8749</v>
      </c>
      <c r="JSH1" t="s">
        <v>8750</v>
      </c>
      <c r="JSI1" t="s">
        <v>8751</v>
      </c>
      <c r="JSJ1" t="s">
        <v>8752</v>
      </c>
      <c r="JSK1" t="s">
        <v>8753</v>
      </c>
      <c r="JSL1" t="s">
        <v>8754</v>
      </c>
      <c r="JSM1" t="s">
        <v>8755</v>
      </c>
      <c r="JSN1" t="s">
        <v>8756</v>
      </c>
      <c r="JSO1" t="s">
        <v>8757</v>
      </c>
      <c r="JSP1" t="s">
        <v>8758</v>
      </c>
      <c r="JSQ1" t="s">
        <v>8759</v>
      </c>
      <c r="JSR1" t="s">
        <v>8760</v>
      </c>
      <c r="JSS1" t="s">
        <v>8761</v>
      </c>
      <c r="JST1" t="s">
        <v>8762</v>
      </c>
      <c r="JSU1" t="s">
        <v>8763</v>
      </c>
      <c r="JSV1" t="s">
        <v>8764</v>
      </c>
      <c r="JSW1" t="s">
        <v>8765</v>
      </c>
      <c r="JSX1" t="s">
        <v>8766</v>
      </c>
      <c r="JSY1" t="s">
        <v>8767</v>
      </c>
      <c r="JSZ1" t="s">
        <v>8768</v>
      </c>
      <c r="JTA1" t="s">
        <v>8769</v>
      </c>
      <c r="JTB1" t="s">
        <v>8770</v>
      </c>
      <c r="JTC1" t="s">
        <v>8771</v>
      </c>
      <c r="JTD1" t="s">
        <v>8772</v>
      </c>
      <c r="JTE1" t="s">
        <v>8773</v>
      </c>
      <c r="JTF1" t="s">
        <v>8774</v>
      </c>
      <c r="JTG1" t="s">
        <v>8775</v>
      </c>
      <c r="JTH1" t="s">
        <v>8776</v>
      </c>
      <c r="JTI1" t="s">
        <v>8777</v>
      </c>
      <c r="JTJ1" t="s">
        <v>8778</v>
      </c>
      <c r="JTK1" t="s">
        <v>8779</v>
      </c>
      <c r="JTL1" t="s">
        <v>8780</v>
      </c>
      <c r="JTM1" t="s">
        <v>8781</v>
      </c>
      <c r="JTN1" t="s">
        <v>8782</v>
      </c>
      <c r="JTO1" t="s">
        <v>8783</v>
      </c>
      <c r="JTP1" t="s">
        <v>8784</v>
      </c>
      <c r="JTQ1" t="s">
        <v>8785</v>
      </c>
      <c r="JTR1" t="s">
        <v>8786</v>
      </c>
      <c r="JTS1" t="s">
        <v>8787</v>
      </c>
      <c r="JTT1" t="s">
        <v>8788</v>
      </c>
      <c r="JTU1" t="s">
        <v>8789</v>
      </c>
      <c r="JTV1" t="s">
        <v>8790</v>
      </c>
      <c r="JTW1" t="s">
        <v>8791</v>
      </c>
      <c r="JTX1" t="s">
        <v>8792</v>
      </c>
      <c r="JTY1" t="s">
        <v>8793</v>
      </c>
      <c r="JTZ1" t="s">
        <v>8794</v>
      </c>
      <c r="JUA1" t="s">
        <v>8795</v>
      </c>
      <c r="JUB1" t="s">
        <v>8796</v>
      </c>
      <c r="JUC1" t="s">
        <v>8797</v>
      </c>
      <c r="JUD1" t="s">
        <v>8798</v>
      </c>
      <c r="JUE1" t="s">
        <v>8799</v>
      </c>
      <c r="JUF1" t="s">
        <v>8800</v>
      </c>
      <c r="JUG1" t="s">
        <v>8801</v>
      </c>
      <c r="JUH1" t="s">
        <v>8802</v>
      </c>
      <c r="JUI1" t="s">
        <v>8803</v>
      </c>
      <c r="JUJ1" t="s">
        <v>8804</v>
      </c>
      <c r="JUK1" t="s">
        <v>8805</v>
      </c>
      <c r="JUL1" t="s">
        <v>8806</v>
      </c>
      <c r="JUM1" t="s">
        <v>8807</v>
      </c>
      <c r="JUN1" t="s">
        <v>8808</v>
      </c>
      <c r="JUO1" t="s">
        <v>8809</v>
      </c>
      <c r="JUP1" t="s">
        <v>8810</v>
      </c>
      <c r="JUQ1" t="s">
        <v>8811</v>
      </c>
      <c r="JUR1" t="s">
        <v>8812</v>
      </c>
      <c r="JUS1" t="s">
        <v>8813</v>
      </c>
      <c r="JUT1" t="s">
        <v>8814</v>
      </c>
      <c r="JUU1" t="s">
        <v>8815</v>
      </c>
      <c r="JUV1" t="s">
        <v>8816</v>
      </c>
      <c r="JUW1" t="s">
        <v>8817</v>
      </c>
      <c r="JUX1" t="s">
        <v>8818</v>
      </c>
      <c r="JUY1" t="s">
        <v>8819</v>
      </c>
      <c r="JUZ1" t="s">
        <v>8820</v>
      </c>
      <c r="JVA1" t="s">
        <v>8821</v>
      </c>
      <c r="JVB1" t="s">
        <v>8822</v>
      </c>
      <c r="JVC1" t="s">
        <v>8823</v>
      </c>
      <c r="JVD1" t="s">
        <v>8824</v>
      </c>
      <c r="JVE1" t="s">
        <v>8825</v>
      </c>
      <c r="JVF1" t="s">
        <v>8826</v>
      </c>
      <c r="JVG1" t="s">
        <v>8827</v>
      </c>
      <c r="JVH1" t="s">
        <v>8828</v>
      </c>
      <c r="JVI1" t="s">
        <v>8829</v>
      </c>
      <c r="JVJ1" t="s">
        <v>8830</v>
      </c>
      <c r="JVK1" t="s">
        <v>8831</v>
      </c>
      <c r="JVL1" t="s">
        <v>8832</v>
      </c>
      <c r="JVM1" t="s">
        <v>8833</v>
      </c>
      <c r="JVN1" t="s">
        <v>8834</v>
      </c>
      <c r="JVO1" t="s">
        <v>8835</v>
      </c>
      <c r="JVP1" t="s">
        <v>8836</v>
      </c>
      <c r="JVQ1" t="s">
        <v>8837</v>
      </c>
      <c r="JVR1" t="s">
        <v>8838</v>
      </c>
      <c r="JVS1" t="s">
        <v>8839</v>
      </c>
      <c r="JVT1" t="s">
        <v>8840</v>
      </c>
      <c r="JVU1" t="s">
        <v>8841</v>
      </c>
      <c r="JVV1" t="s">
        <v>8842</v>
      </c>
      <c r="JVW1" t="s">
        <v>8843</v>
      </c>
      <c r="JVX1" t="s">
        <v>8844</v>
      </c>
      <c r="JVY1" t="s">
        <v>8845</v>
      </c>
      <c r="JVZ1" t="s">
        <v>8846</v>
      </c>
      <c r="JWA1" t="s">
        <v>8847</v>
      </c>
      <c r="JWB1" t="s">
        <v>8848</v>
      </c>
      <c r="JWC1" t="s">
        <v>8849</v>
      </c>
      <c r="JWD1" t="s">
        <v>8850</v>
      </c>
      <c r="JWE1" t="s">
        <v>8851</v>
      </c>
      <c r="JWF1" t="s">
        <v>8852</v>
      </c>
      <c r="JWG1" t="s">
        <v>8853</v>
      </c>
      <c r="JWH1" t="s">
        <v>8854</v>
      </c>
      <c r="JWI1" t="s">
        <v>8855</v>
      </c>
      <c r="JWJ1" t="s">
        <v>8856</v>
      </c>
      <c r="JWK1" t="s">
        <v>8857</v>
      </c>
      <c r="JWL1" t="s">
        <v>8858</v>
      </c>
      <c r="JWM1" t="s">
        <v>8859</v>
      </c>
      <c r="JWN1" t="s">
        <v>8860</v>
      </c>
      <c r="JWO1" t="s">
        <v>8861</v>
      </c>
      <c r="JWP1" t="s">
        <v>8862</v>
      </c>
      <c r="JWQ1" t="s">
        <v>8863</v>
      </c>
      <c r="JWR1" t="s">
        <v>8864</v>
      </c>
      <c r="JWS1" t="s">
        <v>8865</v>
      </c>
      <c r="JWT1" t="s">
        <v>8866</v>
      </c>
      <c r="JWU1" t="s">
        <v>8867</v>
      </c>
      <c r="JWV1" t="s">
        <v>8868</v>
      </c>
      <c r="JWW1" t="s">
        <v>8869</v>
      </c>
      <c r="JWX1" t="s">
        <v>8870</v>
      </c>
      <c r="JWY1" t="s">
        <v>8871</v>
      </c>
      <c r="JWZ1" t="s">
        <v>8872</v>
      </c>
      <c r="JXA1" t="s">
        <v>8873</v>
      </c>
      <c r="JXB1" t="s">
        <v>8874</v>
      </c>
      <c r="JXC1" t="s">
        <v>8875</v>
      </c>
      <c r="JXD1" t="s">
        <v>8876</v>
      </c>
      <c r="JXE1" t="s">
        <v>8877</v>
      </c>
      <c r="JXF1" t="s">
        <v>8878</v>
      </c>
      <c r="JXG1" t="s">
        <v>8879</v>
      </c>
      <c r="JXH1" t="s">
        <v>8880</v>
      </c>
      <c r="JXI1" t="s">
        <v>8881</v>
      </c>
      <c r="JXJ1" t="s">
        <v>8882</v>
      </c>
      <c r="JXK1" t="s">
        <v>8883</v>
      </c>
      <c r="JXL1" t="s">
        <v>8884</v>
      </c>
      <c r="JXM1" t="s">
        <v>8885</v>
      </c>
      <c r="JXN1" t="s">
        <v>8886</v>
      </c>
      <c r="JXO1" t="s">
        <v>8887</v>
      </c>
      <c r="JXP1" t="s">
        <v>8888</v>
      </c>
      <c r="JXQ1" t="s">
        <v>8889</v>
      </c>
      <c r="JXR1" t="s">
        <v>8890</v>
      </c>
      <c r="JXS1" t="s">
        <v>8891</v>
      </c>
      <c r="JXT1" t="s">
        <v>8892</v>
      </c>
      <c r="JXU1" t="s">
        <v>8893</v>
      </c>
      <c r="JXV1" t="s">
        <v>8894</v>
      </c>
      <c r="JXW1" t="s">
        <v>8895</v>
      </c>
      <c r="JXX1" t="s">
        <v>8896</v>
      </c>
      <c r="JXY1" t="s">
        <v>8897</v>
      </c>
      <c r="JXZ1" t="s">
        <v>8898</v>
      </c>
      <c r="JYA1" t="s">
        <v>8899</v>
      </c>
      <c r="JYB1" t="s">
        <v>8900</v>
      </c>
      <c r="JYC1" t="s">
        <v>8901</v>
      </c>
      <c r="JYD1" t="s">
        <v>8902</v>
      </c>
      <c r="JYE1" t="s">
        <v>8903</v>
      </c>
      <c r="JYF1" t="s">
        <v>8904</v>
      </c>
      <c r="JYG1" t="s">
        <v>8905</v>
      </c>
      <c r="JYH1" t="s">
        <v>8906</v>
      </c>
      <c r="JYI1" t="s">
        <v>8907</v>
      </c>
      <c r="JYJ1" t="s">
        <v>8908</v>
      </c>
      <c r="JYK1" t="s">
        <v>8909</v>
      </c>
      <c r="JYL1" t="s">
        <v>8910</v>
      </c>
      <c r="JYM1" t="s">
        <v>8911</v>
      </c>
      <c r="JYN1" t="s">
        <v>8912</v>
      </c>
      <c r="JYO1" t="s">
        <v>8913</v>
      </c>
      <c r="JYP1" t="s">
        <v>8914</v>
      </c>
      <c r="JYQ1" t="s">
        <v>8915</v>
      </c>
      <c r="JYR1" t="s">
        <v>8916</v>
      </c>
      <c r="JYS1" t="s">
        <v>8917</v>
      </c>
      <c r="JYT1" t="s">
        <v>8918</v>
      </c>
      <c r="JYU1" t="s">
        <v>8919</v>
      </c>
      <c r="JYV1" t="s">
        <v>8920</v>
      </c>
      <c r="JYW1" t="s">
        <v>8921</v>
      </c>
      <c r="JYX1" t="s">
        <v>8922</v>
      </c>
      <c r="JYY1" t="s">
        <v>8923</v>
      </c>
      <c r="JYZ1" t="s">
        <v>8924</v>
      </c>
      <c r="JZA1" t="s">
        <v>8925</v>
      </c>
      <c r="JZB1" t="s">
        <v>8926</v>
      </c>
      <c r="JZC1" t="s">
        <v>8927</v>
      </c>
      <c r="JZD1" t="s">
        <v>8928</v>
      </c>
      <c r="JZE1" t="s">
        <v>8929</v>
      </c>
      <c r="JZF1" t="s">
        <v>8930</v>
      </c>
      <c r="JZG1" t="s">
        <v>8931</v>
      </c>
      <c r="JZH1" t="s">
        <v>8932</v>
      </c>
      <c r="JZI1" t="s">
        <v>8933</v>
      </c>
      <c r="JZJ1" t="s">
        <v>8934</v>
      </c>
      <c r="JZK1" t="s">
        <v>8935</v>
      </c>
      <c r="JZL1" t="s">
        <v>8936</v>
      </c>
      <c r="JZM1" t="s">
        <v>8937</v>
      </c>
      <c r="JZN1" t="s">
        <v>8938</v>
      </c>
      <c r="JZO1" t="s">
        <v>8939</v>
      </c>
      <c r="JZP1" t="s">
        <v>8940</v>
      </c>
      <c r="JZQ1" t="s">
        <v>8941</v>
      </c>
      <c r="JZR1" t="s">
        <v>8942</v>
      </c>
      <c r="JZS1" t="s">
        <v>8943</v>
      </c>
      <c r="JZT1" t="s">
        <v>8944</v>
      </c>
      <c r="JZU1" t="s">
        <v>8945</v>
      </c>
      <c r="JZV1" t="s">
        <v>8946</v>
      </c>
      <c r="JZW1" t="s">
        <v>8947</v>
      </c>
      <c r="JZX1" t="s">
        <v>8948</v>
      </c>
      <c r="JZY1" t="s">
        <v>8949</v>
      </c>
      <c r="JZZ1" t="s">
        <v>8950</v>
      </c>
      <c r="KAA1" t="s">
        <v>8951</v>
      </c>
      <c r="KAB1" t="s">
        <v>8952</v>
      </c>
      <c r="KAC1" t="s">
        <v>8953</v>
      </c>
      <c r="KAD1" t="s">
        <v>8954</v>
      </c>
      <c r="KAE1" t="s">
        <v>8955</v>
      </c>
      <c r="KAF1" t="s">
        <v>8956</v>
      </c>
      <c r="KAG1" t="s">
        <v>8957</v>
      </c>
      <c r="KAH1" t="s">
        <v>8958</v>
      </c>
      <c r="KAI1" t="s">
        <v>8959</v>
      </c>
      <c r="KAJ1" t="s">
        <v>8960</v>
      </c>
      <c r="KAK1" t="s">
        <v>8961</v>
      </c>
      <c r="KAL1" t="s">
        <v>8962</v>
      </c>
      <c r="KAM1" t="s">
        <v>8963</v>
      </c>
      <c r="KAN1" t="s">
        <v>8964</v>
      </c>
      <c r="KAO1" t="s">
        <v>8965</v>
      </c>
      <c r="KAP1" t="s">
        <v>8966</v>
      </c>
      <c r="KAQ1" t="s">
        <v>8967</v>
      </c>
      <c r="KAR1" t="s">
        <v>8968</v>
      </c>
      <c r="KAS1" t="s">
        <v>8969</v>
      </c>
      <c r="KAT1" t="s">
        <v>8970</v>
      </c>
      <c r="KAU1" t="s">
        <v>8971</v>
      </c>
      <c r="KAV1" t="s">
        <v>8972</v>
      </c>
      <c r="KAW1" t="s">
        <v>8973</v>
      </c>
      <c r="KAX1" t="s">
        <v>8974</v>
      </c>
      <c r="KAY1" t="s">
        <v>8975</v>
      </c>
      <c r="KAZ1" t="s">
        <v>8976</v>
      </c>
      <c r="KBA1" t="s">
        <v>8977</v>
      </c>
      <c r="KBB1" t="s">
        <v>8978</v>
      </c>
      <c r="KBC1" t="s">
        <v>8979</v>
      </c>
      <c r="KBD1" t="s">
        <v>8980</v>
      </c>
      <c r="KBE1" t="s">
        <v>8981</v>
      </c>
      <c r="KBF1" t="s">
        <v>8982</v>
      </c>
      <c r="KBG1" t="s">
        <v>8983</v>
      </c>
      <c r="KBH1" t="s">
        <v>8984</v>
      </c>
      <c r="KBI1" t="s">
        <v>8985</v>
      </c>
      <c r="KBJ1" t="s">
        <v>8986</v>
      </c>
      <c r="KBK1" t="s">
        <v>8987</v>
      </c>
      <c r="KBL1" t="s">
        <v>8988</v>
      </c>
      <c r="KBM1" t="s">
        <v>8989</v>
      </c>
      <c r="KBN1" t="s">
        <v>8990</v>
      </c>
      <c r="KBO1" t="s">
        <v>8991</v>
      </c>
      <c r="KBP1" t="s">
        <v>8992</v>
      </c>
      <c r="KBQ1" t="s">
        <v>8993</v>
      </c>
      <c r="KBR1" t="s">
        <v>8994</v>
      </c>
      <c r="KBS1" t="s">
        <v>8995</v>
      </c>
      <c r="KBT1" t="s">
        <v>8996</v>
      </c>
      <c r="KBU1" t="s">
        <v>8997</v>
      </c>
      <c r="KBV1" t="s">
        <v>8998</v>
      </c>
      <c r="KBW1" t="s">
        <v>8999</v>
      </c>
      <c r="KBX1" t="s">
        <v>9000</v>
      </c>
      <c r="KBY1" t="s">
        <v>9001</v>
      </c>
      <c r="KBZ1" t="s">
        <v>9002</v>
      </c>
      <c r="KCA1" t="s">
        <v>9003</v>
      </c>
      <c r="KCB1" t="s">
        <v>9004</v>
      </c>
      <c r="KCC1" t="s">
        <v>9005</v>
      </c>
      <c r="KCD1" t="s">
        <v>9006</v>
      </c>
      <c r="KCE1" t="s">
        <v>9007</v>
      </c>
      <c r="KCF1" t="s">
        <v>9008</v>
      </c>
      <c r="KCG1" t="s">
        <v>9009</v>
      </c>
      <c r="KCH1" t="s">
        <v>9010</v>
      </c>
      <c r="KCI1" t="s">
        <v>9011</v>
      </c>
      <c r="KCJ1" t="s">
        <v>9012</v>
      </c>
      <c r="KCK1" t="s">
        <v>9013</v>
      </c>
      <c r="KCL1" t="s">
        <v>9014</v>
      </c>
      <c r="KCM1" t="s">
        <v>9015</v>
      </c>
      <c r="KCN1" t="s">
        <v>9016</v>
      </c>
      <c r="KCO1" t="s">
        <v>9017</v>
      </c>
      <c r="KCP1" t="s">
        <v>9018</v>
      </c>
      <c r="KCQ1" t="s">
        <v>9019</v>
      </c>
      <c r="KCR1" t="s">
        <v>9020</v>
      </c>
      <c r="KCS1" t="s">
        <v>9021</v>
      </c>
      <c r="KCT1" t="s">
        <v>9022</v>
      </c>
      <c r="KCU1" t="s">
        <v>9023</v>
      </c>
      <c r="KCV1" t="s">
        <v>9024</v>
      </c>
      <c r="KCW1" t="s">
        <v>9025</v>
      </c>
      <c r="KCX1" t="s">
        <v>9026</v>
      </c>
      <c r="KCY1" t="s">
        <v>9027</v>
      </c>
      <c r="KCZ1" t="s">
        <v>9028</v>
      </c>
      <c r="KDA1" t="s">
        <v>9029</v>
      </c>
      <c r="KDB1" t="s">
        <v>9030</v>
      </c>
      <c r="KDC1" t="s">
        <v>9031</v>
      </c>
      <c r="KDD1" t="s">
        <v>9032</v>
      </c>
      <c r="KDE1" t="s">
        <v>9033</v>
      </c>
      <c r="KDF1" t="s">
        <v>9034</v>
      </c>
      <c r="KDG1" t="s">
        <v>9035</v>
      </c>
      <c r="KDH1" t="s">
        <v>9036</v>
      </c>
      <c r="KDI1" t="s">
        <v>9037</v>
      </c>
      <c r="KDJ1" t="s">
        <v>9038</v>
      </c>
      <c r="KDK1" t="s">
        <v>9039</v>
      </c>
      <c r="KDL1" t="s">
        <v>9040</v>
      </c>
      <c r="KDM1" t="s">
        <v>9041</v>
      </c>
      <c r="KDN1" t="s">
        <v>9042</v>
      </c>
      <c r="KDO1" t="s">
        <v>9043</v>
      </c>
      <c r="KDP1" t="s">
        <v>9044</v>
      </c>
      <c r="KDQ1" t="s">
        <v>9045</v>
      </c>
      <c r="KDR1" t="s">
        <v>9046</v>
      </c>
      <c r="KDS1" t="s">
        <v>9047</v>
      </c>
      <c r="KDT1" t="s">
        <v>9048</v>
      </c>
      <c r="KDU1" t="s">
        <v>9049</v>
      </c>
      <c r="KDV1" t="s">
        <v>9050</v>
      </c>
      <c r="KDW1" t="s">
        <v>9051</v>
      </c>
      <c r="KDX1" t="s">
        <v>9052</v>
      </c>
      <c r="KDY1" t="s">
        <v>9053</v>
      </c>
      <c r="KDZ1" t="s">
        <v>9054</v>
      </c>
      <c r="KEA1" t="s">
        <v>9055</v>
      </c>
      <c r="KEB1" t="s">
        <v>9056</v>
      </c>
      <c r="KEC1" t="s">
        <v>9057</v>
      </c>
      <c r="KED1" t="s">
        <v>9058</v>
      </c>
      <c r="KEE1" t="s">
        <v>9059</v>
      </c>
      <c r="KEF1" t="s">
        <v>9060</v>
      </c>
      <c r="KEG1" t="s">
        <v>9061</v>
      </c>
      <c r="KEH1" t="s">
        <v>9062</v>
      </c>
      <c r="KEI1" t="s">
        <v>9063</v>
      </c>
      <c r="KEJ1" t="s">
        <v>9064</v>
      </c>
      <c r="KEK1" t="s">
        <v>9065</v>
      </c>
      <c r="KEL1" t="s">
        <v>9066</v>
      </c>
      <c r="KEM1" t="s">
        <v>9067</v>
      </c>
      <c r="KEN1" t="s">
        <v>9068</v>
      </c>
      <c r="KEO1" t="s">
        <v>9069</v>
      </c>
      <c r="KEP1" t="s">
        <v>9070</v>
      </c>
      <c r="KEQ1" t="s">
        <v>9071</v>
      </c>
      <c r="KER1" t="s">
        <v>9072</v>
      </c>
      <c r="KES1" t="s">
        <v>9073</v>
      </c>
      <c r="KET1" t="s">
        <v>9074</v>
      </c>
      <c r="KEU1" t="s">
        <v>9075</v>
      </c>
      <c r="KEV1" t="s">
        <v>9076</v>
      </c>
      <c r="KEW1" t="s">
        <v>9077</v>
      </c>
      <c r="KEX1" t="s">
        <v>9078</v>
      </c>
      <c r="KEY1" t="s">
        <v>9079</v>
      </c>
      <c r="KEZ1" t="s">
        <v>9080</v>
      </c>
      <c r="KFA1" t="s">
        <v>9081</v>
      </c>
      <c r="KFB1" t="s">
        <v>9082</v>
      </c>
      <c r="KFC1" t="s">
        <v>9083</v>
      </c>
      <c r="KFD1" t="s">
        <v>9084</v>
      </c>
      <c r="KFE1" t="s">
        <v>9085</v>
      </c>
      <c r="KFF1" t="s">
        <v>9086</v>
      </c>
      <c r="KFG1" t="s">
        <v>9087</v>
      </c>
      <c r="KFH1" t="s">
        <v>9088</v>
      </c>
      <c r="KFI1" t="s">
        <v>9089</v>
      </c>
      <c r="KFJ1" t="s">
        <v>9090</v>
      </c>
      <c r="KFK1" t="s">
        <v>9091</v>
      </c>
      <c r="KFL1" t="s">
        <v>9092</v>
      </c>
      <c r="KFM1" t="s">
        <v>9093</v>
      </c>
      <c r="KFN1" t="s">
        <v>9094</v>
      </c>
      <c r="KFO1" t="s">
        <v>9095</v>
      </c>
      <c r="KFP1" t="s">
        <v>9096</v>
      </c>
      <c r="KFQ1" t="s">
        <v>9097</v>
      </c>
      <c r="KFR1" t="s">
        <v>9098</v>
      </c>
      <c r="KFS1" t="s">
        <v>9099</v>
      </c>
      <c r="KFT1" t="s">
        <v>9100</v>
      </c>
      <c r="KFU1" t="s">
        <v>9101</v>
      </c>
      <c r="KFV1" t="s">
        <v>9102</v>
      </c>
      <c r="KFW1" t="s">
        <v>9103</v>
      </c>
      <c r="KFX1" t="s">
        <v>9104</v>
      </c>
      <c r="KFY1" t="s">
        <v>9105</v>
      </c>
      <c r="KFZ1" t="s">
        <v>9106</v>
      </c>
      <c r="KGA1" t="s">
        <v>9107</v>
      </c>
      <c r="KGB1" t="s">
        <v>9108</v>
      </c>
      <c r="KGC1" t="s">
        <v>9109</v>
      </c>
      <c r="KGD1" t="s">
        <v>9110</v>
      </c>
      <c r="KGE1" t="s">
        <v>9111</v>
      </c>
      <c r="KGF1" t="s">
        <v>9112</v>
      </c>
      <c r="KGG1" t="s">
        <v>9113</v>
      </c>
      <c r="KGH1" t="s">
        <v>9114</v>
      </c>
      <c r="KGI1" t="s">
        <v>9115</v>
      </c>
      <c r="KGJ1" t="s">
        <v>9116</v>
      </c>
      <c r="KGK1" t="s">
        <v>9117</v>
      </c>
      <c r="KGL1" t="s">
        <v>9118</v>
      </c>
      <c r="KGM1" t="s">
        <v>9119</v>
      </c>
      <c r="KGN1" t="s">
        <v>9120</v>
      </c>
      <c r="KGO1" t="s">
        <v>9121</v>
      </c>
      <c r="KGP1" t="s">
        <v>9122</v>
      </c>
      <c r="KGQ1" t="s">
        <v>9123</v>
      </c>
      <c r="KGR1" t="s">
        <v>9124</v>
      </c>
      <c r="KGS1" t="s">
        <v>9125</v>
      </c>
      <c r="KGT1" t="s">
        <v>9126</v>
      </c>
      <c r="KGU1" t="s">
        <v>9127</v>
      </c>
      <c r="KGV1" t="s">
        <v>9128</v>
      </c>
      <c r="KGW1" t="s">
        <v>9129</v>
      </c>
      <c r="KGX1" t="s">
        <v>9130</v>
      </c>
      <c r="KGY1" t="s">
        <v>9131</v>
      </c>
      <c r="KGZ1" t="s">
        <v>9132</v>
      </c>
      <c r="KHA1" t="s">
        <v>9133</v>
      </c>
      <c r="KHB1" t="s">
        <v>9134</v>
      </c>
      <c r="KHC1" t="s">
        <v>9135</v>
      </c>
      <c r="KHD1" t="s">
        <v>9136</v>
      </c>
      <c r="KHE1" t="s">
        <v>9137</v>
      </c>
      <c r="KHF1" t="s">
        <v>9138</v>
      </c>
      <c r="KHG1" t="s">
        <v>9139</v>
      </c>
      <c r="KHH1" t="s">
        <v>9140</v>
      </c>
      <c r="KHI1" t="s">
        <v>9141</v>
      </c>
      <c r="KHJ1" t="s">
        <v>9142</v>
      </c>
      <c r="KHK1" t="s">
        <v>9143</v>
      </c>
      <c r="KHL1" t="s">
        <v>9144</v>
      </c>
      <c r="KHM1" t="s">
        <v>9145</v>
      </c>
      <c r="KHN1" t="s">
        <v>9146</v>
      </c>
      <c r="KHO1" t="s">
        <v>9147</v>
      </c>
      <c r="KHP1" t="s">
        <v>9148</v>
      </c>
      <c r="KHQ1" t="s">
        <v>9149</v>
      </c>
      <c r="KHR1" t="s">
        <v>9150</v>
      </c>
      <c r="KHS1" t="s">
        <v>9151</v>
      </c>
      <c r="KHT1" t="s">
        <v>9152</v>
      </c>
      <c r="KHU1" t="s">
        <v>9153</v>
      </c>
      <c r="KHV1" t="s">
        <v>9154</v>
      </c>
      <c r="KHW1" t="s">
        <v>9155</v>
      </c>
      <c r="KHX1" t="s">
        <v>9156</v>
      </c>
      <c r="KHY1" t="s">
        <v>9157</v>
      </c>
      <c r="KHZ1" t="s">
        <v>9158</v>
      </c>
      <c r="KIA1" t="s">
        <v>9159</v>
      </c>
      <c r="KIB1" t="s">
        <v>9160</v>
      </c>
      <c r="KIC1" t="s">
        <v>9161</v>
      </c>
      <c r="KID1" t="s">
        <v>9162</v>
      </c>
      <c r="KIE1" t="s">
        <v>9163</v>
      </c>
      <c r="KIF1" t="s">
        <v>9164</v>
      </c>
      <c r="KIG1" t="s">
        <v>9165</v>
      </c>
      <c r="KIH1" t="s">
        <v>9166</v>
      </c>
      <c r="KII1" t="s">
        <v>9167</v>
      </c>
      <c r="KIJ1" t="s">
        <v>9168</v>
      </c>
      <c r="KIK1" t="s">
        <v>9169</v>
      </c>
      <c r="KIL1" t="s">
        <v>9170</v>
      </c>
      <c r="KIM1" t="s">
        <v>9171</v>
      </c>
      <c r="KIN1" t="s">
        <v>9172</v>
      </c>
      <c r="KIO1" t="s">
        <v>9173</v>
      </c>
      <c r="KIP1" t="s">
        <v>9174</v>
      </c>
      <c r="KIQ1" t="s">
        <v>9175</v>
      </c>
      <c r="KIR1" t="s">
        <v>9176</v>
      </c>
      <c r="KIS1" t="s">
        <v>9177</v>
      </c>
      <c r="KIT1" t="s">
        <v>9178</v>
      </c>
      <c r="KIU1" t="s">
        <v>9179</v>
      </c>
      <c r="KIV1" t="s">
        <v>9180</v>
      </c>
      <c r="KIW1" t="s">
        <v>9181</v>
      </c>
      <c r="KIX1" t="s">
        <v>9182</v>
      </c>
      <c r="KIY1" t="s">
        <v>9183</v>
      </c>
      <c r="KIZ1" t="s">
        <v>9184</v>
      </c>
      <c r="KJA1" t="s">
        <v>9185</v>
      </c>
      <c r="KJB1" t="s">
        <v>9186</v>
      </c>
      <c r="KJC1" t="s">
        <v>9187</v>
      </c>
      <c r="KJD1" t="s">
        <v>9188</v>
      </c>
      <c r="KJE1" t="s">
        <v>9189</v>
      </c>
      <c r="KJF1" t="s">
        <v>9190</v>
      </c>
      <c r="KJG1" t="s">
        <v>9191</v>
      </c>
      <c r="KJH1" t="s">
        <v>9192</v>
      </c>
      <c r="KJI1" t="s">
        <v>9193</v>
      </c>
      <c r="KJJ1" t="s">
        <v>9194</v>
      </c>
      <c r="KJK1" t="s">
        <v>9195</v>
      </c>
      <c r="KJL1" t="s">
        <v>9196</v>
      </c>
      <c r="KJM1" t="s">
        <v>9197</v>
      </c>
      <c r="KJN1" t="s">
        <v>9198</v>
      </c>
      <c r="KJO1" t="s">
        <v>9199</v>
      </c>
      <c r="KJP1" t="s">
        <v>9200</v>
      </c>
      <c r="KJQ1" t="s">
        <v>9201</v>
      </c>
      <c r="KJR1" t="s">
        <v>9202</v>
      </c>
      <c r="KJS1" t="s">
        <v>9203</v>
      </c>
      <c r="KJT1" t="s">
        <v>9204</v>
      </c>
      <c r="KJU1" t="s">
        <v>9205</v>
      </c>
      <c r="KJV1" t="s">
        <v>9206</v>
      </c>
      <c r="KJW1" t="s">
        <v>9207</v>
      </c>
      <c r="KJX1" t="s">
        <v>9208</v>
      </c>
      <c r="KJY1" t="s">
        <v>9209</v>
      </c>
      <c r="KJZ1" t="s">
        <v>9210</v>
      </c>
      <c r="KKA1" t="s">
        <v>9211</v>
      </c>
      <c r="KKB1" t="s">
        <v>9212</v>
      </c>
      <c r="KKC1" t="s">
        <v>9213</v>
      </c>
      <c r="KKD1" t="s">
        <v>9214</v>
      </c>
      <c r="KKE1" t="s">
        <v>9215</v>
      </c>
      <c r="KKF1" t="s">
        <v>9216</v>
      </c>
      <c r="KKG1" t="s">
        <v>9217</v>
      </c>
      <c r="KKH1" t="s">
        <v>9218</v>
      </c>
      <c r="KKI1" t="s">
        <v>9219</v>
      </c>
      <c r="KKJ1" t="s">
        <v>9220</v>
      </c>
      <c r="KKK1" t="s">
        <v>9221</v>
      </c>
      <c r="KKL1" t="s">
        <v>9222</v>
      </c>
      <c r="KKM1" t="s">
        <v>9223</v>
      </c>
      <c r="KKN1" t="s">
        <v>9224</v>
      </c>
      <c r="KKO1" t="s">
        <v>9225</v>
      </c>
      <c r="KKP1" t="s">
        <v>9226</v>
      </c>
      <c r="KKQ1" t="s">
        <v>9227</v>
      </c>
      <c r="KKR1" t="s">
        <v>9228</v>
      </c>
      <c r="KKS1" t="s">
        <v>9229</v>
      </c>
      <c r="KKT1" t="s">
        <v>9230</v>
      </c>
      <c r="KKU1" t="s">
        <v>9231</v>
      </c>
      <c r="KKV1" t="s">
        <v>9232</v>
      </c>
      <c r="KKW1" t="s">
        <v>9233</v>
      </c>
      <c r="KKX1" t="s">
        <v>9234</v>
      </c>
      <c r="KKY1" t="s">
        <v>9235</v>
      </c>
      <c r="KKZ1" t="s">
        <v>9236</v>
      </c>
      <c r="KLA1" t="s">
        <v>9237</v>
      </c>
      <c r="KLB1" t="s">
        <v>9238</v>
      </c>
      <c r="KLC1" t="s">
        <v>9239</v>
      </c>
      <c r="KLD1" t="s">
        <v>9240</v>
      </c>
      <c r="KLE1" t="s">
        <v>9241</v>
      </c>
      <c r="KLF1" t="s">
        <v>9242</v>
      </c>
      <c r="KLG1" t="s">
        <v>9243</v>
      </c>
      <c r="KLH1" t="s">
        <v>9244</v>
      </c>
      <c r="KLI1" t="s">
        <v>9245</v>
      </c>
      <c r="KLJ1" t="s">
        <v>9246</v>
      </c>
      <c r="KLK1" t="s">
        <v>9247</v>
      </c>
      <c r="KLL1" t="s">
        <v>9248</v>
      </c>
      <c r="KLM1" t="s">
        <v>9249</v>
      </c>
      <c r="KLN1" t="s">
        <v>9250</v>
      </c>
      <c r="KLO1" t="s">
        <v>9251</v>
      </c>
      <c r="KLP1" t="s">
        <v>9252</v>
      </c>
      <c r="KLQ1" t="s">
        <v>9253</v>
      </c>
      <c r="KLR1" t="s">
        <v>9254</v>
      </c>
      <c r="KLS1" t="s">
        <v>9255</v>
      </c>
      <c r="KLT1" t="s">
        <v>9256</v>
      </c>
      <c r="KLU1" t="s">
        <v>9257</v>
      </c>
      <c r="KLV1" t="s">
        <v>9258</v>
      </c>
      <c r="KLW1" t="s">
        <v>9259</v>
      </c>
      <c r="KLX1" t="s">
        <v>9260</v>
      </c>
      <c r="KLY1" t="s">
        <v>9261</v>
      </c>
      <c r="KLZ1" t="s">
        <v>9262</v>
      </c>
      <c r="KMA1" t="s">
        <v>9263</v>
      </c>
      <c r="KMB1" t="s">
        <v>9264</v>
      </c>
      <c r="KMC1" t="s">
        <v>9265</v>
      </c>
      <c r="KMD1" t="s">
        <v>9266</v>
      </c>
      <c r="KME1" t="s">
        <v>9267</v>
      </c>
      <c r="KMF1" t="s">
        <v>9268</v>
      </c>
      <c r="KMG1" t="s">
        <v>9269</v>
      </c>
      <c r="KMH1" t="s">
        <v>9270</v>
      </c>
      <c r="KMI1" t="s">
        <v>9271</v>
      </c>
      <c r="KMJ1" t="s">
        <v>9272</v>
      </c>
      <c r="KMK1" t="s">
        <v>9273</v>
      </c>
      <c r="KML1" t="s">
        <v>9274</v>
      </c>
      <c r="KMM1" t="s">
        <v>9275</v>
      </c>
      <c r="KMN1" t="s">
        <v>9276</v>
      </c>
      <c r="KMO1" t="s">
        <v>9277</v>
      </c>
      <c r="KMP1" t="s">
        <v>9278</v>
      </c>
      <c r="KMQ1" t="s">
        <v>9279</v>
      </c>
      <c r="KMR1" t="s">
        <v>9280</v>
      </c>
      <c r="KMS1" t="s">
        <v>9281</v>
      </c>
      <c r="KMT1" t="s">
        <v>9282</v>
      </c>
      <c r="KMU1" t="s">
        <v>9283</v>
      </c>
      <c r="KMV1" t="s">
        <v>9284</v>
      </c>
      <c r="KMW1" t="s">
        <v>9285</v>
      </c>
      <c r="KMX1" t="s">
        <v>9286</v>
      </c>
      <c r="KMY1" t="s">
        <v>9287</v>
      </c>
      <c r="KMZ1" t="s">
        <v>9288</v>
      </c>
      <c r="KNA1" t="s">
        <v>9289</v>
      </c>
      <c r="KNB1" t="s">
        <v>9290</v>
      </c>
      <c r="KNC1" t="s">
        <v>9291</v>
      </c>
      <c r="KND1" t="s">
        <v>9292</v>
      </c>
      <c r="KNE1" t="s">
        <v>9293</v>
      </c>
      <c r="KNF1" t="s">
        <v>9294</v>
      </c>
      <c r="KNG1" t="s">
        <v>9295</v>
      </c>
      <c r="KNH1" t="s">
        <v>9296</v>
      </c>
      <c r="KNI1" t="s">
        <v>9297</v>
      </c>
      <c r="KNJ1" t="s">
        <v>9298</v>
      </c>
      <c r="KNK1" t="s">
        <v>9299</v>
      </c>
      <c r="KNL1" t="s">
        <v>9300</v>
      </c>
      <c r="KNM1" t="s">
        <v>9301</v>
      </c>
      <c r="KNN1" t="s">
        <v>9302</v>
      </c>
      <c r="KNO1" t="s">
        <v>9303</v>
      </c>
      <c r="KNP1" t="s">
        <v>9304</v>
      </c>
      <c r="KNQ1" t="s">
        <v>9305</v>
      </c>
      <c r="KNR1" t="s">
        <v>9306</v>
      </c>
      <c r="KNS1" t="s">
        <v>9307</v>
      </c>
      <c r="KNT1" t="s">
        <v>9308</v>
      </c>
      <c r="KNU1" t="s">
        <v>9309</v>
      </c>
      <c r="KNV1" t="s">
        <v>9310</v>
      </c>
      <c r="KNW1" t="s">
        <v>9311</v>
      </c>
      <c r="KNX1" t="s">
        <v>9312</v>
      </c>
      <c r="KNY1" t="s">
        <v>9313</v>
      </c>
      <c r="KNZ1" t="s">
        <v>9314</v>
      </c>
      <c r="KOA1" t="s">
        <v>9315</v>
      </c>
      <c r="KOB1" t="s">
        <v>9316</v>
      </c>
      <c r="KOC1" t="s">
        <v>9317</v>
      </c>
      <c r="KOD1" t="s">
        <v>9318</v>
      </c>
      <c r="KOE1" t="s">
        <v>9319</v>
      </c>
      <c r="KOF1" t="s">
        <v>9320</v>
      </c>
      <c r="KOG1" t="s">
        <v>9321</v>
      </c>
      <c r="KOH1" t="s">
        <v>9322</v>
      </c>
      <c r="KOI1" t="s">
        <v>9323</v>
      </c>
      <c r="KOJ1" t="s">
        <v>9324</v>
      </c>
      <c r="KOK1" t="s">
        <v>9325</v>
      </c>
      <c r="KOL1" t="s">
        <v>9326</v>
      </c>
      <c r="KOM1" t="s">
        <v>9327</v>
      </c>
      <c r="KON1" t="s">
        <v>9328</v>
      </c>
      <c r="KOO1" t="s">
        <v>9329</v>
      </c>
      <c r="KOP1" t="s">
        <v>9330</v>
      </c>
      <c r="KOQ1" t="s">
        <v>9331</v>
      </c>
      <c r="KOR1" t="s">
        <v>9332</v>
      </c>
      <c r="KOS1" t="s">
        <v>9333</v>
      </c>
      <c r="KOT1" t="s">
        <v>9334</v>
      </c>
      <c r="KOU1" t="s">
        <v>9335</v>
      </c>
      <c r="KOV1" t="s">
        <v>9336</v>
      </c>
      <c r="KOW1" t="s">
        <v>9337</v>
      </c>
      <c r="KOX1" t="s">
        <v>9338</v>
      </c>
      <c r="KOY1" t="s">
        <v>9339</v>
      </c>
      <c r="KOZ1" t="s">
        <v>9340</v>
      </c>
      <c r="KPA1" t="s">
        <v>9341</v>
      </c>
      <c r="KPB1" t="s">
        <v>9342</v>
      </c>
      <c r="KPC1" t="s">
        <v>9343</v>
      </c>
      <c r="KPD1" t="s">
        <v>9344</v>
      </c>
      <c r="KPE1" t="s">
        <v>9345</v>
      </c>
      <c r="KPF1" t="s">
        <v>9346</v>
      </c>
      <c r="KPG1" t="s">
        <v>9347</v>
      </c>
      <c r="KPH1" t="s">
        <v>9348</v>
      </c>
      <c r="KPI1" t="s">
        <v>9349</v>
      </c>
      <c r="KPJ1" t="s">
        <v>9350</v>
      </c>
      <c r="KPK1" t="s">
        <v>9351</v>
      </c>
      <c r="KPL1" t="s">
        <v>9352</v>
      </c>
      <c r="KPM1" t="s">
        <v>9353</v>
      </c>
      <c r="KPN1" t="s">
        <v>9354</v>
      </c>
      <c r="KPO1" t="s">
        <v>9355</v>
      </c>
      <c r="KPP1" t="s">
        <v>9356</v>
      </c>
      <c r="KPQ1" t="s">
        <v>9357</v>
      </c>
      <c r="KPR1" t="s">
        <v>9358</v>
      </c>
      <c r="KPS1" t="s">
        <v>9359</v>
      </c>
      <c r="KPT1" t="s">
        <v>9360</v>
      </c>
      <c r="KPU1" t="s">
        <v>9361</v>
      </c>
      <c r="KPV1" t="s">
        <v>9362</v>
      </c>
      <c r="KPW1" t="s">
        <v>9363</v>
      </c>
      <c r="KPX1" t="s">
        <v>9364</v>
      </c>
      <c r="KPY1" t="s">
        <v>9365</v>
      </c>
      <c r="KPZ1" t="s">
        <v>9366</v>
      </c>
      <c r="KQA1" t="s">
        <v>9367</v>
      </c>
      <c r="KQB1" t="s">
        <v>9368</v>
      </c>
      <c r="KQC1" t="s">
        <v>9369</v>
      </c>
      <c r="KQD1" t="s">
        <v>9370</v>
      </c>
      <c r="KQE1" t="s">
        <v>9371</v>
      </c>
      <c r="KQF1" t="s">
        <v>9372</v>
      </c>
      <c r="KQG1" t="s">
        <v>9373</v>
      </c>
      <c r="KQH1" t="s">
        <v>9374</v>
      </c>
      <c r="KQI1" t="s">
        <v>9375</v>
      </c>
      <c r="KQJ1" t="s">
        <v>9376</v>
      </c>
      <c r="KQK1" t="s">
        <v>9377</v>
      </c>
      <c r="KQL1" t="s">
        <v>9378</v>
      </c>
      <c r="KQM1" t="s">
        <v>9379</v>
      </c>
      <c r="KQN1" t="s">
        <v>9380</v>
      </c>
      <c r="KQO1" t="s">
        <v>9381</v>
      </c>
      <c r="KQP1" t="s">
        <v>9382</v>
      </c>
      <c r="KQQ1" t="s">
        <v>9383</v>
      </c>
      <c r="KQR1" t="s">
        <v>9384</v>
      </c>
      <c r="KQS1" t="s">
        <v>9385</v>
      </c>
      <c r="KQT1" t="s">
        <v>9386</v>
      </c>
      <c r="KQU1" t="s">
        <v>9387</v>
      </c>
      <c r="KQV1" t="s">
        <v>9388</v>
      </c>
      <c r="KQW1" t="s">
        <v>9389</v>
      </c>
      <c r="KQX1" t="s">
        <v>9390</v>
      </c>
      <c r="KQY1" t="s">
        <v>9391</v>
      </c>
      <c r="KQZ1" t="s">
        <v>9392</v>
      </c>
      <c r="KRA1" t="s">
        <v>9393</v>
      </c>
      <c r="KRB1" t="s">
        <v>9394</v>
      </c>
      <c r="KRC1" t="s">
        <v>9395</v>
      </c>
      <c r="KRD1" t="s">
        <v>9396</v>
      </c>
      <c r="KRE1" t="s">
        <v>9397</v>
      </c>
      <c r="KRF1" t="s">
        <v>9398</v>
      </c>
      <c r="KRG1" t="s">
        <v>9399</v>
      </c>
      <c r="KRH1" t="s">
        <v>9400</v>
      </c>
      <c r="KRI1" t="s">
        <v>9401</v>
      </c>
      <c r="KRJ1" t="s">
        <v>9402</v>
      </c>
      <c r="KRK1" t="s">
        <v>9403</v>
      </c>
      <c r="KRL1" t="s">
        <v>9404</v>
      </c>
      <c r="KRM1" t="s">
        <v>9405</v>
      </c>
      <c r="KRN1" t="s">
        <v>9406</v>
      </c>
      <c r="KRO1" t="s">
        <v>9407</v>
      </c>
      <c r="KRP1" t="s">
        <v>9408</v>
      </c>
      <c r="KRQ1" t="s">
        <v>9409</v>
      </c>
      <c r="KRR1" t="s">
        <v>9410</v>
      </c>
      <c r="KRS1" t="s">
        <v>9411</v>
      </c>
      <c r="KRT1" t="s">
        <v>9412</v>
      </c>
      <c r="KRU1" t="s">
        <v>9413</v>
      </c>
      <c r="KRV1" t="s">
        <v>9414</v>
      </c>
      <c r="KRW1" t="s">
        <v>9415</v>
      </c>
      <c r="KRX1" t="s">
        <v>9416</v>
      </c>
      <c r="KRY1" t="s">
        <v>9417</v>
      </c>
      <c r="KRZ1" t="s">
        <v>9418</v>
      </c>
      <c r="KSA1" t="s">
        <v>9419</v>
      </c>
      <c r="KSB1" t="s">
        <v>9420</v>
      </c>
      <c r="KSC1" t="s">
        <v>9421</v>
      </c>
      <c r="KSD1" t="s">
        <v>9422</v>
      </c>
      <c r="KSE1" t="s">
        <v>9423</v>
      </c>
      <c r="KSF1" t="s">
        <v>9424</v>
      </c>
      <c r="KSG1" t="s">
        <v>9425</v>
      </c>
      <c r="KSH1" t="s">
        <v>9426</v>
      </c>
      <c r="KSI1" t="s">
        <v>9427</v>
      </c>
      <c r="KSJ1" t="s">
        <v>9428</v>
      </c>
      <c r="KSK1" t="s">
        <v>9429</v>
      </c>
      <c r="KSL1" t="s">
        <v>9430</v>
      </c>
      <c r="KSM1" t="s">
        <v>9431</v>
      </c>
      <c r="KSN1" t="s">
        <v>9432</v>
      </c>
      <c r="KSO1" t="s">
        <v>9433</v>
      </c>
      <c r="KSP1" t="s">
        <v>9434</v>
      </c>
      <c r="KSQ1" t="s">
        <v>9435</v>
      </c>
      <c r="KSR1" t="s">
        <v>9436</v>
      </c>
      <c r="KSS1" t="s">
        <v>9437</v>
      </c>
      <c r="KST1" t="s">
        <v>9438</v>
      </c>
      <c r="KSU1" t="s">
        <v>9439</v>
      </c>
      <c r="KSV1" t="s">
        <v>9440</v>
      </c>
      <c r="KSW1" t="s">
        <v>9441</v>
      </c>
      <c r="KSX1" t="s">
        <v>9442</v>
      </c>
      <c r="KSY1" t="s">
        <v>9443</v>
      </c>
      <c r="KSZ1" t="s">
        <v>9444</v>
      </c>
      <c r="KTA1" t="s">
        <v>9445</v>
      </c>
      <c r="KTB1" t="s">
        <v>9446</v>
      </c>
      <c r="KTC1" t="s">
        <v>9447</v>
      </c>
      <c r="KTD1" t="s">
        <v>9448</v>
      </c>
      <c r="KTE1" t="s">
        <v>9449</v>
      </c>
      <c r="KTF1" t="s">
        <v>9450</v>
      </c>
      <c r="KTG1" t="s">
        <v>9451</v>
      </c>
      <c r="KTH1" t="s">
        <v>9452</v>
      </c>
      <c r="KTI1" t="s">
        <v>9453</v>
      </c>
      <c r="KTJ1" t="s">
        <v>9454</v>
      </c>
      <c r="KTK1" t="s">
        <v>9455</v>
      </c>
      <c r="KTL1" t="s">
        <v>9456</v>
      </c>
      <c r="KTM1" t="s">
        <v>9457</v>
      </c>
      <c r="KTN1" t="s">
        <v>9458</v>
      </c>
      <c r="KTO1" t="s">
        <v>9459</v>
      </c>
      <c r="KTP1" t="s">
        <v>9460</v>
      </c>
      <c r="KTQ1" t="s">
        <v>9461</v>
      </c>
      <c r="KTR1" t="s">
        <v>9462</v>
      </c>
      <c r="KTS1" t="s">
        <v>9463</v>
      </c>
      <c r="KTT1" t="s">
        <v>9464</v>
      </c>
      <c r="KTU1" t="s">
        <v>9465</v>
      </c>
      <c r="KTV1" t="s">
        <v>9466</v>
      </c>
      <c r="KTW1" t="s">
        <v>9467</v>
      </c>
      <c r="KTX1" t="s">
        <v>9468</v>
      </c>
      <c r="KTY1" t="s">
        <v>9469</v>
      </c>
      <c r="KTZ1" t="s">
        <v>9470</v>
      </c>
      <c r="KUA1" t="s">
        <v>9471</v>
      </c>
      <c r="KUB1" t="s">
        <v>9472</v>
      </c>
      <c r="KUC1" t="s">
        <v>9473</v>
      </c>
      <c r="KUD1" t="s">
        <v>9474</v>
      </c>
      <c r="KUE1" t="s">
        <v>9475</v>
      </c>
      <c r="KUF1" t="s">
        <v>9476</v>
      </c>
      <c r="KUG1" t="s">
        <v>9477</v>
      </c>
      <c r="KUH1" t="s">
        <v>9478</v>
      </c>
      <c r="KUI1" t="s">
        <v>9479</v>
      </c>
      <c r="KUJ1" t="s">
        <v>9480</v>
      </c>
      <c r="KUK1" t="s">
        <v>9481</v>
      </c>
      <c r="KUL1" t="s">
        <v>9482</v>
      </c>
      <c r="KUM1" t="s">
        <v>9483</v>
      </c>
      <c r="KUN1" t="s">
        <v>9484</v>
      </c>
      <c r="KUO1" t="s">
        <v>9485</v>
      </c>
      <c r="KUP1" t="s">
        <v>9486</v>
      </c>
      <c r="KUQ1" t="s">
        <v>9487</v>
      </c>
      <c r="KUR1" t="s">
        <v>9488</v>
      </c>
      <c r="KUS1" t="s">
        <v>9489</v>
      </c>
      <c r="KUT1" t="s">
        <v>9490</v>
      </c>
      <c r="KUU1" t="s">
        <v>9491</v>
      </c>
      <c r="KUV1" t="s">
        <v>9492</v>
      </c>
      <c r="KUW1" t="s">
        <v>9493</v>
      </c>
      <c r="KUX1" t="s">
        <v>9494</v>
      </c>
      <c r="KUY1" t="s">
        <v>9495</v>
      </c>
      <c r="KUZ1" t="s">
        <v>9496</v>
      </c>
      <c r="KVA1" t="s">
        <v>9497</v>
      </c>
      <c r="KVB1" t="s">
        <v>9498</v>
      </c>
      <c r="KVC1" t="s">
        <v>9499</v>
      </c>
      <c r="KVD1" t="s">
        <v>9500</v>
      </c>
      <c r="KVE1" t="s">
        <v>9501</v>
      </c>
      <c r="KVF1" t="s">
        <v>9502</v>
      </c>
      <c r="KVG1" t="s">
        <v>9503</v>
      </c>
      <c r="KVH1" t="s">
        <v>9504</v>
      </c>
      <c r="KVI1" t="s">
        <v>9505</v>
      </c>
      <c r="KVJ1" t="s">
        <v>9506</v>
      </c>
      <c r="KVK1" t="s">
        <v>9507</v>
      </c>
      <c r="KVL1" t="s">
        <v>9508</v>
      </c>
      <c r="KVM1" t="s">
        <v>9509</v>
      </c>
      <c r="KVN1" t="s">
        <v>9510</v>
      </c>
      <c r="KVO1" t="s">
        <v>9511</v>
      </c>
      <c r="KVP1" t="s">
        <v>9512</v>
      </c>
      <c r="KVQ1" t="s">
        <v>9513</v>
      </c>
      <c r="KVR1" t="s">
        <v>9514</v>
      </c>
      <c r="KVS1" t="s">
        <v>9515</v>
      </c>
      <c r="KVT1" t="s">
        <v>9516</v>
      </c>
      <c r="KVU1" t="s">
        <v>9517</v>
      </c>
      <c r="KVV1" t="s">
        <v>9518</v>
      </c>
      <c r="KVW1" t="s">
        <v>9519</v>
      </c>
      <c r="KVX1" t="s">
        <v>9520</v>
      </c>
      <c r="KVY1" t="s">
        <v>9521</v>
      </c>
      <c r="KVZ1" t="s">
        <v>9522</v>
      </c>
      <c r="KWA1" t="s">
        <v>9523</v>
      </c>
      <c r="KWB1" t="s">
        <v>9524</v>
      </c>
      <c r="KWC1" t="s">
        <v>9525</v>
      </c>
      <c r="KWD1" t="s">
        <v>9526</v>
      </c>
      <c r="KWE1" t="s">
        <v>9527</v>
      </c>
      <c r="KWF1" t="s">
        <v>9528</v>
      </c>
      <c r="KWG1" t="s">
        <v>9529</v>
      </c>
      <c r="KWH1" t="s">
        <v>9530</v>
      </c>
      <c r="KWI1" t="s">
        <v>9531</v>
      </c>
      <c r="KWJ1" t="s">
        <v>9532</v>
      </c>
      <c r="KWK1" t="s">
        <v>9533</v>
      </c>
      <c r="KWL1" t="s">
        <v>9534</v>
      </c>
      <c r="KWM1" t="s">
        <v>9535</v>
      </c>
      <c r="KWN1" t="s">
        <v>9536</v>
      </c>
      <c r="KWO1" t="s">
        <v>9537</v>
      </c>
      <c r="KWP1" t="s">
        <v>9538</v>
      </c>
      <c r="KWQ1" t="s">
        <v>9539</v>
      </c>
      <c r="KWR1" t="s">
        <v>9540</v>
      </c>
      <c r="KWS1" t="s">
        <v>9541</v>
      </c>
      <c r="KWT1" t="s">
        <v>9542</v>
      </c>
      <c r="KWU1" t="s">
        <v>9543</v>
      </c>
      <c r="KWV1" t="s">
        <v>9544</v>
      </c>
      <c r="KWW1" t="s">
        <v>9545</v>
      </c>
      <c r="KWX1" t="s">
        <v>9546</v>
      </c>
      <c r="KWY1" t="s">
        <v>9547</v>
      </c>
      <c r="KWZ1" t="s">
        <v>9548</v>
      </c>
      <c r="KXA1" t="s">
        <v>9549</v>
      </c>
      <c r="KXB1" t="s">
        <v>9550</v>
      </c>
      <c r="KXC1" t="s">
        <v>9551</v>
      </c>
      <c r="KXD1" t="s">
        <v>9552</v>
      </c>
      <c r="KXE1" t="s">
        <v>9553</v>
      </c>
      <c r="KXF1" t="s">
        <v>9554</v>
      </c>
      <c r="KXG1" t="s">
        <v>9555</v>
      </c>
      <c r="KXH1" t="s">
        <v>9556</v>
      </c>
      <c r="KXI1" t="s">
        <v>9557</v>
      </c>
      <c r="KXJ1" t="s">
        <v>9558</v>
      </c>
      <c r="KXK1" t="s">
        <v>9559</v>
      </c>
      <c r="KXL1" t="s">
        <v>9560</v>
      </c>
      <c r="KXM1" t="s">
        <v>9561</v>
      </c>
      <c r="KXN1" t="s">
        <v>9562</v>
      </c>
      <c r="KXO1" t="s">
        <v>9563</v>
      </c>
      <c r="KXP1" t="s">
        <v>9564</v>
      </c>
      <c r="KXQ1" t="s">
        <v>9565</v>
      </c>
      <c r="KXR1" t="s">
        <v>9566</v>
      </c>
      <c r="KXS1" t="s">
        <v>9567</v>
      </c>
      <c r="KXT1" t="s">
        <v>9568</v>
      </c>
      <c r="KXU1" t="s">
        <v>9569</v>
      </c>
      <c r="KXV1" t="s">
        <v>9570</v>
      </c>
      <c r="KXW1" t="s">
        <v>9571</v>
      </c>
      <c r="KXX1" t="s">
        <v>9572</v>
      </c>
      <c r="KXY1" t="s">
        <v>9573</v>
      </c>
      <c r="KXZ1" t="s">
        <v>9574</v>
      </c>
      <c r="KYA1" t="s">
        <v>9575</v>
      </c>
      <c r="KYB1" t="s">
        <v>9576</v>
      </c>
      <c r="KYC1" t="s">
        <v>9577</v>
      </c>
      <c r="KYD1" t="s">
        <v>9578</v>
      </c>
      <c r="KYE1" t="s">
        <v>9579</v>
      </c>
      <c r="KYF1" t="s">
        <v>9580</v>
      </c>
      <c r="KYG1" t="s">
        <v>9581</v>
      </c>
      <c r="KYH1" t="s">
        <v>9582</v>
      </c>
      <c r="KYI1" t="s">
        <v>9583</v>
      </c>
      <c r="KYJ1" t="s">
        <v>9584</v>
      </c>
      <c r="KYK1" t="s">
        <v>9585</v>
      </c>
      <c r="KYL1" t="s">
        <v>9586</v>
      </c>
      <c r="KYM1" t="s">
        <v>9587</v>
      </c>
      <c r="KYN1" t="s">
        <v>9588</v>
      </c>
      <c r="KYO1" t="s">
        <v>9589</v>
      </c>
      <c r="KYP1" t="s">
        <v>9590</v>
      </c>
      <c r="KYQ1" t="s">
        <v>9591</v>
      </c>
      <c r="KYR1" t="s">
        <v>9592</v>
      </c>
      <c r="KYS1" t="s">
        <v>9593</v>
      </c>
      <c r="KYT1" t="s">
        <v>9594</v>
      </c>
      <c r="KYU1" t="s">
        <v>9595</v>
      </c>
      <c r="KYV1" t="s">
        <v>9596</v>
      </c>
      <c r="KYW1" t="s">
        <v>9597</v>
      </c>
      <c r="KYX1" t="s">
        <v>9598</v>
      </c>
      <c r="KYY1" t="s">
        <v>9599</v>
      </c>
      <c r="KYZ1" t="s">
        <v>9600</v>
      </c>
      <c r="KZA1" t="s">
        <v>9601</v>
      </c>
      <c r="KZB1" t="s">
        <v>9602</v>
      </c>
      <c r="KZC1" t="s">
        <v>9603</v>
      </c>
      <c r="KZD1" t="s">
        <v>9604</v>
      </c>
      <c r="KZE1" t="s">
        <v>9605</v>
      </c>
      <c r="KZF1" t="s">
        <v>9606</v>
      </c>
      <c r="KZG1" t="s">
        <v>9607</v>
      </c>
      <c r="KZH1" t="s">
        <v>9608</v>
      </c>
      <c r="KZI1" t="s">
        <v>9609</v>
      </c>
      <c r="KZJ1" t="s">
        <v>9610</v>
      </c>
      <c r="KZK1" t="s">
        <v>9611</v>
      </c>
      <c r="KZL1" t="s">
        <v>9612</v>
      </c>
      <c r="KZM1" t="s">
        <v>9613</v>
      </c>
      <c r="KZN1" t="s">
        <v>9614</v>
      </c>
      <c r="KZO1" t="s">
        <v>9615</v>
      </c>
      <c r="KZP1" t="s">
        <v>9616</v>
      </c>
      <c r="KZQ1" t="s">
        <v>9617</v>
      </c>
      <c r="KZR1" t="s">
        <v>9618</v>
      </c>
      <c r="KZS1" t="s">
        <v>9619</v>
      </c>
      <c r="KZT1" t="s">
        <v>9620</v>
      </c>
      <c r="KZU1" t="s">
        <v>9621</v>
      </c>
      <c r="KZV1" t="s">
        <v>9622</v>
      </c>
      <c r="KZW1" t="s">
        <v>9623</v>
      </c>
      <c r="KZX1" t="s">
        <v>9624</v>
      </c>
      <c r="KZY1" t="s">
        <v>9625</v>
      </c>
      <c r="KZZ1" t="s">
        <v>9626</v>
      </c>
      <c r="LAA1" t="s">
        <v>9627</v>
      </c>
      <c r="LAB1" t="s">
        <v>9628</v>
      </c>
      <c r="LAC1" t="s">
        <v>9629</v>
      </c>
      <c r="LAD1" t="s">
        <v>9630</v>
      </c>
      <c r="LAE1" t="s">
        <v>9631</v>
      </c>
      <c r="LAF1" t="s">
        <v>9632</v>
      </c>
      <c r="LAG1" t="s">
        <v>9633</v>
      </c>
      <c r="LAH1" t="s">
        <v>9634</v>
      </c>
      <c r="LAI1" t="s">
        <v>9635</v>
      </c>
      <c r="LAJ1" t="s">
        <v>9636</v>
      </c>
      <c r="LAK1" t="s">
        <v>9637</v>
      </c>
      <c r="LAL1" t="s">
        <v>9638</v>
      </c>
      <c r="LAM1" t="s">
        <v>9639</v>
      </c>
      <c r="LAN1" t="s">
        <v>9640</v>
      </c>
      <c r="LAO1" t="s">
        <v>9641</v>
      </c>
      <c r="LAP1" t="s">
        <v>9642</v>
      </c>
      <c r="LAQ1" t="s">
        <v>9643</v>
      </c>
      <c r="LAR1" t="s">
        <v>9644</v>
      </c>
      <c r="LAS1" t="s">
        <v>9645</v>
      </c>
      <c r="LAT1" t="s">
        <v>9646</v>
      </c>
      <c r="LAU1" t="s">
        <v>9647</v>
      </c>
      <c r="LAV1" t="s">
        <v>9648</v>
      </c>
      <c r="LAW1" t="s">
        <v>9649</v>
      </c>
      <c r="LAX1" t="s">
        <v>9650</v>
      </c>
      <c r="LAY1" t="s">
        <v>9651</v>
      </c>
      <c r="LAZ1" t="s">
        <v>9652</v>
      </c>
      <c r="LBA1" t="s">
        <v>9653</v>
      </c>
      <c r="LBB1" t="s">
        <v>9654</v>
      </c>
      <c r="LBC1" t="s">
        <v>9655</v>
      </c>
      <c r="LBD1" t="s">
        <v>9656</v>
      </c>
      <c r="LBE1" t="s">
        <v>9657</v>
      </c>
      <c r="LBF1" t="s">
        <v>9658</v>
      </c>
      <c r="LBG1" t="s">
        <v>9659</v>
      </c>
      <c r="LBH1" t="s">
        <v>9660</v>
      </c>
      <c r="LBI1" t="s">
        <v>9661</v>
      </c>
      <c r="LBJ1" t="s">
        <v>9662</v>
      </c>
      <c r="LBK1" t="s">
        <v>9663</v>
      </c>
      <c r="LBL1" t="s">
        <v>9664</v>
      </c>
      <c r="LBM1" t="s">
        <v>9665</v>
      </c>
      <c r="LBN1" t="s">
        <v>9666</v>
      </c>
      <c r="LBO1" t="s">
        <v>9667</v>
      </c>
      <c r="LBP1" t="s">
        <v>9668</v>
      </c>
      <c r="LBQ1" t="s">
        <v>9669</v>
      </c>
      <c r="LBR1" t="s">
        <v>9670</v>
      </c>
      <c r="LBS1" t="s">
        <v>9671</v>
      </c>
      <c r="LBT1" t="s">
        <v>9672</v>
      </c>
      <c r="LBU1" t="s">
        <v>9673</v>
      </c>
      <c r="LBV1" t="s">
        <v>9674</v>
      </c>
      <c r="LBW1" t="s">
        <v>9675</v>
      </c>
      <c r="LBX1" t="s">
        <v>9676</v>
      </c>
      <c r="LBY1" t="s">
        <v>9677</v>
      </c>
      <c r="LBZ1" t="s">
        <v>9678</v>
      </c>
      <c r="LCA1" t="s">
        <v>9679</v>
      </c>
      <c r="LCB1" t="s">
        <v>9680</v>
      </c>
      <c r="LCC1" t="s">
        <v>9681</v>
      </c>
      <c r="LCD1" t="s">
        <v>9682</v>
      </c>
      <c r="LCE1" t="s">
        <v>9683</v>
      </c>
      <c r="LCF1" t="s">
        <v>9684</v>
      </c>
      <c r="LCG1" t="s">
        <v>9685</v>
      </c>
      <c r="LCH1" t="s">
        <v>9686</v>
      </c>
      <c r="LCI1" t="s">
        <v>9687</v>
      </c>
      <c r="LCJ1" t="s">
        <v>9688</v>
      </c>
      <c r="LCK1" t="s">
        <v>9689</v>
      </c>
      <c r="LCL1" t="s">
        <v>9690</v>
      </c>
      <c r="LCM1" t="s">
        <v>9691</v>
      </c>
      <c r="LCN1" t="s">
        <v>9692</v>
      </c>
      <c r="LCO1" t="s">
        <v>9693</v>
      </c>
      <c r="LCP1" t="s">
        <v>9694</v>
      </c>
      <c r="LCQ1" t="s">
        <v>9695</v>
      </c>
      <c r="LCR1" t="s">
        <v>9696</v>
      </c>
      <c r="LCS1" t="s">
        <v>9697</v>
      </c>
      <c r="LCT1" t="s">
        <v>9698</v>
      </c>
      <c r="LCU1" t="s">
        <v>9699</v>
      </c>
      <c r="LCV1" t="s">
        <v>9700</v>
      </c>
      <c r="LCW1" t="s">
        <v>9701</v>
      </c>
      <c r="LCX1" t="s">
        <v>9702</v>
      </c>
      <c r="LCY1" t="s">
        <v>9703</v>
      </c>
      <c r="LCZ1" t="s">
        <v>9704</v>
      </c>
      <c r="LDA1" t="s">
        <v>9705</v>
      </c>
      <c r="LDB1" t="s">
        <v>9706</v>
      </c>
      <c r="LDC1" t="s">
        <v>9707</v>
      </c>
      <c r="LDD1" t="s">
        <v>9708</v>
      </c>
      <c r="LDE1" t="s">
        <v>9709</v>
      </c>
      <c r="LDF1" t="s">
        <v>9710</v>
      </c>
      <c r="LDG1" t="s">
        <v>9711</v>
      </c>
      <c r="LDH1" t="s">
        <v>9712</v>
      </c>
      <c r="LDI1" t="s">
        <v>9713</v>
      </c>
      <c r="LDJ1" t="s">
        <v>9714</v>
      </c>
      <c r="LDK1" t="s">
        <v>9715</v>
      </c>
      <c r="LDL1" t="s">
        <v>9716</v>
      </c>
      <c r="LDM1" t="s">
        <v>9717</v>
      </c>
      <c r="LDN1" t="s">
        <v>9718</v>
      </c>
      <c r="LDO1" t="s">
        <v>9719</v>
      </c>
      <c r="LDP1" t="s">
        <v>9720</v>
      </c>
      <c r="LDQ1" t="s">
        <v>9721</v>
      </c>
      <c r="LDR1" t="s">
        <v>9722</v>
      </c>
      <c r="LDS1" t="s">
        <v>9723</v>
      </c>
      <c r="LDT1" t="s">
        <v>9724</v>
      </c>
      <c r="LDU1" t="s">
        <v>9725</v>
      </c>
      <c r="LDV1" t="s">
        <v>9726</v>
      </c>
      <c r="LDW1" t="s">
        <v>9727</v>
      </c>
      <c r="LDX1" t="s">
        <v>9728</v>
      </c>
      <c r="LDY1" t="s">
        <v>9729</v>
      </c>
      <c r="LDZ1" t="s">
        <v>9730</v>
      </c>
      <c r="LEA1" t="s">
        <v>9731</v>
      </c>
      <c r="LEB1" t="s">
        <v>9732</v>
      </c>
      <c r="LEC1" t="s">
        <v>9733</v>
      </c>
      <c r="LED1" t="s">
        <v>9734</v>
      </c>
      <c r="LEE1" t="s">
        <v>9735</v>
      </c>
      <c r="LEF1" t="s">
        <v>9736</v>
      </c>
      <c r="LEG1" t="s">
        <v>9737</v>
      </c>
      <c r="LEH1" t="s">
        <v>9738</v>
      </c>
      <c r="LEI1" t="s">
        <v>9739</v>
      </c>
      <c r="LEJ1" t="s">
        <v>9740</v>
      </c>
      <c r="LEK1" t="s">
        <v>9741</v>
      </c>
      <c r="LEL1" t="s">
        <v>9742</v>
      </c>
      <c r="LEM1" t="s">
        <v>9743</v>
      </c>
      <c r="LEN1" t="s">
        <v>9744</v>
      </c>
      <c r="LEO1" t="s">
        <v>9745</v>
      </c>
      <c r="LEP1" t="s">
        <v>9746</v>
      </c>
      <c r="LEQ1" t="s">
        <v>9747</v>
      </c>
      <c r="LER1" t="s">
        <v>9748</v>
      </c>
      <c r="LES1" t="s">
        <v>9749</v>
      </c>
      <c r="LET1" t="s">
        <v>9750</v>
      </c>
      <c r="LEU1" t="s">
        <v>9751</v>
      </c>
      <c r="LEV1" t="s">
        <v>9752</v>
      </c>
      <c r="LEW1" t="s">
        <v>9753</v>
      </c>
      <c r="LEX1" t="s">
        <v>9754</v>
      </c>
      <c r="LEY1" t="s">
        <v>9755</v>
      </c>
      <c r="LEZ1" t="s">
        <v>9756</v>
      </c>
      <c r="LFA1" t="s">
        <v>9757</v>
      </c>
      <c r="LFB1" t="s">
        <v>9758</v>
      </c>
      <c r="LFC1" t="s">
        <v>9759</v>
      </c>
      <c r="LFD1" t="s">
        <v>9760</v>
      </c>
      <c r="LFE1" t="s">
        <v>9761</v>
      </c>
      <c r="LFF1" t="s">
        <v>9762</v>
      </c>
      <c r="LFG1" t="s">
        <v>9763</v>
      </c>
      <c r="LFH1" t="s">
        <v>9764</v>
      </c>
      <c r="LFI1" t="s">
        <v>9765</v>
      </c>
      <c r="LFJ1" t="s">
        <v>9766</v>
      </c>
      <c r="LFK1" t="s">
        <v>9767</v>
      </c>
      <c r="LFL1" t="s">
        <v>9768</v>
      </c>
      <c r="LFM1" t="s">
        <v>9769</v>
      </c>
      <c r="LFN1" t="s">
        <v>9770</v>
      </c>
      <c r="LFO1" t="s">
        <v>9771</v>
      </c>
      <c r="LFP1" t="s">
        <v>9772</v>
      </c>
      <c r="LFQ1" t="s">
        <v>9773</v>
      </c>
      <c r="LFR1" t="s">
        <v>9774</v>
      </c>
      <c r="LFS1" t="s">
        <v>9775</v>
      </c>
      <c r="LFT1" t="s">
        <v>9776</v>
      </c>
      <c r="LFU1" t="s">
        <v>9777</v>
      </c>
      <c r="LFV1" t="s">
        <v>9778</v>
      </c>
      <c r="LFW1" t="s">
        <v>9779</v>
      </c>
      <c r="LFX1" t="s">
        <v>9780</v>
      </c>
      <c r="LFY1" t="s">
        <v>9781</v>
      </c>
      <c r="LFZ1" t="s">
        <v>9782</v>
      </c>
      <c r="LGA1" t="s">
        <v>9783</v>
      </c>
      <c r="LGB1" t="s">
        <v>9784</v>
      </c>
      <c r="LGC1" t="s">
        <v>9785</v>
      </c>
      <c r="LGD1" t="s">
        <v>9786</v>
      </c>
      <c r="LGE1" t="s">
        <v>9787</v>
      </c>
      <c r="LGF1" t="s">
        <v>9788</v>
      </c>
      <c r="LGG1" t="s">
        <v>9789</v>
      </c>
      <c r="LGH1" t="s">
        <v>9790</v>
      </c>
      <c r="LGI1" t="s">
        <v>9791</v>
      </c>
      <c r="LGJ1" t="s">
        <v>9792</v>
      </c>
      <c r="LGK1" t="s">
        <v>9793</v>
      </c>
      <c r="LGL1" t="s">
        <v>9794</v>
      </c>
      <c r="LGM1" t="s">
        <v>9795</v>
      </c>
      <c r="LGN1" t="s">
        <v>9796</v>
      </c>
      <c r="LGO1" t="s">
        <v>9797</v>
      </c>
      <c r="LGP1" t="s">
        <v>9798</v>
      </c>
      <c r="LGQ1" t="s">
        <v>9799</v>
      </c>
      <c r="LGR1" t="s">
        <v>9800</v>
      </c>
      <c r="LGS1" t="s">
        <v>9801</v>
      </c>
      <c r="LGT1" t="s">
        <v>9802</v>
      </c>
      <c r="LGU1" t="s">
        <v>9803</v>
      </c>
      <c r="LGV1" t="s">
        <v>9804</v>
      </c>
      <c r="LGW1" t="s">
        <v>9805</v>
      </c>
      <c r="LGX1" t="s">
        <v>9806</v>
      </c>
      <c r="LGY1" t="s">
        <v>9807</v>
      </c>
      <c r="LGZ1" t="s">
        <v>9808</v>
      </c>
      <c r="LHA1" t="s">
        <v>9809</v>
      </c>
      <c r="LHB1" t="s">
        <v>9810</v>
      </c>
      <c r="LHC1" t="s">
        <v>9811</v>
      </c>
      <c r="LHD1" t="s">
        <v>9812</v>
      </c>
      <c r="LHE1" t="s">
        <v>9813</v>
      </c>
      <c r="LHF1" t="s">
        <v>9814</v>
      </c>
      <c r="LHG1" t="s">
        <v>9815</v>
      </c>
      <c r="LHH1" t="s">
        <v>9816</v>
      </c>
      <c r="LHI1" t="s">
        <v>9817</v>
      </c>
      <c r="LHJ1" t="s">
        <v>9818</v>
      </c>
      <c r="LHK1" t="s">
        <v>9819</v>
      </c>
      <c r="LHL1" t="s">
        <v>9820</v>
      </c>
      <c r="LHM1" t="s">
        <v>9821</v>
      </c>
      <c r="LHN1" t="s">
        <v>9822</v>
      </c>
      <c r="LHO1" t="s">
        <v>9823</v>
      </c>
      <c r="LHP1" t="s">
        <v>9824</v>
      </c>
      <c r="LHQ1" t="s">
        <v>9825</v>
      </c>
      <c r="LHR1" t="s">
        <v>9826</v>
      </c>
      <c r="LHS1" t="s">
        <v>9827</v>
      </c>
      <c r="LHT1" t="s">
        <v>9828</v>
      </c>
      <c r="LHU1" t="s">
        <v>9829</v>
      </c>
      <c r="LHV1" t="s">
        <v>9830</v>
      </c>
      <c r="LHW1" t="s">
        <v>9831</v>
      </c>
      <c r="LHX1" t="s">
        <v>9832</v>
      </c>
      <c r="LHY1" t="s">
        <v>9833</v>
      </c>
      <c r="LHZ1" t="s">
        <v>9834</v>
      </c>
      <c r="LIA1" t="s">
        <v>9835</v>
      </c>
      <c r="LIB1" t="s">
        <v>9836</v>
      </c>
      <c r="LIC1" t="s">
        <v>9837</v>
      </c>
      <c r="LID1" t="s">
        <v>9838</v>
      </c>
      <c r="LIE1" t="s">
        <v>9839</v>
      </c>
      <c r="LIF1" t="s">
        <v>9840</v>
      </c>
      <c r="LIG1" t="s">
        <v>9841</v>
      </c>
      <c r="LIH1" t="s">
        <v>9842</v>
      </c>
      <c r="LII1" t="s">
        <v>9843</v>
      </c>
      <c r="LIJ1" t="s">
        <v>9844</v>
      </c>
      <c r="LIK1" t="s">
        <v>9845</v>
      </c>
      <c r="LIL1" t="s">
        <v>9846</v>
      </c>
      <c r="LIM1" t="s">
        <v>9847</v>
      </c>
      <c r="LIN1" t="s">
        <v>9848</v>
      </c>
      <c r="LIO1" t="s">
        <v>9849</v>
      </c>
      <c r="LIP1" t="s">
        <v>9850</v>
      </c>
      <c r="LIQ1" t="s">
        <v>9851</v>
      </c>
      <c r="LIR1" t="s">
        <v>9852</v>
      </c>
      <c r="LIS1" t="s">
        <v>9853</v>
      </c>
      <c r="LIT1" t="s">
        <v>9854</v>
      </c>
      <c r="LIU1" t="s">
        <v>9855</v>
      </c>
      <c r="LIV1" t="s">
        <v>9856</v>
      </c>
      <c r="LIW1" t="s">
        <v>9857</v>
      </c>
      <c r="LIX1" t="s">
        <v>9858</v>
      </c>
      <c r="LIY1" t="s">
        <v>9859</v>
      </c>
      <c r="LIZ1" t="s">
        <v>9860</v>
      </c>
      <c r="LJA1" t="s">
        <v>9861</v>
      </c>
      <c r="LJB1" t="s">
        <v>9862</v>
      </c>
      <c r="LJC1" t="s">
        <v>9863</v>
      </c>
      <c r="LJD1" t="s">
        <v>9864</v>
      </c>
      <c r="LJE1" t="s">
        <v>9865</v>
      </c>
      <c r="LJF1" t="s">
        <v>9866</v>
      </c>
      <c r="LJG1" t="s">
        <v>9867</v>
      </c>
      <c r="LJH1" t="s">
        <v>9868</v>
      </c>
      <c r="LJI1" t="s">
        <v>9869</v>
      </c>
      <c r="LJJ1" t="s">
        <v>9870</v>
      </c>
      <c r="LJK1" t="s">
        <v>9871</v>
      </c>
      <c r="LJL1" t="s">
        <v>9872</v>
      </c>
      <c r="LJM1" t="s">
        <v>9873</v>
      </c>
      <c r="LJN1" t="s">
        <v>9874</v>
      </c>
      <c r="LJO1" t="s">
        <v>9875</v>
      </c>
      <c r="LJP1" t="s">
        <v>9876</v>
      </c>
      <c r="LJQ1" t="s">
        <v>9877</v>
      </c>
      <c r="LJR1" t="s">
        <v>9878</v>
      </c>
      <c r="LJS1" t="s">
        <v>9879</v>
      </c>
      <c r="LJT1" t="s">
        <v>9880</v>
      </c>
      <c r="LJU1" t="s">
        <v>9881</v>
      </c>
      <c r="LJV1" t="s">
        <v>9882</v>
      </c>
      <c r="LJW1" t="s">
        <v>9883</v>
      </c>
      <c r="LJX1" t="s">
        <v>9884</v>
      </c>
      <c r="LJY1" t="s">
        <v>9885</v>
      </c>
      <c r="LJZ1" t="s">
        <v>9886</v>
      </c>
      <c r="LKA1" t="s">
        <v>9887</v>
      </c>
      <c r="LKB1" t="s">
        <v>9888</v>
      </c>
      <c r="LKC1" t="s">
        <v>9889</v>
      </c>
      <c r="LKD1" t="s">
        <v>9890</v>
      </c>
      <c r="LKE1" t="s">
        <v>9891</v>
      </c>
      <c r="LKF1" t="s">
        <v>9892</v>
      </c>
      <c r="LKG1" t="s">
        <v>9893</v>
      </c>
      <c r="LKH1" t="s">
        <v>9894</v>
      </c>
      <c r="LKI1" t="s">
        <v>9895</v>
      </c>
      <c r="LKJ1" t="s">
        <v>9896</v>
      </c>
      <c r="LKK1" t="s">
        <v>9897</v>
      </c>
      <c r="LKL1" t="s">
        <v>9898</v>
      </c>
      <c r="LKM1" t="s">
        <v>9899</v>
      </c>
      <c r="LKN1" t="s">
        <v>9900</v>
      </c>
      <c r="LKO1" t="s">
        <v>9901</v>
      </c>
      <c r="LKP1" t="s">
        <v>9902</v>
      </c>
      <c r="LKQ1" t="s">
        <v>9903</v>
      </c>
      <c r="LKR1" t="s">
        <v>9904</v>
      </c>
      <c r="LKS1" t="s">
        <v>9905</v>
      </c>
      <c r="LKT1" t="s">
        <v>9906</v>
      </c>
      <c r="LKU1" t="s">
        <v>9907</v>
      </c>
      <c r="LKV1" t="s">
        <v>9908</v>
      </c>
      <c r="LKW1" t="s">
        <v>9909</v>
      </c>
      <c r="LKX1" t="s">
        <v>9910</v>
      </c>
      <c r="LKY1" t="s">
        <v>9911</v>
      </c>
      <c r="LKZ1" t="s">
        <v>9912</v>
      </c>
      <c r="LLA1" t="s">
        <v>9913</v>
      </c>
      <c r="LLB1" t="s">
        <v>9914</v>
      </c>
      <c r="LLC1" t="s">
        <v>9915</v>
      </c>
      <c r="LLD1" t="s">
        <v>9916</v>
      </c>
      <c r="LLE1" t="s">
        <v>9917</v>
      </c>
      <c r="LLF1" t="s">
        <v>9918</v>
      </c>
      <c r="LLG1" t="s">
        <v>9919</v>
      </c>
      <c r="LLH1" t="s">
        <v>9920</v>
      </c>
      <c r="LLI1" t="s">
        <v>9921</v>
      </c>
      <c r="LLJ1" t="s">
        <v>9922</v>
      </c>
      <c r="LLK1" t="s">
        <v>9923</v>
      </c>
      <c r="LLL1" t="s">
        <v>9924</v>
      </c>
      <c r="LLM1" t="s">
        <v>9925</v>
      </c>
      <c r="LLN1" t="s">
        <v>9926</v>
      </c>
      <c r="LLO1" t="s">
        <v>9927</v>
      </c>
      <c r="LLP1" t="s">
        <v>9928</v>
      </c>
      <c r="LLQ1" t="s">
        <v>9929</v>
      </c>
      <c r="LLR1" t="s">
        <v>9930</v>
      </c>
      <c r="LLS1" t="s">
        <v>9931</v>
      </c>
      <c r="LLT1" t="s">
        <v>9932</v>
      </c>
      <c r="LLU1" t="s">
        <v>9933</v>
      </c>
      <c r="LLV1" t="s">
        <v>9934</v>
      </c>
      <c r="LLW1" t="s">
        <v>9935</v>
      </c>
      <c r="LLX1" t="s">
        <v>9936</v>
      </c>
      <c r="LLY1" t="s">
        <v>9937</v>
      </c>
      <c r="LLZ1" t="s">
        <v>9938</v>
      </c>
      <c r="LMA1" t="s">
        <v>9939</v>
      </c>
      <c r="LMB1" t="s">
        <v>9940</v>
      </c>
      <c r="LMC1" t="s">
        <v>9941</v>
      </c>
      <c r="LMD1" t="s">
        <v>9942</v>
      </c>
      <c r="LME1" t="s">
        <v>9943</v>
      </c>
      <c r="LMF1" t="s">
        <v>9944</v>
      </c>
      <c r="LMG1" t="s">
        <v>9945</v>
      </c>
      <c r="LMH1" t="s">
        <v>9946</v>
      </c>
      <c r="LMI1" t="s">
        <v>9947</v>
      </c>
      <c r="LMJ1" t="s">
        <v>9948</v>
      </c>
      <c r="LMK1" t="s">
        <v>9949</v>
      </c>
      <c r="LML1" t="s">
        <v>9950</v>
      </c>
      <c r="LMM1" t="s">
        <v>9951</v>
      </c>
      <c r="LMN1" t="s">
        <v>9952</v>
      </c>
      <c r="LMO1" t="s">
        <v>9953</v>
      </c>
      <c r="LMP1" t="s">
        <v>9954</v>
      </c>
      <c r="LMQ1" t="s">
        <v>9955</v>
      </c>
      <c r="LMR1" t="s">
        <v>9956</v>
      </c>
      <c r="LMS1" t="s">
        <v>9957</v>
      </c>
      <c r="LMT1" t="s">
        <v>9958</v>
      </c>
      <c r="LMU1" t="s">
        <v>9959</v>
      </c>
      <c r="LMV1" t="s">
        <v>9960</v>
      </c>
      <c r="LMW1" t="s">
        <v>9961</v>
      </c>
      <c r="LMX1" t="s">
        <v>9962</v>
      </c>
      <c r="LMY1" t="s">
        <v>9963</v>
      </c>
      <c r="LMZ1" t="s">
        <v>9964</v>
      </c>
      <c r="LNA1" t="s">
        <v>9965</v>
      </c>
      <c r="LNB1" t="s">
        <v>9966</v>
      </c>
      <c r="LNC1" t="s">
        <v>9967</v>
      </c>
      <c r="LND1" t="s">
        <v>9968</v>
      </c>
      <c r="LNE1" t="s">
        <v>9969</v>
      </c>
      <c r="LNF1" t="s">
        <v>9970</v>
      </c>
      <c r="LNG1" t="s">
        <v>9971</v>
      </c>
      <c r="LNH1" t="s">
        <v>9972</v>
      </c>
      <c r="LNI1" t="s">
        <v>9973</v>
      </c>
      <c r="LNJ1" t="s">
        <v>9974</v>
      </c>
      <c r="LNK1" t="s">
        <v>9975</v>
      </c>
      <c r="LNL1" t="s">
        <v>9976</v>
      </c>
      <c r="LNM1" t="s">
        <v>9977</v>
      </c>
      <c r="LNN1" t="s">
        <v>9978</v>
      </c>
      <c r="LNO1" t="s">
        <v>9979</v>
      </c>
      <c r="LNP1" t="s">
        <v>9980</v>
      </c>
      <c r="LNQ1" t="s">
        <v>9981</v>
      </c>
      <c r="LNR1" t="s">
        <v>9982</v>
      </c>
      <c r="LNS1" t="s">
        <v>9983</v>
      </c>
      <c r="LNT1" t="s">
        <v>9984</v>
      </c>
      <c r="LNU1" t="s">
        <v>9985</v>
      </c>
      <c r="LNV1" t="s">
        <v>9986</v>
      </c>
      <c r="LNW1" t="s">
        <v>9987</v>
      </c>
      <c r="LNX1" t="s">
        <v>9988</v>
      </c>
      <c r="LNY1" t="s">
        <v>9989</v>
      </c>
      <c r="LNZ1" t="s">
        <v>9990</v>
      </c>
      <c r="LOA1" t="s">
        <v>9991</v>
      </c>
      <c r="LOB1" t="s">
        <v>9992</v>
      </c>
      <c r="LOC1" t="s">
        <v>9993</v>
      </c>
      <c r="LOD1" t="s">
        <v>9994</v>
      </c>
      <c r="LOE1" t="s">
        <v>9995</v>
      </c>
      <c r="LOF1" t="s">
        <v>9996</v>
      </c>
      <c r="LOG1" t="s">
        <v>9997</v>
      </c>
      <c r="LOH1" t="s">
        <v>9998</v>
      </c>
      <c r="LOI1" t="s">
        <v>9999</v>
      </c>
      <c r="LOJ1" t="s">
        <v>10000</v>
      </c>
      <c r="LOK1" t="s">
        <v>10001</v>
      </c>
      <c r="LOL1" t="s">
        <v>10002</v>
      </c>
      <c r="LOM1" t="s">
        <v>10003</v>
      </c>
      <c r="LON1" t="s">
        <v>10004</v>
      </c>
      <c r="LOO1" t="s">
        <v>10005</v>
      </c>
      <c r="LOP1" t="s">
        <v>10006</v>
      </c>
      <c r="LOQ1" t="s">
        <v>10007</v>
      </c>
      <c r="LOR1" t="s">
        <v>10008</v>
      </c>
      <c r="LOS1" t="s">
        <v>10009</v>
      </c>
      <c r="LOT1" t="s">
        <v>10010</v>
      </c>
      <c r="LOU1" t="s">
        <v>10011</v>
      </c>
      <c r="LOV1" t="s">
        <v>10012</v>
      </c>
      <c r="LOW1" t="s">
        <v>10013</v>
      </c>
      <c r="LOX1" t="s">
        <v>10014</v>
      </c>
      <c r="LOY1" t="s">
        <v>10015</v>
      </c>
      <c r="LOZ1" t="s">
        <v>10016</v>
      </c>
      <c r="LPA1" t="s">
        <v>10017</v>
      </c>
      <c r="LPB1" t="s">
        <v>10018</v>
      </c>
      <c r="LPC1" t="s">
        <v>10019</v>
      </c>
      <c r="LPD1" t="s">
        <v>10020</v>
      </c>
      <c r="LPE1" t="s">
        <v>10021</v>
      </c>
      <c r="LPF1" t="s">
        <v>10022</v>
      </c>
      <c r="LPG1" t="s">
        <v>10023</v>
      </c>
      <c r="LPH1" t="s">
        <v>10024</v>
      </c>
      <c r="LPI1" t="s">
        <v>10025</v>
      </c>
      <c r="LPJ1" t="s">
        <v>10026</v>
      </c>
      <c r="LPK1" t="s">
        <v>10027</v>
      </c>
      <c r="LPL1" t="s">
        <v>10028</v>
      </c>
      <c r="LPM1" t="s">
        <v>10029</v>
      </c>
      <c r="LPN1" t="s">
        <v>10030</v>
      </c>
      <c r="LPO1" t="s">
        <v>10031</v>
      </c>
      <c r="LPP1" t="s">
        <v>10032</v>
      </c>
      <c r="LPQ1" t="s">
        <v>10033</v>
      </c>
      <c r="LPR1" t="s">
        <v>10034</v>
      </c>
      <c r="LPS1" t="s">
        <v>10035</v>
      </c>
      <c r="LPT1" t="s">
        <v>10036</v>
      </c>
      <c r="LPU1" t="s">
        <v>10037</v>
      </c>
      <c r="LPV1" t="s">
        <v>10038</v>
      </c>
      <c r="LPW1" t="s">
        <v>10039</v>
      </c>
      <c r="LPX1" t="s">
        <v>10040</v>
      </c>
      <c r="LPY1" t="s">
        <v>10041</v>
      </c>
      <c r="LPZ1" t="s">
        <v>10042</v>
      </c>
      <c r="LQA1" t="s">
        <v>10043</v>
      </c>
      <c r="LQB1" t="s">
        <v>10044</v>
      </c>
      <c r="LQC1" t="s">
        <v>10045</v>
      </c>
      <c r="LQD1" t="s">
        <v>10046</v>
      </c>
      <c r="LQE1" t="s">
        <v>10047</v>
      </c>
      <c r="LQF1" t="s">
        <v>10048</v>
      </c>
      <c r="LQG1" t="s">
        <v>10049</v>
      </c>
      <c r="LQH1" t="s">
        <v>10050</v>
      </c>
      <c r="LQI1" t="s">
        <v>10051</v>
      </c>
      <c r="LQJ1" t="s">
        <v>10052</v>
      </c>
      <c r="LQK1" t="s">
        <v>10053</v>
      </c>
      <c r="LQL1" t="s">
        <v>10054</v>
      </c>
      <c r="LQM1" t="s">
        <v>10055</v>
      </c>
      <c r="LQN1" t="s">
        <v>10056</v>
      </c>
      <c r="LQO1" t="s">
        <v>10057</v>
      </c>
      <c r="LQP1" t="s">
        <v>10058</v>
      </c>
      <c r="LQQ1" t="s">
        <v>10059</v>
      </c>
      <c r="LQR1" t="s">
        <v>10060</v>
      </c>
      <c r="LQS1" t="s">
        <v>10061</v>
      </c>
      <c r="LQT1" t="s">
        <v>10062</v>
      </c>
      <c r="LQU1" t="s">
        <v>10063</v>
      </c>
      <c r="LQV1" t="s">
        <v>10064</v>
      </c>
      <c r="LQW1" t="s">
        <v>10065</v>
      </c>
      <c r="LQX1" t="s">
        <v>10066</v>
      </c>
      <c r="LQY1" t="s">
        <v>10067</v>
      </c>
      <c r="LQZ1" t="s">
        <v>10068</v>
      </c>
      <c r="LRA1" t="s">
        <v>10069</v>
      </c>
      <c r="LRB1" t="s">
        <v>10070</v>
      </c>
      <c r="LRC1" t="s">
        <v>10071</v>
      </c>
      <c r="LRD1" t="s">
        <v>10072</v>
      </c>
      <c r="LRE1" t="s">
        <v>10073</v>
      </c>
      <c r="LRF1" t="s">
        <v>10074</v>
      </c>
      <c r="LRG1" t="s">
        <v>10075</v>
      </c>
      <c r="LRH1" t="s">
        <v>10076</v>
      </c>
      <c r="LRI1" t="s">
        <v>10077</v>
      </c>
      <c r="LRJ1" t="s">
        <v>10078</v>
      </c>
      <c r="LRK1" t="s">
        <v>10079</v>
      </c>
      <c r="LRL1" t="s">
        <v>10080</v>
      </c>
      <c r="LRM1" t="s">
        <v>10081</v>
      </c>
      <c r="LRN1" t="s">
        <v>10082</v>
      </c>
      <c r="LRO1" t="s">
        <v>10083</v>
      </c>
      <c r="LRP1" t="s">
        <v>10084</v>
      </c>
      <c r="LRQ1" t="s">
        <v>10085</v>
      </c>
      <c r="LRR1" t="s">
        <v>10086</v>
      </c>
      <c r="LRS1" t="s">
        <v>10087</v>
      </c>
      <c r="LRT1" t="s">
        <v>10088</v>
      </c>
      <c r="LRU1" t="s">
        <v>10089</v>
      </c>
      <c r="LRV1" t="s">
        <v>10090</v>
      </c>
      <c r="LRW1" t="s">
        <v>10091</v>
      </c>
      <c r="LRX1" t="s">
        <v>10092</v>
      </c>
      <c r="LRY1" t="s">
        <v>10093</v>
      </c>
      <c r="LRZ1" t="s">
        <v>10094</v>
      </c>
      <c r="LSA1" t="s">
        <v>10095</v>
      </c>
      <c r="LSB1" t="s">
        <v>10096</v>
      </c>
      <c r="LSC1" t="s">
        <v>10097</v>
      </c>
      <c r="LSD1" t="s">
        <v>10098</v>
      </c>
      <c r="LSE1" t="s">
        <v>10099</v>
      </c>
      <c r="LSF1" t="s">
        <v>10100</v>
      </c>
      <c r="LSG1" t="s">
        <v>10101</v>
      </c>
      <c r="LSH1" t="s">
        <v>10102</v>
      </c>
      <c r="LSI1" t="s">
        <v>10103</v>
      </c>
      <c r="LSJ1" t="s">
        <v>10104</v>
      </c>
      <c r="LSK1" t="s">
        <v>10105</v>
      </c>
      <c r="LSL1" t="s">
        <v>10106</v>
      </c>
      <c r="LSM1" t="s">
        <v>10107</v>
      </c>
      <c r="LSN1" t="s">
        <v>10108</v>
      </c>
      <c r="LSO1" t="s">
        <v>10109</v>
      </c>
      <c r="LSP1" t="s">
        <v>10110</v>
      </c>
      <c r="LSQ1" t="s">
        <v>10111</v>
      </c>
      <c r="LSR1" t="s">
        <v>10112</v>
      </c>
      <c r="LSS1" t="s">
        <v>10113</v>
      </c>
      <c r="LST1" t="s">
        <v>10114</v>
      </c>
      <c r="LSU1" t="s">
        <v>10115</v>
      </c>
      <c r="LSV1" t="s">
        <v>10116</v>
      </c>
      <c r="LSW1" t="s">
        <v>10117</v>
      </c>
      <c r="LSX1" t="s">
        <v>10118</v>
      </c>
      <c r="LSY1" t="s">
        <v>10119</v>
      </c>
      <c r="LSZ1" t="s">
        <v>10120</v>
      </c>
      <c r="LTA1" t="s">
        <v>10121</v>
      </c>
      <c r="LTB1" t="s">
        <v>10122</v>
      </c>
      <c r="LTC1" t="s">
        <v>10123</v>
      </c>
      <c r="LTD1" t="s">
        <v>10124</v>
      </c>
      <c r="LTE1" t="s">
        <v>10125</v>
      </c>
      <c r="LTF1" t="s">
        <v>10126</v>
      </c>
      <c r="LTG1" t="s">
        <v>10127</v>
      </c>
      <c r="LTH1" t="s">
        <v>10128</v>
      </c>
      <c r="LTI1" t="s">
        <v>10129</v>
      </c>
      <c r="LTJ1" t="s">
        <v>10130</v>
      </c>
      <c r="LTK1" t="s">
        <v>10131</v>
      </c>
      <c r="LTL1" t="s">
        <v>10132</v>
      </c>
      <c r="LTM1" t="s">
        <v>10133</v>
      </c>
      <c r="LTN1" t="s">
        <v>10134</v>
      </c>
      <c r="LTO1" t="s">
        <v>10135</v>
      </c>
      <c r="LTP1" t="s">
        <v>10136</v>
      </c>
      <c r="LTQ1" t="s">
        <v>10137</v>
      </c>
      <c r="LTR1" t="s">
        <v>10138</v>
      </c>
      <c r="LTS1" t="s">
        <v>10139</v>
      </c>
      <c r="LTT1" t="s">
        <v>10140</v>
      </c>
      <c r="LTU1" t="s">
        <v>10141</v>
      </c>
      <c r="LTV1" t="s">
        <v>10142</v>
      </c>
      <c r="LTW1" t="s">
        <v>10143</v>
      </c>
      <c r="LTX1" t="s">
        <v>10144</v>
      </c>
      <c r="LTY1" t="s">
        <v>10145</v>
      </c>
      <c r="LTZ1" t="s">
        <v>10146</v>
      </c>
      <c r="LUA1" t="s">
        <v>10147</v>
      </c>
      <c r="LUB1" t="s">
        <v>10148</v>
      </c>
      <c r="LUC1" t="s">
        <v>10149</v>
      </c>
      <c r="LUD1" t="s">
        <v>10150</v>
      </c>
      <c r="LUE1" t="s">
        <v>10151</v>
      </c>
      <c r="LUF1" t="s">
        <v>10152</v>
      </c>
      <c r="LUG1" t="s">
        <v>10153</v>
      </c>
      <c r="LUH1" t="s">
        <v>10154</v>
      </c>
      <c r="LUI1" t="s">
        <v>10155</v>
      </c>
      <c r="LUJ1" t="s">
        <v>10156</v>
      </c>
      <c r="LUK1" t="s">
        <v>10157</v>
      </c>
      <c r="LUL1" t="s">
        <v>10158</v>
      </c>
      <c r="LUM1" t="s">
        <v>10159</v>
      </c>
      <c r="LUN1" t="s">
        <v>10160</v>
      </c>
      <c r="LUO1" t="s">
        <v>10161</v>
      </c>
      <c r="LUP1" t="s">
        <v>10162</v>
      </c>
      <c r="LUQ1" t="s">
        <v>10163</v>
      </c>
      <c r="LUR1" t="s">
        <v>10164</v>
      </c>
      <c r="LUS1" t="s">
        <v>10165</v>
      </c>
      <c r="LUT1" t="s">
        <v>10166</v>
      </c>
      <c r="LUU1" t="s">
        <v>10167</v>
      </c>
      <c r="LUV1" t="s">
        <v>10168</v>
      </c>
      <c r="LUW1" t="s">
        <v>10169</v>
      </c>
      <c r="LUX1" t="s">
        <v>10170</v>
      </c>
      <c r="LUY1" t="s">
        <v>10171</v>
      </c>
      <c r="LUZ1" t="s">
        <v>10172</v>
      </c>
      <c r="LVA1" t="s">
        <v>10173</v>
      </c>
      <c r="LVB1" t="s">
        <v>10174</v>
      </c>
      <c r="LVC1" t="s">
        <v>10175</v>
      </c>
      <c r="LVD1" t="s">
        <v>10176</v>
      </c>
      <c r="LVE1" t="s">
        <v>10177</v>
      </c>
      <c r="LVF1" t="s">
        <v>10178</v>
      </c>
      <c r="LVG1" t="s">
        <v>10179</v>
      </c>
      <c r="LVH1" t="s">
        <v>10180</v>
      </c>
      <c r="LVI1" t="s">
        <v>10181</v>
      </c>
      <c r="LVJ1" t="s">
        <v>10182</v>
      </c>
      <c r="LVK1" t="s">
        <v>10183</v>
      </c>
      <c r="LVL1" t="s">
        <v>10184</v>
      </c>
      <c r="LVM1" t="s">
        <v>10185</v>
      </c>
      <c r="LVN1" t="s">
        <v>10186</v>
      </c>
      <c r="LVO1" t="s">
        <v>10187</v>
      </c>
      <c r="LVP1" t="s">
        <v>10188</v>
      </c>
      <c r="LVQ1" t="s">
        <v>10189</v>
      </c>
      <c r="LVR1" t="s">
        <v>10190</v>
      </c>
      <c r="LVS1" t="s">
        <v>10191</v>
      </c>
      <c r="LVT1" t="s">
        <v>10192</v>
      </c>
      <c r="LVU1" t="s">
        <v>10193</v>
      </c>
      <c r="LVV1" t="s">
        <v>10194</v>
      </c>
      <c r="LVW1" t="s">
        <v>10195</v>
      </c>
      <c r="LVX1" t="s">
        <v>10196</v>
      </c>
      <c r="LVY1" t="s">
        <v>10197</v>
      </c>
      <c r="LVZ1" t="s">
        <v>10198</v>
      </c>
      <c r="LWA1" t="s">
        <v>10199</v>
      </c>
      <c r="LWB1" t="s">
        <v>10200</v>
      </c>
      <c r="LWC1" t="s">
        <v>10201</v>
      </c>
      <c r="LWD1" t="s">
        <v>10202</v>
      </c>
      <c r="LWE1" t="s">
        <v>10203</v>
      </c>
      <c r="LWF1" t="s">
        <v>10204</v>
      </c>
      <c r="LWG1" t="s">
        <v>10205</v>
      </c>
      <c r="LWH1" t="s">
        <v>10206</v>
      </c>
      <c r="LWI1" t="s">
        <v>10207</v>
      </c>
      <c r="LWJ1" t="s">
        <v>10208</v>
      </c>
      <c r="LWK1" t="s">
        <v>10209</v>
      </c>
      <c r="LWL1" t="s">
        <v>10210</v>
      </c>
      <c r="LWM1" t="s">
        <v>10211</v>
      </c>
      <c r="LWN1" t="s">
        <v>10212</v>
      </c>
      <c r="LWO1" t="s">
        <v>10213</v>
      </c>
      <c r="LWP1" t="s">
        <v>10214</v>
      </c>
      <c r="LWQ1" t="s">
        <v>10215</v>
      </c>
      <c r="LWR1" t="s">
        <v>10216</v>
      </c>
      <c r="LWS1" t="s">
        <v>10217</v>
      </c>
      <c r="LWT1" t="s">
        <v>10218</v>
      </c>
      <c r="LWU1" t="s">
        <v>10219</v>
      </c>
      <c r="LWV1" t="s">
        <v>10220</v>
      </c>
      <c r="LWW1" t="s">
        <v>10221</v>
      </c>
      <c r="LWX1" t="s">
        <v>10222</v>
      </c>
      <c r="LWY1" t="s">
        <v>10223</v>
      </c>
      <c r="LWZ1" t="s">
        <v>10224</v>
      </c>
      <c r="LXA1" t="s">
        <v>10225</v>
      </c>
      <c r="LXB1" t="s">
        <v>10226</v>
      </c>
      <c r="LXC1" t="s">
        <v>10227</v>
      </c>
      <c r="LXD1" t="s">
        <v>10228</v>
      </c>
      <c r="LXE1" t="s">
        <v>10229</v>
      </c>
      <c r="LXF1" t="s">
        <v>10230</v>
      </c>
      <c r="LXG1" t="s">
        <v>10231</v>
      </c>
      <c r="LXH1" t="s">
        <v>10232</v>
      </c>
      <c r="LXI1" t="s">
        <v>10233</v>
      </c>
      <c r="LXJ1" t="s">
        <v>10234</v>
      </c>
      <c r="LXK1" t="s">
        <v>10235</v>
      </c>
      <c r="LXL1" t="s">
        <v>10236</v>
      </c>
      <c r="LXM1" t="s">
        <v>10237</v>
      </c>
      <c r="LXN1" t="s">
        <v>10238</v>
      </c>
      <c r="LXO1" t="s">
        <v>10239</v>
      </c>
      <c r="LXP1" t="s">
        <v>10240</v>
      </c>
      <c r="LXQ1" t="s">
        <v>10241</v>
      </c>
      <c r="LXR1" t="s">
        <v>10242</v>
      </c>
      <c r="LXS1" t="s">
        <v>10243</v>
      </c>
      <c r="LXT1" t="s">
        <v>10244</v>
      </c>
      <c r="LXU1" t="s">
        <v>10245</v>
      </c>
      <c r="LXV1" t="s">
        <v>10246</v>
      </c>
      <c r="LXW1" t="s">
        <v>10247</v>
      </c>
      <c r="LXX1" t="s">
        <v>10248</v>
      </c>
      <c r="LXY1" t="s">
        <v>10249</v>
      </c>
      <c r="LXZ1" t="s">
        <v>10250</v>
      </c>
      <c r="LYA1" t="s">
        <v>10251</v>
      </c>
      <c r="LYB1" t="s">
        <v>10252</v>
      </c>
      <c r="LYC1" t="s">
        <v>10253</v>
      </c>
      <c r="LYD1" t="s">
        <v>10254</v>
      </c>
      <c r="LYE1" t="s">
        <v>10255</v>
      </c>
      <c r="LYF1" t="s">
        <v>10256</v>
      </c>
      <c r="LYG1" t="s">
        <v>10257</v>
      </c>
      <c r="LYH1" t="s">
        <v>10258</v>
      </c>
      <c r="LYI1" t="s">
        <v>10259</v>
      </c>
      <c r="LYJ1" t="s">
        <v>10260</v>
      </c>
      <c r="LYK1" t="s">
        <v>10261</v>
      </c>
      <c r="LYL1" t="s">
        <v>10262</v>
      </c>
      <c r="LYM1" t="s">
        <v>10263</v>
      </c>
      <c r="LYN1" t="s">
        <v>10264</v>
      </c>
      <c r="LYO1" t="s">
        <v>10265</v>
      </c>
      <c r="LYP1" t="s">
        <v>10266</v>
      </c>
      <c r="LYQ1" t="s">
        <v>10267</v>
      </c>
      <c r="LYR1" t="s">
        <v>10268</v>
      </c>
      <c r="LYS1" t="s">
        <v>10269</v>
      </c>
      <c r="LYT1" t="s">
        <v>10270</v>
      </c>
      <c r="LYU1" t="s">
        <v>10271</v>
      </c>
      <c r="LYV1" t="s">
        <v>10272</v>
      </c>
      <c r="LYW1" t="s">
        <v>10273</v>
      </c>
      <c r="LYX1" t="s">
        <v>10274</v>
      </c>
      <c r="LYY1" t="s">
        <v>10275</v>
      </c>
      <c r="LYZ1" t="s">
        <v>10276</v>
      </c>
      <c r="LZA1" t="s">
        <v>10277</v>
      </c>
      <c r="LZB1" t="s">
        <v>10278</v>
      </c>
      <c r="LZC1" t="s">
        <v>10279</v>
      </c>
      <c r="LZD1" t="s">
        <v>10280</v>
      </c>
      <c r="LZE1" t="s">
        <v>10281</v>
      </c>
      <c r="LZF1" t="s">
        <v>10282</v>
      </c>
      <c r="LZG1" t="s">
        <v>10283</v>
      </c>
      <c r="LZH1" t="s">
        <v>10284</v>
      </c>
      <c r="LZI1" t="s">
        <v>10285</v>
      </c>
      <c r="LZJ1" t="s">
        <v>10286</v>
      </c>
      <c r="LZK1" t="s">
        <v>10287</v>
      </c>
      <c r="LZL1" t="s">
        <v>10288</v>
      </c>
      <c r="LZM1" t="s">
        <v>10289</v>
      </c>
      <c r="LZN1" t="s">
        <v>10290</v>
      </c>
      <c r="LZO1" t="s">
        <v>10291</v>
      </c>
      <c r="LZP1" t="s">
        <v>10292</v>
      </c>
      <c r="LZQ1" t="s">
        <v>10293</v>
      </c>
      <c r="LZR1" t="s">
        <v>10294</v>
      </c>
      <c r="LZS1" t="s">
        <v>10295</v>
      </c>
      <c r="LZT1" t="s">
        <v>10296</v>
      </c>
      <c r="LZU1" t="s">
        <v>10297</v>
      </c>
      <c r="LZV1" t="s">
        <v>10298</v>
      </c>
      <c r="LZW1" t="s">
        <v>10299</v>
      </c>
      <c r="LZX1" t="s">
        <v>10300</v>
      </c>
      <c r="LZY1" t="s">
        <v>10301</v>
      </c>
      <c r="LZZ1" t="s">
        <v>10302</v>
      </c>
      <c r="MAA1" t="s">
        <v>10303</v>
      </c>
      <c r="MAB1" t="s">
        <v>10304</v>
      </c>
      <c r="MAC1" t="s">
        <v>10305</v>
      </c>
      <c r="MAD1" t="s">
        <v>10306</v>
      </c>
      <c r="MAE1" t="s">
        <v>10307</v>
      </c>
      <c r="MAF1" t="s">
        <v>10308</v>
      </c>
      <c r="MAG1" t="s">
        <v>10309</v>
      </c>
      <c r="MAH1" t="s">
        <v>10310</v>
      </c>
      <c r="MAI1" t="s">
        <v>10311</v>
      </c>
      <c r="MAJ1" t="s">
        <v>10312</v>
      </c>
      <c r="MAK1" t="s">
        <v>10313</v>
      </c>
      <c r="MAL1" t="s">
        <v>10314</v>
      </c>
      <c r="MAM1" t="s">
        <v>10315</v>
      </c>
      <c r="MAN1" t="s">
        <v>10316</v>
      </c>
      <c r="MAO1" t="s">
        <v>10317</v>
      </c>
      <c r="MAP1" t="s">
        <v>10318</v>
      </c>
      <c r="MAQ1" t="s">
        <v>10319</v>
      </c>
      <c r="MAR1" t="s">
        <v>10320</v>
      </c>
      <c r="MAS1" t="s">
        <v>10321</v>
      </c>
      <c r="MAT1" t="s">
        <v>10322</v>
      </c>
      <c r="MAU1" t="s">
        <v>10323</v>
      </c>
      <c r="MAV1" t="s">
        <v>10324</v>
      </c>
      <c r="MAW1" t="s">
        <v>10325</v>
      </c>
      <c r="MAX1" t="s">
        <v>10326</v>
      </c>
      <c r="MAY1" t="s">
        <v>10327</v>
      </c>
      <c r="MAZ1" t="s">
        <v>10328</v>
      </c>
      <c r="MBA1" t="s">
        <v>10329</v>
      </c>
      <c r="MBB1" t="s">
        <v>10330</v>
      </c>
      <c r="MBC1" t="s">
        <v>10331</v>
      </c>
      <c r="MBD1" t="s">
        <v>10332</v>
      </c>
      <c r="MBE1" t="s">
        <v>10333</v>
      </c>
      <c r="MBF1" t="s">
        <v>10334</v>
      </c>
      <c r="MBG1" t="s">
        <v>10335</v>
      </c>
      <c r="MBH1" t="s">
        <v>10336</v>
      </c>
      <c r="MBI1" t="s">
        <v>10337</v>
      </c>
      <c r="MBJ1" t="s">
        <v>10338</v>
      </c>
      <c r="MBK1" t="s">
        <v>10339</v>
      </c>
      <c r="MBL1" t="s">
        <v>10340</v>
      </c>
      <c r="MBM1" t="s">
        <v>10341</v>
      </c>
      <c r="MBN1" t="s">
        <v>10342</v>
      </c>
      <c r="MBO1" t="s">
        <v>10343</v>
      </c>
      <c r="MBP1" t="s">
        <v>10344</v>
      </c>
      <c r="MBQ1" t="s">
        <v>10345</v>
      </c>
      <c r="MBR1" t="s">
        <v>10346</v>
      </c>
      <c r="MBS1" t="s">
        <v>10347</v>
      </c>
      <c r="MBT1" t="s">
        <v>10348</v>
      </c>
      <c r="MBU1" t="s">
        <v>10349</v>
      </c>
      <c r="MBV1" t="s">
        <v>10350</v>
      </c>
      <c r="MBW1" t="s">
        <v>10351</v>
      </c>
      <c r="MBX1" t="s">
        <v>10352</v>
      </c>
      <c r="MBY1" t="s">
        <v>10353</v>
      </c>
      <c r="MBZ1" t="s">
        <v>10354</v>
      </c>
      <c r="MCA1" t="s">
        <v>10355</v>
      </c>
      <c r="MCB1" t="s">
        <v>10356</v>
      </c>
      <c r="MCC1" t="s">
        <v>10357</v>
      </c>
      <c r="MCD1" t="s">
        <v>10358</v>
      </c>
      <c r="MCE1" t="s">
        <v>10359</v>
      </c>
      <c r="MCF1" t="s">
        <v>10360</v>
      </c>
      <c r="MCG1" t="s">
        <v>10361</v>
      </c>
      <c r="MCH1" t="s">
        <v>10362</v>
      </c>
      <c r="MCI1" t="s">
        <v>10363</v>
      </c>
      <c r="MCJ1" t="s">
        <v>10364</v>
      </c>
      <c r="MCK1" t="s">
        <v>10365</v>
      </c>
      <c r="MCL1" t="s">
        <v>10366</v>
      </c>
      <c r="MCM1" t="s">
        <v>10367</v>
      </c>
      <c r="MCN1" t="s">
        <v>10368</v>
      </c>
      <c r="MCO1" t="s">
        <v>10369</v>
      </c>
      <c r="MCP1" t="s">
        <v>10370</v>
      </c>
      <c r="MCQ1" t="s">
        <v>10371</v>
      </c>
      <c r="MCR1" t="s">
        <v>10372</v>
      </c>
      <c r="MCS1" t="s">
        <v>10373</v>
      </c>
      <c r="MCT1" t="s">
        <v>10374</v>
      </c>
      <c r="MCU1" t="s">
        <v>10375</v>
      </c>
      <c r="MCV1" t="s">
        <v>10376</v>
      </c>
      <c r="MCW1" t="s">
        <v>10377</v>
      </c>
      <c r="MCX1" t="s">
        <v>10378</v>
      </c>
      <c r="MCY1" t="s">
        <v>10379</v>
      </c>
      <c r="MCZ1" t="s">
        <v>10380</v>
      </c>
      <c r="MDA1" t="s">
        <v>10381</v>
      </c>
      <c r="MDB1" t="s">
        <v>10382</v>
      </c>
      <c r="MDC1" t="s">
        <v>10383</v>
      </c>
      <c r="MDD1" t="s">
        <v>10384</v>
      </c>
      <c r="MDE1" t="s">
        <v>10385</v>
      </c>
      <c r="MDF1" t="s">
        <v>10386</v>
      </c>
      <c r="MDG1" t="s">
        <v>10387</v>
      </c>
      <c r="MDH1" t="s">
        <v>10388</v>
      </c>
      <c r="MDI1" t="s">
        <v>10389</v>
      </c>
      <c r="MDJ1" t="s">
        <v>10390</v>
      </c>
      <c r="MDK1" t="s">
        <v>10391</v>
      </c>
      <c r="MDL1" t="s">
        <v>10392</v>
      </c>
      <c r="MDM1" t="s">
        <v>10393</v>
      </c>
      <c r="MDN1" t="s">
        <v>10394</v>
      </c>
      <c r="MDO1" t="s">
        <v>10395</v>
      </c>
      <c r="MDP1" t="s">
        <v>10396</v>
      </c>
      <c r="MDQ1" t="s">
        <v>10397</v>
      </c>
      <c r="MDR1" t="s">
        <v>10398</v>
      </c>
      <c r="MDS1" t="s">
        <v>10399</v>
      </c>
      <c r="MDT1" t="s">
        <v>10400</v>
      </c>
      <c r="MDU1" t="s">
        <v>10401</v>
      </c>
      <c r="MDV1" t="s">
        <v>10402</v>
      </c>
      <c r="MDW1" t="s">
        <v>10403</v>
      </c>
      <c r="MDX1" t="s">
        <v>10404</v>
      </c>
      <c r="MDY1" t="s">
        <v>10405</v>
      </c>
      <c r="MDZ1" t="s">
        <v>10406</v>
      </c>
      <c r="MEA1" t="s">
        <v>10407</v>
      </c>
      <c r="MEB1" t="s">
        <v>10408</v>
      </c>
      <c r="MEC1" t="s">
        <v>10409</v>
      </c>
      <c r="MED1" t="s">
        <v>10410</v>
      </c>
      <c r="MEE1" t="s">
        <v>10411</v>
      </c>
      <c r="MEF1" t="s">
        <v>10412</v>
      </c>
      <c r="MEG1" t="s">
        <v>10413</v>
      </c>
      <c r="MEH1" t="s">
        <v>10414</v>
      </c>
      <c r="MEI1" t="s">
        <v>10415</v>
      </c>
      <c r="MEJ1" t="s">
        <v>10416</v>
      </c>
      <c r="MEK1" t="s">
        <v>10417</v>
      </c>
      <c r="MEL1" t="s">
        <v>10418</v>
      </c>
      <c r="MEM1" t="s">
        <v>10419</v>
      </c>
      <c r="MEN1" t="s">
        <v>10420</v>
      </c>
      <c r="MEO1" t="s">
        <v>10421</v>
      </c>
      <c r="MEP1" t="s">
        <v>10422</v>
      </c>
      <c r="MEQ1" t="s">
        <v>10423</v>
      </c>
      <c r="MER1" t="s">
        <v>10424</v>
      </c>
      <c r="MES1" t="s">
        <v>10425</v>
      </c>
      <c r="MET1" t="s">
        <v>10426</v>
      </c>
      <c r="MEU1" t="s">
        <v>10427</v>
      </c>
      <c r="MEV1" t="s">
        <v>10428</v>
      </c>
      <c r="MEW1" t="s">
        <v>10429</v>
      </c>
      <c r="MEX1" t="s">
        <v>10430</v>
      </c>
      <c r="MEY1" t="s">
        <v>10431</v>
      </c>
      <c r="MEZ1" t="s">
        <v>10432</v>
      </c>
      <c r="MFA1" t="s">
        <v>10433</v>
      </c>
      <c r="MFB1" t="s">
        <v>10434</v>
      </c>
      <c r="MFC1" t="s">
        <v>10435</v>
      </c>
      <c r="MFD1" t="s">
        <v>10436</v>
      </c>
      <c r="MFE1" t="s">
        <v>10437</v>
      </c>
      <c r="MFF1" t="s">
        <v>10438</v>
      </c>
      <c r="MFG1" t="s">
        <v>10439</v>
      </c>
      <c r="MFH1" t="s">
        <v>10440</v>
      </c>
      <c r="MFI1" t="s">
        <v>10441</v>
      </c>
      <c r="MFJ1" t="s">
        <v>10442</v>
      </c>
      <c r="MFK1" t="s">
        <v>10443</v>
      </c>
      <c r="MFL1" t="s">
        <v>10444</v>
      </c>
      <c r="MFM1" t="s">
        <v>10445</v>
      </c>
      <c r="MFN1" t="s">
        <v>10446</v>
      </c>
      <c r="MFO1" t="s">
        <v>10447</v>
      </c>
      <c r="MFP1" t="s">
        <v>10448</v>
      </c>
      <c r="MFQ1" t="s">
        <v>10449</v>
      </c>
      <c r="MFR1" t="s">
        <v>10450</v>
      </c>
      <c r="MFS1" t="s">
        <v>10451</v>
      </c>
      <c r="MFT1" t="s">
        <v>10452</v>
      </c>
      <c r="MFU1" t="s">
        <v>10453</v>
      </c>
      <c r="MFV1" t="s">
        <v>10454</v>
      </c>
      <c r="MFW1" t="s">
        <v>10455</v>
      </c>
      <c r="MFX1" t="s">
        <v>10456</v>
      </c>
      <c r="MFY1" t="s">
        <v>10457</v>
      </c>
      <c r="MFZ1" t="s">
        <v>10458</v>
      </c>
      <c r="MGA1" t="s">
        <v>10459</v>
      </c>
      <c r="MGB1" t="s">
        <v>10460</v>
      </c>
      <c r="MGC1" t="s">
        <v>10461</v>
      </c>
      <c r="MGD1" t="s">
        <v>10462</v>
      </c>
      <c r="MGE1" t="s">
        <v>10463</v>
      </c>
      <c r="MGF1" t="s">
        <v>10464</v>
      </c>
      <c r="MGG1" t="s">
        <v>10465</v>
      </c>
      <c r="MGH1" t="s">
        <v>10466</v>
      </c>
      <c r="MGI1" t="s">
        <v>10467</v>
      </c>
      <c r="MGJ1" t="s">
        <v>10468</v>
      </c>
      <c r="MGK1" t="s">
        <v>10469</v>
      </c>
      <c r="MGL1" t="s">
        <v>10470</v>
      </c>
      <c r="MGM1" t="s">
        <v>10471</v>
      </c>
      <c r="MGN1" t="s">
        <v>10472</v>
      </c>
      <c r="MGO1" t="s">
        <v>10473</v>
      </c>
      <c r="MGP1" t="s">
        <v>10474</v>
      </c>
      <c r="MGQ1" t="s">
        <v>10475</v>
      </c>
      <c r="MGR1" t="s">
        <v>10476</v>
      </c>
      <c r="MGS1" t="s">
        <v>10477</v>
      </c>
      <c r="MGT1" t="s">
        <v>10478</v>
      </c>
      <c r="MGU1" t="s">
        <v>10479</v>
      </c>
      <c r="MGV1" t="s">
        <v>10480</v>
      </c>
      <c r="MGW1" t="s">
        <v>10481</v>
      </c>
      <c r="MGX1" t="s">
        <v>10482</v>
      </c>
      <c r="MGY1" t="s">
        <v>10483</v>
      </c>
      <c r="MGZ1" t="s">
        <v>10484</v>
      </c>
      <c r="MHA1" t="s">
        <v>10485</v>
      </c>
      <c r="MHB1" t="s">
        <v>10486</v>
      </c>
      <c r="MHC1" t="s">
        <v>10487</v>
      </c>
      <c r="MHD1" t="s">
        <v>10488</v>
      </c>
      <c r="MHE1" t="s">
        <v>10489</v>
      </c>
      <c r="MHF1" t="s">
        <v>10490</v>
      </c>
      <c r="MHG1" t="s">
        <v>10491</v>
      </c>
      <c r="MHH1" t="s">
        <v>10492</v>
      </c>
      <c r="MHI1" t="s">
        <v>10493</v>
      </c>
      <c r="MHJ1" t="s">
        <v>10494</v>
      </c>
      <c r="MHK1" t="s">
        <v>10495</v>
      </c>
      <c r="MHL1" t="s">
        <v>10496</v>
      </c>
      <c r="MHM1" t="s">
        <v>10497</v>
      </c>
      <c r="MHN1" t="s">
        <v>10498</v>
      </c>
      <c r="MHO1" t="s">
        <v>10499</v>
      </c>
      <c r="MHP1" t="s">
        <v>10500</v>
      </c>
      <c r="MHQ1" t="s">
        <v>10501</v>
      </c>
      <c r="MHR1" t="s">
        <v>10502</v>
      </c>
      <c r="MHS1" t="s">
        <v>10503</v>
      </c>
      <c r="MHT1" t="s">
        <v>10504</v>
      </c>
      <c r="MHU1" t="s">
        <v>10505</v>
      </c>
      <c r="MHV1" t="s">
        <v>10506</v>
      </c>
      <c r="MHW1" t="s">
        <v>10507</v>
      </c>
      <c r="MHX1" t="s">
        <v>10508</v>
      </c>
      <c r="MHY1" t="s">
        <v>10509</v>
      </c>
      <c r="MHZ1" t="s">
        <v>10510</v>
      </c>
      <c r="MIA1" t="s">
        <v>10511</v>
      </c>
      <c r="MIB1" t="s">
        <v>10512</v>
      </c>
      <c r="MIC1" t="s">
        <v>10513</v>
      </c>
      <c r="MID1" t="s">
        <v>10514</v>
      </c>
      <c r="MIE1" t="s">
        <v>10515</v>
      </c>
      <c r="MIF1" t="s">
        <v>10516</v>
      </c>
      <c r="MIG1" t="s">
        <v>10517</v>
      </c>
      <c r="MIH1" t="s">
        <v>10518</v>
      </c>
      <c r="MII1" t="s">
        <v>10519</v>
      </c>
      <c r="MIJ1" t="s">
        <v>10520</v>
      </c>
      <c r="MIK1" t="s">
        <v>10521</v>
      </c>
      <c r="MIL1" t="s">
        <v>10522</v>
      </c>
      <c r="MIM1" t="s">
        <v>10523</v>
      </c>
      <c r="MIN1" t="s">
        <v>10524</v>
      </c>
      <c r="MIO1" t="s">
        <v>10525</v>
      </c>
      <c r="MIP1" t="s">
        <v>10526</v>
      </c>
      <c r="MIQ1" t="s">
        <v>10527</v>
      </c>
      <c r="MIR1" t="s">
        <v>10528</v>
      </c>
      <c r="MIS1" t="s">
        <v>10529</v>
      </c>
      <c r="MIT1" t="s">
        <v>10530</v>
      </c>
      <c r="MIU1" t="s">
        <v>10531</v>
      </c>
      <c r="MIV1" t="s">
        <v>10532</v>
      </c>
      <c r="MIW1" t="s">
        <v>10533</v>
      </c>
      <c r="MIX1" t="s">
        <v>10534</v>
      </c>
      <c r="MIY1" t="s">
        <v>10535</v>
      </c>
      <c r="MIZ1" t="s">
        <v>10536</v>
      </c>
      <c r="MJA1" t="s">
        <v>10537</v>
      </c>
      <c r="MJB1" t="s">
        <v>10538</v>
      </c>
      <c r="MJC1" t="s">
        <v>10539</v>
      </c>
      <c r="MJD1" t="s">
        <v>10540</v>
      </c>
      <c r="MJE1" t="s">
        <v>10541</v>
      </c>
      <c r="MJF1" t="s">
        <v>10542</v>
      </c>
      <c r="MJG1" t="s">
        <v>10543</v>
      </c>
      <c r="MJH1" t="s">
        <v>10544</v>
      </c>
      <c r="MJI1" t="s">
        <v>10545</v>
      </c>
      <c r="MJJ1" t="s">
        <v>10546</v>
      </c>
      <c r="MJK1" t="s">
        <v>10547</v>
      </c>
      <c r="MJL1" t="s">
        <v>10548</v>
      </c>
      <c r="MJM1" t="s">
        <v>10549</v>
      </c>
      <c r="MJN1" t="s">
        <v>10550</v>
      </c>
      <c r="MJO1" t="s">
        <v>10551</v>
      </c>
      <c r="MJP1" t="s">
        <v>10552</v>
      </c>
      <c r="MJQ1" t="s">
        <v>10553</v>
      </c>
      <c r="MJR1" t="s">
        <v>10554</v>
      </c>
      <c r="MJS1" t="s">
        <v>10555</v>
      </c>
      <c r="MJT1" t="s">
        <v>10556</v>
      </c>
      <c r="MJU1" t="s">
        <v>10557</v>
      </c>
      <c r="MJV1" t="s">
        <v>10558</v>
      </c>
      <c r="MJW1" t="s">
        <v>10559</v>
      </c>
      <c r="MJX1" t="s">
        <v>10560</v>
      </c>
      <c r="MJY1" t="s">
        <v>10561</v>
      </c>
      <c r="MJZ1" t="s">
        <v>10562</v>
      </c>
      <c r="MKA1" t="s">
        <v>10563</v>
      </c>
      <c r="MKB1" t="s">
        <v>10564</v>
      </c>
      <c r="MKC1" t="s">
        <v>10565</v>
      </c>
      <c r="MKD1" t="s">
        <v>10566</v>
      </c>
      <c r="MKE1" t="s">
        <v>10567</v>
      </c>
      <c r="MKF1" t="s">
        <v>10568</v>
      </c>
      <c r="MKG1" t="s">
        <v>10569</v>
      </c>
      <c r="MKH1" t="s">
        <v>10570</v>
      </c>
      <c r="MKI1" t="s">
        <v>10571</v>
      </c>
      <c r="MKJ1" t="s">
        <v>10572</v>
      </c>
      <c r="MKK1" t="s">
        <v>10573</v>
      </c>
      <c r="MKL1" t="s">
        <v>10574</v>
      </c>
      <c r="MKM1" t="s">
        <v>10575</v>
      </c>
      <c r="MKN1" t="s">
        <v>10576</v>
      </c>
      <c r="MKO1" t="s">
        <v>10577</v>
      </c>
      <c r="MKP1" t="s">
        <v>10578</v>
      </c>
      <c r="MKQ1" t="s">
        <v>10579</v>
      </c>
      <c r="MKR1" t="s">
        <v>10580</v>
      </c>
      <c r="MKS1" t="s">
        <v>10581</v>
      </c>
      <c r="MKT1" t="s">
        <v>10582</v>
      </c>
      <c r="MKU1" t="s">
        <v>10583</v>
      </c>
      <c r="MKV1" t="s">
        <v>10584</v>
      </c>
      <c r="MKW1" t="s">
        <v>10585</v>
      </c>
      <c r="MKX1" t="s">
        <v>10586</v>
      </c>
      <c r="MKY1" t="s">
        <v>10587</v>
      </c>
      <c r="MKZ1" t="s">
        <v>10588</v>
      </c>
      <c r="MLA1" t="s">
        <v>10589</v>
      </c>
      <c r="MLB1" t="s">
        <v>10590</v>
      </c>
      <c r="MLC1" t="s">
        <v>10591</v>
      </c>
      <c r="MLD1" t="s">
        <v>10592</v>
      </c>
      <c r="MLE1" t="s">
        <v>10593</v>
      </c>
      <c r="MLF1" t="s">
        <v>10594</v>
      </c>
      <c r="MLG1" t="s">
        <v>10595</v>
      </c>
      <c r="MLH1" t="s">
        <v>10596</v>
      </c>
      <c r="MLI1" t="s">
        <v>10597</v>
      </c>
      <c r="MLJ1" t="s">
        <v>10598</v>
      </c>
      <c r="MLK1" t="s">
        <v>10599</v>
      </c>
      <c r="MLL1" t="s">
        <v>10600</v>
      </c>
      <c r="MLM1" t="s">
        <v>10601</v>
      </c>
      <c r="MLN1" t="s">
        <v>10602</v>
      </c>
      <c r="MLO1" t="s">
        <v>10603</v>
      </c>
      <c r="MLP1" t="s">
        <v>10604</v>
      </c>
      <c r="MLQ1" t="s">
        <v>10605</v>
      </c>
      <c r="MLR1" t="s">
        <v>10606</v>
      </c>
      <c r="MLS1" t="s">
        <v>10607</v>
      </c>
      <c r="MLT1" t="s">
        <v>10608</v>
      </c>
      <c r="MLU1" t="s">
        <v>10609</v>
      </c>
      <c r="MLV1" t="s">
        <v>10610</v>
      </c>
      <c r="MLW1" t="s">
        <v>10611</v>
      </c>
      <c r="MLX1" t="s">
        <v>10612</v>
      </c>
      <c r="MLY1" t="s">
        <v>10613</v>
      </c>
      <c r="MLZ1" t="s">
        <v>10614</v>
      </c>
      <c r="MMA1" t="s">
        <v>10615</v>
      </c>
      <c r="MMB1" t="s">
        <v>10616</v>
      </c>
      <c r="MMC1" t="s">
        <v>10617</v>
      </c>
      <c r="MMD1" t="s">
        <v>10618</v>
      </c>
      <c r="MME1" t="s">
        <v>10619</v>
      </c>
      <c r="MMF1" t="s">
        <v>10620</v>
      </c>
      <c r="MMG1" t="s">
        <v>10621</v>
      </c>
      <c r="MMH1" t="s">
        <v>10622</v>
      </c>
      <c r="MMI1" t="s">
        <v>10623</v>
      </c>
      <c r="MMJ1" t="s">
        <v>10624</v>
      </c>
      <c r="MMK1" t="s">
        <v>10625</v>
      </c>
      <c r="MML1" t="s">
        <v>10626</v>
      </c>
      <c r="MMM1" t="s">
        <v>10627</v>
      </c>
      <c r="MMN1" t="s">
        <v>10628</v>
      </c>
      <c r="MMO1" t="s">
        <v>10629</v>
      </c>
      <c r="MMP1" t="s">
        <v>10630</v>
      </c>
      <c r="MMQ1" t="s">
        <v>10631</v>
      </c>
      <c r="MMR1" t="s">
        <v>10632</v>
      </c>
      <c r="MMS1" t="s">
        <v>10633</v>
      </c>
      <c r="MMT1" t="s">
        <v>10634</v>
      </c>
      <c r="MMU1" t="s">
        <v>10635</v>
      </c>
      <c r="MMV1" t="s">
        <v>10636</v>
      </c>
      <c r="MMW1" t="s">
        <v>10637</v>
      </c>
      <c r="MMX1" t="s">
        <v>10638</v>
      </c>
      <c r="MMY1" t="s">
        <v>10639</v>
      </c>
      <c r="MMZ1" t="s">
        <v>10640</v>
      </c>
      <c r="MNA1" t="s">
        <v>10641</v>
      </c>
      <c r="MNB1" t="s">
        <v>10642</v>
      </c>
      <c r="MNC1" t="s">
        <v>10643</v>
      </c>
      <c r="MND1" t="s">
        <v>10644</v>
      </c>
      <c r="MNE1" t="s">
        <v>10645</v>
      </c>
      <c r="MNF1" t="s">
        <v>10646</v>
      </c>
      <c r="MNG1" t="s">
        <v>10647</v>
      </c>
      <c r="MNH1" t="s">
        <v>10648</v>
      </c>
      <c r="MNI1" t="s">
        <v>10649</v>
      </c>
      <c r="MNJ1" t="s">
        <v>10650</v>
      </c>
      <c r="MNK1" t="s">
        <v>10651</v>
      </c>
      <c r="MNL1" t="s">
        <v>10652</v>
      </c>
      <c r="MNM1" t="s">
        <v>10653</v>
      </c>
      <c r="MNN1" t="s">
        <v>10654</v>
      </c>
      <c r="MNO1" t="s">
        <v>10655</v>
      </c>
      <c r="MNP1" t="s">
        <v>10656</v>
      </c>
      <c r="MNQ1" t="s">
        <v>10657</v>
      </c>
      <c r="MNR1" t="s">
        <v>10658</v>
      </c>
      <c r="MNS1" t="s">
        <v>10659</v>
      </c>
      <c r="MNT1" t="s">
        <v>10660</v>
      </c>
      <c r="MNU1" t="s">
        <v>10661</v>
      </c>
      <c r="MNV1" t="s">
        <v>10662</v>
      </c>
      <c r="MNW1" t="s">
        <v>10663</v>
      </c>
      <c r="MNX1" t="s">
        <v>10664</v>
      </c>
      <c r="MNY1" t="s">
        <v>10665</v>
      </c>
      <c r="MNZ1" t="s">
        <v>10666</v>
      </c>
      <c r="MOA1" t="s">
        <v>10667</v>
      </c>
      <c r="MOB1" t="s">
        <v>10668</v>
      </c>
      <c r="MOC1" t="s">
        <v>10669</v>
      </c>
      <c r="MOD1" t="s">
        <v>10670</v>
      </c>
      <c r="MOE1" t="s">
        <v>10671</v>
      </c>
      <c r="MOF1" t="s">
        <v>10672</v>
      </c>
      <c r="MOG1" t="s">
        <v>10673</v>
      </c>
      <c r="MOH1" t="s">
        <v>10674</v>
      </c>
      <c r="MOI1" t="s">
        <v>10675</v>
      </c>
      <c r="MOJ1" t="s">
        <v>10676</v>
      </c>
      <c r="MOK1" t="s">
        <v>10677</v>
      </c>
      <c r="MOL1" t="s">
        <v>10678</v>
      </c>
      <c r="MOM1" t="s">
        <v>10679</v>
      </c>
      <c r="MON1" t="s">
        <v>10680</v>
      </c>
      <c r="MOO1" t="s">
        <v>10681</v>
      </c>
      <c r="MOP1" t="s">
        <v>10682</v>
      </c>
      <c r="MOQ1" t="s">
        <v>10683</v>
      </c>
      <c r="MOR1" t="s">
        <v>10684</v>
      </c>
      <c r="MOS1" t="s">
        <v>10685</v>
      </c>
      <c r="MOT1" t="s">
        <v>10686</v>
      </c>
      <c r="MOU1" t="s">
        <v>10687</v>
      </c>
      <c r="MOV1" t="s">
        <v>10688</v>
      </c>
      <c r="MOW1" t="s">
        <v>10689</v>
      </c>
      <c r="MOX1" t="s">
        <v>10690</v>
      </c>
      <c r="MOY1" t="s">
        <v>10691</v>
      </c>
      <c r="MOZ1" t="s">
        <v>10692</v>
      </c>
      <c r="MPA1" t="s">
        <v>10693</v>
      </c>
      <c r="MPB1" t="s">
        <v>10694</v>
      </c>
      <c r="MPC1" t="s">
        <v>10695</v>
      </c>
      <c r="MPD1" t="s">
        <v>10696</v>
      </c>
      <c r="MPE1" t="s">
        <v>10697</v>
      </c>
      <c r="MPF1" t="s">
        <v>10698</v>
      </c>
      <c r="MPG1" t="s">
        <v>10699</v>
      </c>
      <c r="MPH1" t="s">
        <v>10700</v>
      </c>
      <c r="MPI1" t="s">
        <v>10701</v>
      </c>
      <c r="MPJ1" t="s">
        <v>10702</v>
      </c>
      <c r="MPK1" t="s">
        <v>10703</v>
      </c>
      <c r="MPL1" t="s">
        <v>10704</v>
      </c>
      <c r="MPM1" t="s">
        <v>10705</v>
      </c>
      <c r="MPN1" t="s">
        <v>10706</v>
      </c>
      <c r="MPO1" t="s">
        <v>10707</v>
      </c>
      <c r="MPP1" t="s">
        <v>10708</v>
      </c>
      <c r="MPQ1" t="s">
        <v>10709</v>
      </c>
      <c r="MPR1" t="s">
        <v>10710</v>
      </c>
      <c r="MPS1" t="s">
        <v>10711</v>
      </c>
      <c r="MPT1" t="s">
        <v>10712</v>
      </c>
      <c r="MPU1" t="s">
        <v>10713</v>
      </c>
      <c r="MPV1" t="s">
        <v>10714</v>
      </c>
      <c r="MPW1" t="s">
        <v>10715</v>
      </c>
      <c r="MPX1" t="s">
        <v>10716</v>
      </c>
      <c r="MPY1" t="s">
        <v>10717</v>
      </c>
      <c r="MPZ1" t="s">
        <v>10718</v>
      </c>
      <c r="MQA1" t="s">
        <v>10719</v>
      </c>
      <c r="MQB1" t="s">
        <v>10720</v>
      </c>
      <c r="MQC1" t="s">
        <v>10721</v>
      </c>
      <c r="MQD1" t="s">
        <v>10722</v>
      </c>
      <c r="MQE1" t="s">
        <v>10723</v>
      </c>
      <c r="MQF1" t="s">
        <v>10724</v>
      </c>
      <c r="MQG1" t="s">
        <v>10725</v>
      </c>
      <c r="MQH1" t="s">
        <v>10726</v>
      </c>
      <c r="MQI1" t="s">
        <v>10727</v>
      </c>
      <c r="MQJ1" t="s">
        <v>10728</v>
      </c>
      <c r="MQK1" t="s">
        <v>10729</v>
      </c>
      <c r="MQL1" t="s">
        <v>10730</v>
      </c>
      <c r="MQM1" t="s">
        <v>10731</v>
      </c>
      <c r="MQN1" t="s">
        <v>10732</v>
      </c>
      <c r="MQO1" t="s">
        <v>10733</v>
      </c>
      <c r="MQP1" t="s">
        <v>10734</v>
      </c>
      <c r="MQQ1" t="s">
        <v>10735</v>
      </c>
      <c r="MQR1" t="s">
        <v>10736</v>
      </c>
      <c r="MQS1" t="s">
        <v>10737</v>
      </c>
      <c r="MQT1" t="s">
        <v>10738</v>
      </c>
      <c r="MQU1" t="s">
        <v>10739</v>
      </c>
      <c r="MQV1" t="s">
        <v>10740</v>
      </c>
      <c r="MQW1" t="s">
        <v>10741</v>
      </c>
      <c r="MQX1" t="s">
        <v>10742</v>
      </c>
      <c r="MQY1" t="s">
        <v>10743</v>
      </c>
      <c r="MQZ1" t="s">
        <v>10744</v>
      </c>
      <c r="MRA1" t="s">
        <v>10745</v>
      </c>
      <c r="MRB1" t="s">
        <v>10746</v>
      </c>
      <c r="MRC1" t="s">
        <v>10747</v>
      </c>
      <c r="MRD1" t="s">
        <v>10748</v>
      </c>
      <c r="MRE1" t="s">
        <v>10749</v>
      </c>
      <c r="MRF1" t="s">
        <v>10750</v>
      </c>
      <c r="MRG1" t="s">
        <v>10751</v>
      </c>
      <c r="MRH1" t="s">
        <v>10752</v>
      </c>
      <c r="MRI1" t="s">
        <v>10753</v>
      </c>
      <c r="MRJ1" t="s">
        <v>10754</v>
      </c>
      <c r="MRK1" t="s">
        <v>10755</v>
      </c>
      <c r="MRL1" t="s">
        <v>10756</v>
      </c>
      <c r="MRM1" t="s">
        <v>10757</v>
      </c>
      <c r="MRN1" t="s">
        <v>10758</v>
      </c>
      <c r="MRO1" t="s">
        <v>10759</v>
      </c>
      <c r="MRP1" t="s">
        <v>10760</v>
      </c>
      <c r="MRQ1" t="s">
        <v>10761</v>
      </c>
      <c r="MRR1" t="s">
        <v>10762</v>
      </c>
      <c r="MRS1" t="s">
        <v>10763</v>
      </c>
      <c r="MRT1" t="s">
        <v>10764</v>
      </c>
      <c r="MRU1" t="s">
        <v>10765</v>
      </c>
      <c r="MRV1" t="s">
        <v>10766</v>
      </c>
      <c r="MRW1" t="s">
        <v>10767</v>
      </c>
      <c r="MRX1" t="s">
        <v>10768</v>
      </c>
      <c r="MRY1" t="s">
        <v>10769</v>
      </c>
      <c r="MRZ1" t="s">
        <v>10770</v>
      </c>
      <c r="MSA1" t="s">
        <v>10771</v>
      </c>
      <c r="MSB1" t="s">
        <v>10772</v>
      </c>
      <c r="MSC1" t="s">
        <v>10773</v>
      </c>
      <c r="MSD1" t="s">
        <v>10774</v>
      </c>
      <c r="MSE1" t="s">
        <v>10775</v>
      </c>
      <c r="MSF1" t="s">
        <v>10776</v>
      </c>
      <c r="MSG1" t="s">
        <v>10777</v>
      </c>
      <c r="MSH1" t="s">
        <v>10778</v>
      </c>
      <c r="MSI1" t="s">
        <v>10779</v>
      </c>
      <c r="MSJ1" t="s">
        <v>10780</v>
      </c>
      <c r="MSK1" t="s">
        <v>10781</v>
      </c>
      <c r="MSL1" t="s">
        <v>10782</v>
      </c>
      <c r="MSM1" t="s">
        <v>10783</v>
      </c>
      <c r="MSN1" t="s">
        <v>10784</v>
      </c>
      <c r="MSO1" t="s">
        <v>10785</v>
      </c>
      <c r="MSP1" t="s">
        <v>10786</v>
      </c>
      <c r="MSQ1" t="s">
        <v>10787</v>
      </c>
      <c r="MSR1" t="s">
        <v>10788</v>
      </c>
      <c r="MSS1" t="s">
        <v>10789</v>
      </c>
      <c r="MST1" t="s">
        <v>10790</v>
      </c>
      <c r="MSU1" t="s">
        <v>10791</v>
      </c>
      <c r="MSV1" t="s">
        <v>10792</v>
      </c>
      <c r="MSW1" t="s">
        <v>10793</v>
      </c>
      <c r="MSX1" t="s">
        <v>10794</v>
      </c>
      <c r="MSY1" t="s">
        <v>10795</v>
      </c>
      <c r="MSZ1" t="s">
        <v>10796</v>
      </c>
      <c r="MTA1" t="s">
        <v>10797</v>
      </c>
      <c r="MTB1" t="s">
        <v>10798</v>
      </c>
      <c r="MTC1" t="s">
        <v>10799</v>
      </c>
      <c r="MTD1" t="s">
        <v>10800</v>
      </c>
      <c r="MTE1" t="s">
        <v>10801</v>
      </c>
      <c r="MTF1" t="s">
        <v>10802</v>
      </c>
      <c r="MTG1" t="s">
        <v>10803</v>
      </c>
      <c r="MTH1" t="s">
        <v>10804</v>
      </c>
      <c r="MTI1" t="s">
        <v>10805</v>
      </c>
      <c r="MTJ1" t="s">
        <v>10806</v>
      </c>
      <c r="MTK1" t="s">
        <v>10807</v>
      </c>
      <c r="MTL1" t="s">
        <v>10808</v>
      </c>
      <c r="MTM1" t="s">
        <v>10809</v>
      </c>
      <c r="MTN1" t="s">
        <v>10810</v>
      </c>
      <c r="MTO1" t="s">
        <v>10811</v>
      </c>
      <c r="MTP1" t="s">
        <v>10812</v>
      </c>
      <c r="MTQ1" t="s">
        <v>10813</v>
      </c>
      <c r="MTR1" t="s">
        <v>10814</v>
      </c>
      <c r="MTS1" t="s">
        <v>10815</v>
      </c>
      <c r="MTT1" t="s">
        <v>10816</v>
      </c>
      <c r="MTU1" t="s">
        <v>10817</v>
      </c>
      <c r="MTV1" t="s">
        <v>10818</v>
      </c>
      <c r="MTW1" t="s">
        <v>10819</v>
      </c>
      <c r="MTX1" t="s">
        <v>10820</v>
      </c>
      <c r="MTY1" t="s">
        <v>10821</v>
      </c>
      <c r="MTZ1" t="s">
        <v>10822</v>
      </c>
      <c r="MUA1" t="s">
        <v>10823</v>
      </c>
      <c r="MUB1" t="s">
        <v>10824</v>
      </c>
      <c r="MUC1" t="s">
        <v>10825</v>
      </c>
      <c r="MUD1" t="s">
        <v>10826</v>
      </c>
      <c r="MUE1" t="s">
        <v>10827</v>
      </c>
      <c r="MUF1" t="s">
        <v>10828</v>
      </c>
      <c r="MUG1" t="s">
        <v>10829</v>
      </c>
      <c r="MUH1" t="s">
        <v>10830</v>
      </c>
      <c r="MUI1" t="s">
        <v>10831</v>
      </c>
      <c r="MUJ1" t="s">
        <v>10832</v>
      </c>
      <c r="MUK1" t="s">
        <v>10833</v>
      </c>
      <c r="MUL1" t="s">
        <v>10834</v>
      </c>
      <c r="MUM1" t="s">
        <v>10835</v>
      </c>
      <c r="MUN1" t="s">
        <v>10836</v>
      </c>
      <c r="MUO1" t="s">
        <v>10837</v>
      </c>
      <c r="MUP1" t="s">
        <v>10838</v>
      </c>
      <c r="MUQ1" t="s">
        <v>10839</v>
      </c>
      <c r="MUR1" t="s">
        <v>10840</v>
      </c>
      <c r="MUS1" t="s">
        <v>10841</v>
      </c>
      <c r="MUT1" t="s">
        <v>10842</v>
      </c>
      <c r="MUU1" t="s">
        <v>10843</v>
      </c>
      <c r="MUV1" t="s">
        <v>10844</v>
      </c>
      <c r="MUW1" t="s">
        <v>10845</v>
      </c>
      <c r="MUX1" t="s">
        <v>10846</v>
      </c>
      <c r="MUY1" t="s">
        <v>10847</v>
      </c>
      <c r="MUZ1" t="s">
        <v>10848</v>
      </c>
      <c r="MVA1" t="s">
        <v>10849</v>
      </c>
      <c r="MVB1" t="s">
        <v>10850</v>
      </c>
      <c r="MVC1" t="s">
        <v>10851</v>
      </c>
      <c r="MVD1" t="s">
        <v>10852</v>
      </c>
      <c r="MVE1" t="s">
        <v>10853</v>
      </c>
      <c r="MVF1" t="s">
        <v>10854</v>
      </c>
      <c r="MVG1" t="s">
        <v>10855</v>
      </c>
      <c r="MVH1" t="s">
        <v>10856</v>
      </c>
      <c r="MVI1" t="s">
        <v>10857</v>
      </c>
      <c r="MVJ1" t="s">
        <v>10858</v>
      </c>
      <c r="MVK1" t="s">
        <v>10859</v>
      </c>
      <c r="MVL1" t="s">
        <v>10860</v>
      </c>
      <c r="MVM1" t="s">
        <v>10861</v>
      </c>
      <c r="MVN1" t="s">
        <v>10862</v>
      </c>
      <c r="MVO1" t="s">
        <v>10863</v>
      </c>
      <c r="MVP1" t="s">
        <v>10864</v>
      </c>
      <c r="MVQ1" t="s">
        <v>10865</v>
      </c>
      <c r="MVR1" t="s">
        <v>10866</v>
      </c>
      <c r="MVS1" t="s">
        <v>10867</v>
      </c>
      <c r="MVT1" t="s">
        <v>10868</v>
      </c>
      <c r="MVU1" t="s">
        <v>10869</v>
      </c>
      <c r="MVV1" t="s">
        <v>10870</v>
      </c>
      <c r="MVW1" t="s">
        <v>10871</v>
      </c>
      <c r="MVX1" t="s">
        <v>10872</v>
      </c>
      <c r="MVY1" t="s">
        <v>10873</v>
      </c>
      <c r="MVZ1" t="s">
        <v>10874</v>
      </c>
      <c r="MWA1" t="s">
        <v>10875</v>
      </c>
      <c r="MWB1" t="s">
        <v>10876</v>
      </c>
      <c r="MWC1" t="s">
        <v>10877</v>
      </c>
      <c r="MWD1" t="s">
        <v>10878</v>
      </c>
      <c r="MWE1" t="s">
        <v>10879</v>
      </c>
      <c r="MWF1" t="s">
        <v>10880</v>
      </c>
      <c r="MWG1" t="s">
        <v>10881</v>
      </c>
      <c r="MWH1" t="s">
        <v>10882</v>
      </c>
      <c r="MWI1" t="s">
        <v>10883</v>
      </c>
      <c r="MWJ1" t="s">
        <v>10884</v>
      </c>
      <c r="MWK1" t="s">
        <v>10885</v>
      </c>
      <c r="MWL1" t="s">
        <v>10886</v>
      </c>
      <c r="MWM1" t="s">
        <v>10887</v>
      </c>
      <c r="MWN1" t="s">
        <v>10888</v>
      </c>
      <c r="MWO1" t="s">
        <v>10889</v>
      </c>
      <c r="MWP1" t="s">
        <v>10890</v>
      </c>
      <c r="MWQ1" t="s">
        <v>10891</v>
      </c>
      <c r="MWR1" t="s">
        <v>10892</v>
      </c>
      <c r="MWS1" t="s">
        <v>10893</v>
      </c>
      <c r="MWT1" t="s">
        <v>10894</v>
      </c>
      <c r="MWU1" t="s">
        <v>10895</v>
      </c>
      <c r="MWV1" t="s">
        <v>10896</v>
      </c>
      <c r="MWW1" t="s">
        <v>10897</v>
      </c>
      <c r="MWX1" t="s">
        <v>10898</v>
      </c>
      <c r="MWY1" t="s">
        <v>10899</v>
      </c>
      <c r="MWZ1" t="s">
        <v>10900</v>
      </c>
      <c r="MXA1" t="s">
        <v>10901</v>
      </c>
      <c r="MXB1" t="s">
        <v>10902</v>
      </c>
      <c r="MXC1" t="s">
        <v>10903</v>
      </c>
      <c r="MXD1" t="s">
        <v>10904</v>
      </c>
      <c r="MXE1" t="s">
        <v>10905</v>
      </c>
      <c r="MXF1" t="s">
        <v>10906</v>
      </c>
      <c r="MXG1" t="s">
        <v>10907</v>
      </c>
      <c r="MXH1" t="s">
        <v>10908</v>
      </c>
      <c r="MXI1" t="s">
        <v>10909</v>
      </c>
      <c r="MXJ1" t="s">
        <v>10910</v>
      </c>
      <c r="MXK1" t="s">
        <v>10911</v>
      </c>
      <c r="MXL1" t="s">
        <v>10912</v>
      </c>
      <c r="MXM1" t="s">
        <v>10913</v>
      </c>
      <c r="MXN1" t="s">
        <v>10914</v>
      </c>
      <c r="MXO1" t="s">
        <v>10915</v>
      </c>
      <c r="MXP1" t="s">
        <v>10916</v>
      </c>
      <c r="MXQ1" t="s">
        <v>10917</v>
      </c>
      <c r="MXR1" t="s">
        <v>10918</v>
      </c>
      <c r="MXS1" t="s">
        <v>10919</v>
      </c>
      <c r="MXT1" t="s">
        <v>10920</v>
      </c>
      <c r="MXU1" t="s">
        <v>10921</v>
      </c>
      <c r="MXV1" t="s">
        <v>10922</v>
      </c>
      <c r="MXW1" t="s">
        <v>10923</v>
      </c>
      <c r="MXX1" t="s">
        <v>10924</v>
      </c>
      <c r="MXY1" t="s">
        <v>10925</v>
      </c>
      <c r="MXZ1" t="s">
        <v>10926</v>
      </c>
      <c r="MYA1" t="s">
        <v>10927</v>
      </c>
      <c r="MYB1" t="s">
        <v>10928</v>
      </c>
      <c r="MYC1" t="s">
        <v>10929</v>
      </c>
      <c r="MYD1" t="s">
        <v>10930</v>
      </c>
      <c r="MYE1" t="s">
        <v>10931</v>
      </c>
      <c r="MYF1" t="s">
        <v>10932</v>
      </c>
      <c r="MYG1" t="s">
        <v>10933</v>
      </c>
      <c r="MYH1" t="s">
        <v>10934</v>
      </c>
      <c r="MYI1" t="s">
        <v>10935</v>
      </c>
      <c r="MYJ1" t="s">
        <v>10936</v>
      </c>
      <c r="MYK1" t="s">
        <v>10937</v>
      </c>
      <c r="MYL1" t="s">
        <v>10938</v>
      </c>
      <c r="MYM1" t="s">
        <v>10939</v>
      </c>
      <c r="MYN1" t="s">
        <v>10940</v>
      </c>
      <c r="MYO1" t="s">
        <v>10941</v>
      </c>
      <c r="MYP1" t="s">
        <v>10942</v>
      </c>
      <c r="MYQ1" t="s">
        <v>10943</v>
      </c>
      <c r="MYR1" t="s">
        <v>10944</v>
      </c>
      <c r="MYS1" t="s">
        <v>10945</v>
      </c>
      <c r="MYT1" t="s">
        <v>10946</v>
      </c>
      <c r="MYU1" t="s">
        <v>10947</v>
      </c>
      <c r="MYV1" t="s">
        <v>10948</v>
      </c>
      <c r="MYW1" t="s">
        <v>10949</v>
      </c>
      <c r="MYX1" t="s">
        <v>10950</v>
      </c>
      <c r="MYY1" t="s">
        <v>10951</v>
      </c>
      <c r="MYZ1" t="s">
        <v>10952</v>
      </c>
      <c r="MZA1" t="s">
        <v>10953</v>
      </c>
      <c r="MZB1" t="s">
        <v>10954</v>
      </c>
      <c r="MZC1" t="s">
        <v>10955</v>
      </c>
      <c r="MZD1" t="s">
        <v>10956</v>
      </c>
      <c r="MZE1" t="s">
        <v>10957</v>
      </c>
      <c r="MZF1" t="s">
        <v>10958</v>
      </c>
      <c r="MZG1" t="s">
        <v>10959</v>
      </c>
      <c r="MZH1" t="s">
        <v>10960</v>
      </c>
      <c r="MZI1" t="s">
        <v>10961</v>
      </c>
      <c r="MZJ1" t="s">
        <v>10962</v>
      </c>
      <c r="MZK1" t="s">
        <v>10963</v>
      </c>
      <c r="MZL1" t="s">
        <v>10964</v>
      </c>
      <c r="MZM1" t="s">
        <v>10965</v>
      </c>
      <c r="MZN1" t="s">
        <v>10966</v>
      </c>
      <c r="MZO1" t="s">
        <v>10967</v>
      </c>
      <c r="MZP1" t="s">
        <v>10968</v>
      </c>
      <c r="MZQ1" t="s">
        <v>10969</v>
      </c>
      <c r="MZR1" t="s">
        <v>10970</v>
      </c>
      <c r="MZS1" t="s">
        <v>10971</v>
      </c>
      <c r="MZT1" t="s">
        <v>10972</v>
      </c>
      <c r="MZU1" t="s">
        <v>10973</v>
      </c>
      <c r="MZV1" t="s">
        <v>10974</v>
      </c>
      <c r="MZW1" t="s">
        <v>10975</v>
      </c>
      <c r="MZX1" t="s">
        <v>10976</v>
      </c>
      <c r="MZY1" t="s">
        <v>10977</v>
      </c>
      <c r="MZZ1" t="s">
        <v>10978</v>
      </c>
      <c r="NAA1" t="s">
        <v>10979</v>
      </c>
      <c r="NAB1" t="s">
        <v>10980</v>
      </c>
      <c r="NAC1" t="s">
        <v>10981</v>
      </c>
      <c r="NAD1" t="s">
        <v>10982</v>
      </c>
      <c r="NAE1" t="s">
        <v>10983</v>
      </c>
      <c r="NAF1" t="s">
        <v>10984</v>
      </c>
      <c r="NAG1" t="s">
        <v>10985</v>
      </c>
      <c r="NAH1" t="s">
        <v>10986</v>
      </c>
      <c r="NAI1" t="s">
        <v>10987</v>
      </c>
      <c r="NAJ1" t="s">
        <v>10988</v>
      </c>
      <c r="NAK1" t="s">
        <v>10989</v>
      </c>
      <c r="NAL1" t="s">
        <v>10990</v>
      </c>
      <c r="NAM1" t="s">
        <v>10991</v>
      </c>
      <c r="NAN1" t="s">
        <v>10992</v>
      </c>
      <c r="NAO1" t="s">
        <v>10993</v>
      </c>
      <c r="NAP1" t="s">
        <v>10994</v>
      </c>
      <c r="NAQ1" t="s">
        <v>10995</v>
      </c>
      <c r="NAR1" t="s">
        <v>10996</v>
      </c>
      <c r="NAS1" t="s">
        <v>10997</v>
      </c>
      <c r="NAT1" t="s">
        <v>10998</v>
      </c>
      <c r="NAU1" t="s">
        <v>10999</v>
      </c>
      <c r="NAV1" t="s">
        <v>11000</v>
      </c>
      <c r="NAW1" t="s">
        <v>11001</v>
      </c>
      <c r="NAX1" t="s">
        <v>11002</v>
      </c>
      <c r="NAY1" t="s">
        <v>11003</v>
      </c>
      <c r="NAZ1" t="s">
        <v>11004</v>
      </c>
      <c r="NBA1" t="s">
        <v>11005</v>
      </c>
      <c r="NBB1" t="s">
        <v>11006</v>
      </c>
      <c r="NBC1" t="s">
        <v>11007</v>
      </c>
      <c r="NBD1" t="s">
        <v>11008</v>
      </c>
      <c r="NBE1" t="s">
        <v>11009</v>
      </c>
      <c r="NBF1" t="s">
        <v>11010</v>
      </c>
      <c r="NBG1" t="s">
        <v>11011</v>
      </c>
      <c r="NBH1" t="s">
        <v>11012</v>
      </c>
      <c r="NBI1" t="s">
        <v>11013</v>
      </c>
      <c r="NBJ1" t="s">
        <v>11014</v>
      </c>
      <c r="NBK1" t="s">
        <v>11015</v>
      </c>
      <c r="NBL1" t="s">
        <v>11016</v>
      </c>
      <c r="NBM1" t="s">
        <v>11017</v>
      </c>
      <c r="NBN1" t="s">
        <v>11018</v>
      </c>
      <c r="NBO1" t="s">
        <v>11019</v>
      </c>
      <c r="NBP1" t="s">
        <v>11020</v>
      </c>
      <c r="NBQ1" t="s">
        <v>11021</v>
      </c>
      <c r="NBR1" t="s">
        <v>11022</v>
      </c>
      <c r="NBS1" t="s">
        <v>11023</v>
      </c>
      <c r="NBT1" t="s">
        <v>11024</v>
      </c>
      <c r="NBU1" t="s">
        <v>11025</v>
      </c>
      <c r="NBV1" t="s">
        <v>11026</v>
      </c>
      <c r="NBW1" t="s">
        <v>11027</v>
      </c>
      <c r="NBX1" t="s">
        <v>11028</v>
      </c>
      <c r="NBY1" t="s">
        <v>11029</v>
      </c>
      <c r="NBZ1" t="s">
        <v>11030</v>
      </c>
      <c r="NCA1" t="s">
        <v>11031</v>
      </c>
      <c r="NCB1" t="s">
        <v>11032</v>
      </c>
      <c r="NCC1" t="s">
        <v>11033</v>
      </c>
      <c r="NCD1" t="s">
        <v>11034</v>
      </c>
      <c r="NCE1" t="s">
        <v>11035</v>
      </c>
      <c r="NCF1" t="s">
        <v>11036</v>
      </c>
      <c r="NCG1" t="s">
        <v>11037</v>
      </c>
      <c r="NCH1" t="s">
        <v>11038</v>
      </c>
      <c r="NCI1" t="s">
        <v>11039</v>
      </c>
      <c r="NCJ1" t="s">
        <v>11040</v>
      </c>
      <c r="NCK1" t="s">
        <v>11041</v>
      </c>
      <c r="NCL1" t="s">
        <v>11042</v>
      </c>
      <c r="NCM1" t="s">
        <v>11043</v>
      </c>
      <c r="NCN1" t="s">
        <v>11044</v>
      </c>
      <c r="NCO1" t="s">
        <v>11045</v>
      </c>
      <c r="NCP1" t="s">
        <v>11046</v>
      </c>
      <c r="NCQ1" t="s">
        <v>11047</v>
      </c>
      <c r="NCR1" t="s">
        <v>11048</v>
      </c>
      <c r="NCS1" t="s">
        <v>11049</v>
      </c>
      <c r="NCT1" t="s">
        <v>11050</v>
      </c>
      <c r="NCU1" t="s">
        <v>11051</v>
      </c>
      <c r="NCV1" t="s">
        <v>11052</v>
      </c>
      <c r="NCW1" t="s">
        <v>11053</v>
      </c>
      <c r="NCX1" t="s">
        <v>11054</v>
      </c>
      <c r="NCY1" t="s">
        <v>11055</v>
      </c>
      <c r="NCZ1" t="s">
        <v>11056</v>
      </c>
      <c r="NDA1" t="s">
        <v>11057</v>
      </c>
      <c r="NDB1" t="s">
        <v>11058</v>
      </c>
      <c r="NDC1" t="s">
        <v>11059</v>
      </c>
      <c r="NDD1" t="s">
        <v>11060</v>
      </c>
      <c r="NDE1" t="s">
        <v>11061</v>
      </c>
      <c r="NDF1" t="s">
        <v>11062</v>
      </c>
      <c r="NDG1" t="s">
        <v>11063</v>
      </c>
      <c r="NDH1" t="s">
        <v>11064</v>
      </c>
      <c r="NDI1" t="s">
        <v>11065</v>
      </c>
      <c r="NDJ1" t="s">
        <v>11066</v>
      </c>
      <c r="NDK1" t="s">
        <v>11067</v>
      </c>
      <c r="NDL1" t="s">
        <v>11068</v>
      </c>
      <c r="NDM1" t="s">
        <v>11069</v>
      </c>
      <c r="NDN1" t="s">
        <v>11070</v>
      </c>
      <c r="NDO1" t="s">
        <v>11071</v>
      </c>
      <c r="NDP1" t="s">
        <v>11072</v>
      </c>
      <c r="NDQ1" t="s">
        <v>11073</v>
      </c>
      <c r="NDR1" t="s">
        <v>11074</v>
      </c>
      <c r="NDS1" t="s">
        <v>11075</v>
      </c>
      <c r="NDT1" t="s">
        <v>11076</v>
      </c>
      <c r="NDU1" t="s">
        <v>11077</v>
      </c>
      <c r="NDV1" t="s">
        <v>11078</v>
      </c>
      <c r="NDW1" t="s">
        <v>11079</v>
      </c>
      <c r="NDX1" t="s">
        <v>11080</v>
      </c>
      <c r="NDY1" t="s">
        <v>11081</v>
      </c>
      <c r="NDZ1" t="s">
        <v>11082</v>
      </c>
      <c r="NEA1" t="s">
        <v>11083</v>
      </c>
      <c r="NEB1" t="s">
        <v>11084</v>
      </c>
      <c r="NEC1" t="s">
        <v>11085</v>
      </c>
      <c r="NED1" t="s">
        <v>11086</v>
      </c>
      <c r="NEE1" t="s">
        <v>11087</v>
      </c>
      <c r="NEF1" t="s">
        <v>11088</v>
      </c>
      <c r="NEG1" t="s">
        <v>11089</v>
      </c>
      <c r="NEH1" t="s">
        <v>11090</v>
      </c>
      <c r="NEI1" t="s">
        <v>11091</v>
      </c>
      <c r="NEJ1" t="s">
        <v>11092</v>
      </c>
      <c r="NEK1" t="s">
        <v>11093</v>
      </c>
      <c r="NEL1" t="s">
        <v>11094</v>
      </c>
      <c r="NEM1" t="s">
        <v>11095</v>
      </c>
      <c r="NEN1" t="s">
        <v>11096</v>
      </c>
      <c r="NEO1" t="s">
        <v>11097</v>
      </c>
      <c r="NEP1" t="s">
        <v>11098</v>
      </c>
      <c r="NEQ1" t="s">
        <v>11099</v>
      </c>
      <c r="NER1" t="s">
        <v>11100</v>
      </c>
      <c r="NES1" t="s">
        <v>11101</v>
      </c>
      <c r="NET1" t="s">
        <v>11102</v>
      </c>
      <c r="NEU1" t="s">
        <v>11103</v>
      </c>
      <c r="NEV1" t="s">
        <v>11104</v>
      </c>
      <c r="NEW1" t="s">
        <v>11105</v>
      </c>
      <c r="NEX1" t="s">
        <v>11106</v>
      </c>
      <c r="NEY1" t="s">
        <v>11107</v>
      </c>
      <c r="NEZ1" t="s">
        <v>11108</v>
      </c>
      <c r="NFA1" t="s">
        <v>11109</v>
      </c>
      <c r="NFB1" t="s">
        <v>11110</v>
      </c>
      <c r="NFC1" t="s">
        <v>11111</v>
      </c>
      <c r="NFD1" t="s">
        <v>11112</v>
      </c>
      <c r="NFE1" t="s">
        <v>11113</v>
      </c>
      <c r="NFF1" t="s">
        <v>11114</v>
      </c>
      <c r="NFG1" t="s">
        <v>11115</v>
      </c>
      <c r="NFH1" t="s">
        <v>11116</v>
      </c>
      <c r="NFI1" t="s">
        <v>11117</v>
      </c>
      <c r="NFJ1" t="s">
        <v>11118</v>
      </c>
      <c r="NFK1" t="s">
        <v>11119</v>
      </c>
      <c r="NFL1" t="s">
        <v>11120</v>
      </c>
      <c r="NFM1" t="s">
        <v>11121</v>
      </c>
      <c r="NFN1" t="s">
        <v>11122</v>
      </c>
      <c r="NFO1" t="s">
        <v>11123</v>
      </c>
      <c r="NFP1" t="s">
        <v>11124</v>
      </c>
      <c r="NFQ1" t="s">
        <v>11125</v>
      </c>
      <c r="NFR1" t="s">
        <v>11126</v>
      </c>
      <c r="NFS1" t="s">
        <v>11127</v>
      </c>
      <c r="NFT1" t="s">
        <v>11128</v>
      </c>
      <c r="NFU1" t="s">
        <v>11129</v>
      </c>
      <c r="NFV1" t="s">
        <v>11130</v>
      </c>
      <c r="NFW1" t="s">
        <v>11131</v>
      </c>
      <c r="NFX1" t="s">
        <v>11132</v>
      </c>
      <c r="NFY1" t="s">
        <v>11133</v>
      </c>
      <c r="NFZ1" t="s">
        <v>11134</v>
      </c>
      <c r="NGA1" t="s">
        <v>11135</v>
      </c>
      <c r="NGB1" t="s">
        <v>11136</v>
      </c>
      <c r="NGC1" t="s">
        <v>11137</v>
      </c>
      <c r="NGD1" t="s">
        <v>11138</v>
      </c>
      <c r="NGE1" t="s">
        <v>11139</v>
      </c>
      <c r="NGF1" t="s">
        <v>11140</v>
      </c>
      <c r="NGG1" t="s">
        <v>11141</v>
      </c>
      <c r="NGH1" t="s">
        <v>11142</v>
      </c>
      <c r="NGI1" t="s">
        <v>11143</v>
      </c>
      <c r="NGJ1" t="s">
        <v>11144</v>
      </c>
      <c r="NGK1" t="s">
        <v>11145</v>
      </c>
      <c r="NGL1" t="s">
        <v>11146</v>
      </c>
      <c r="NGM1" t="s">
        <v>11147</v>
      </c>
      <c r="NGN1" t="s">
        <v>11148</v>
      </c>
      <c r="NGO1" t="s">
        <v>11149</v>
      </c>
      <c r="NGP1" t="s">
        <v>11150</v>
      </c>
      <c r="NGQ1" t="s">
        <v>11151</v>
      </c>
      <c r="NGR1" t="s">
        <v>11152</v>
      </c>
      <c r="NGS1" t="s">
        <v>11153</v>
      </c>
      <c r="NGT1" t="s">
        <v>11154</v>
      </c>
      <c r="NGU1" t="s">
        <v>11155</v>
      </c>
      <c r="NGV1" t="s">
        <v>11156</v>
      </c>
      <c r="NGW1" t="s">
        <v>11157</v>
      </c>
      <c r="NGX1" t="s">
        <v>11158</v>
      </c>
      <c r="NGY1" t="s">
        <v>11159</v>
      </c>
      <c r="NGZ1" t="s">
        <v>11160</v>
      </c>
      <c r="NHA1" t="s">
        <v>11161</v>
      </c>
      <c r="NHB1" t="s">
        <v>11162</v>
      </c>
      <c r="NHC1" t="s">
        <v>11163</v>
      </c>
      <c r="NHD1" t="s">
        <v>11164</v>
      </c>
      <c r="NHE1" t="s">
        <v>11165</v>
      </c>
      <c r="NHF1" t="s">
        <v>11166</v>
      </c>
      <c r="NHG1" t="s">
        <v>11167</v>
      </c>
      <c r="NHH1" t="s">
        <v>11168</v>
      </c>
      <c r="NHI1" t="s">
        <v>11169</v>
      </c>
      <c r="NHJ1" t="s">
        <v>11170</v>
      </c>
      <c r="NHK1" t="s">
        <v>11171</v>
      </c>
      <c r="NHL1" t="s">
        <v>11172</v>
      </c>
      <c r="NHM1" t="s">
        <v>11173</v>
      </c>
      <c r="NHN1" t="s">
        <v>11174</v>
      </c>
      <c r="NHO1" t="s">
        <v>11175</v>
      </c>
      <c r="NHP1" t="s">
        <v>11176</v>
      </c>
      <c r="NHQ1" t="s">
        <v>11177</v>
      </c>
      <c r="NHR1" t="s">
        <v>11178</v>
      </c>
      <c r="NHS1" t="s">
        <v>11179</v>
      </c>
      <c r="NHT1" t="s">
        <v>11180</v>
      </c>
      <c r="NHU1" t="s">
        <v>11181</v>
      </c>
      <c r="NHV1" t="s">
        <v>11182</v>
      </c>
      <c r="NHW1" t="s">
        <v>11183</v>
      </c>
      <c r="NHX1" t="s">
        <v>11184</v>
      </c>
      <c r="NHY1" t="s">
        <v>11185</v>
      </c>
      <c r="NHZ1" t="s">
        <v>11186</v>
      </c>
      <c r="NIA1" t="s">
        <v>11187</v>
      </c>
      <c r="NIB1" t="s">
        <v>11188</v>
      </c>
      <c r="NIC1" t="s">
        <v>11189</v>
      </c>
      <c r="NID1" t="s">
        <v>11190</v>
      </c>
      <c r="NIE1" t="s">
        <v>11191</v>
      </c>
      <c r="NIF1" t="s">
        <v>11192</v>
      </c>
      <c r="NIG1" t="s">
        <v>11193</v>
      </c>
      <c r="NIH1" t="s">
        <v>11194</v>
      </c>
      <c r="NII1" t="s">
        <v>11195</v>
      </c>
      <c r="NIJ1" t="s">
        <v>11196</v>
      </c>
      <c r="NIK1" t="s">
        <v>11197</v>
      </c>
      <c r="NIL1" t="s">
        <v>11198</v>
      </c>
      <c r="NIM1" t="s">
        <v>11199</v>
      </c>
      <c r="NIN1" t="s">
        <v>11200</v>
      </c>
      <c r="NIO1" t="s">
        <v>11201</v>
      </c>
      <c r="NIP1" t="s">
        <v>11202</v>
      </c>
      <c r="NIQ1" t="s">
        <v>11203</v>
      </c>
      <c r="NIR1" t="s">
        <v>11204</v>
      </c>
      <c r="NIS1" t="s">
        <v>11205</v>
      </c>
      <c r="NIT1" t="s">
        <v>11206</v>
      </c>
      <c r="NIU1" t="s">
        <v>11207</v>
      </c>
      <c r="NIV1" t="s">
        <v>11208</v>
      </c>
      <c r="NIW1" t="s">
        <v>11209</v>
      </c>
      <c r="NIX1" t="s">
        <v>11210</v>
      </c>
      <c r="NIY1" t="s">
        <v>11211</v>
      </c>
      <c r="NIZ1" t="s">
        <v>11212</v>
      </c>
      <c r="NJA1" t="s">
        <v>11213</v>
      </c>
      <c r="NJB1" t="s">
        <v>11214</v>
      </c>
      <c r="NJC1" t="s">
        <v>11215</v>
      </c>
      <c r="NJD1" t="s">
        <v>11216</v>
      </c>
      <c r="NJE1" t="s">
        <v>11217</v>
      </c>
      <c r="NJF1" t="s">
        <v>11218</v>
      </c>
      <c r="NJG1" t="s">
        <v>11219</v>
      </c>
      <c r="NJH1" t="s">
        <v>11220</v>
      </c>
      <c r="NJI1" t="s">
        <v>11221</v>
      </c>
      <c r="NJJ1" t="s">
        <v>11222</v>
      </c>
      <c r="NJK1" t="s">
        <v>11223</v>
      </c>
      <c r="NJL1" t="s">
        <v>11224</v>
      </c>
      <c r="NJM1" t="s">
        <v>11225</v>
      </c>
      <c r="NJN1" t="s">
        <v>11226</v>
      </c>
      <c r="NJO1" t="s">
        <v>11227</v>
      </c>
      <c r="NJP1" t="s">
        <v>11228</v>
      </c>
      <c r="NJQ1" t="s">
        <v>11229</v>
      </c>
      <c r="NJR1" t="s">
        <v>11230</v>
      </c>
      <c r="NJS1" t="s">
        <v>11231</v>
      </c>
      <c r="NJT1" t="s">
        <v>11232</v>
      </c>
      <c r="NJU1" t="s">
        <v>11233</v>
      </c>
      <c r="NJV1" t="s">
        <v>11234</v>
      </c>
      <c r="NJW1" t="s">
        <v>11235</v>
      </c>
      <c r="NJX1" t="s">
        <v>11236</v>
      </c>
      <c r="NJY1" t="s">
        <v>11237</v>
      </c>
      <c r="NJZ1" t="s">
        <v>11238</v>
      </c>
      <c r="NKA1" t="s">
        <v>11239</v>
      </c>
      <c r="NKB1" t="s">
        <v>11240</v>
      </c>
      <c r="NKC1" t="s">
        <v>11241</v>
      </c>
      <c r="NKD1" t="s">
        <v>11242</v>
      </c>
      <c r="NKE1" t="s">
        <v>11243</v>
      </c>
      <c r="NKF1" t="s">
        <v>11244</v>
      </c>
      <c r="NKG1" t="s">
        <v>11245</v>
      </c>
      <c r="NKH1" t="s">
        <v>11246</v>
      </c>
      <c r="NKI1" t="s">
        <v>11247</v>
      </c>
      <c r="NKJ1" t="s">
        <v>11248</v>
      </c>
      <c r="NKK1" t="s">
        <v>11249</v>
      </c>
      <c r="NKL1" t="s">
        <v>11250</v>
      </c>
      <c r="NKM1" t="s">
        <v>11251</v>
      </c>
      <c r="NKN1" t="s">
        <v>11252</v>
      </c>
      <c r="NKO1" t="s">
        <v>11253</v>
      </c>
      <c r="NKP1" t="s">
        <v>11254</v>
      </c>
      <c r="NKQ1" t="s">
        <v>11255</v>
      </c>
      <c r="NKR1" t="s">
        <v>11256</v>
      </c>
      <c r="NKS1" t="s">
        <v>11257</v>
      </c>
      <c r="NKT1" t="s">
        <v>11258</v>
      </c>
      <c r="NKU1" t="s">
        <v>11259</v>
      </c>
      <c r="NKV1" t="s">
        <v>11260</v>
      </c>
      <c r="NKW1" t="s">
        <v>11261</v>
      </c>
      <c r="NKX1" t="s">
        <v>11262</v>
      </c>
      <c r="NKY1" t="s">
        <v>11263</v>
      </c>
      <c r="NKZ1" t="s">
        <v>11264</v>
      </c>
      <c r="NLA1" t="s">
        <v>11265</v>
      </c>
      <c r="NLB1" t="s">
        <v>11266</v>
      </c>
      <c r="NLC1" t="s">
        <v>11267</v>
      </c>
      <c r="NLD1" t="s">
        <v>11268</v>
      </c>
      <c r="NLE1" t="s">
        <v>11269</v>
      </c>
      <c r="NLF1" t="s">
        <v>11270</v>
      </c>
      <c r="NLG1" t="s">
        <v>11271</v>
      </c>
      <c r="NLH1" t="s">
        <v>11272</v>
      </c>
      <c r="NLI1" t="s">
        <v>11273</v>
      </c>
      <c r="NLJ1" t="s">
        <v>11274</v>
      </c>
      <c r="NLK1" t="s">
        <v>11275</v>
      </c>
      <c r="NLL1" t="s">
        <v>11276</v>
      </c>
      <c r="NLM1" t="s">
        <v>11277</v>
      </c>
      <c r="NLN1" t="s">
        <v>11278</v>
      </c>
      <c r="NLO1" t="s">
        <v>11279</v>
      </c>
      <c r="NLP1" t="s">
        <v>11280</v>
      </c>
      <c r="NLQ1" t="s">
        <v>11281</v>
      </c>
      <c r="NLR1" t="s">
        <v>11282</v>
      </c>
      <c r="NLS1" t="s">
        <v>11283</v>
      </c>
      <c r="NLT1" t="s">
        <v>11284</v>
      </c>
      <c r="NLU1" t="s">
        <v>11285</v>
      </c>
      <c r="NLV1" t="s">
        <v>11286</v>
      </c>
      <c r="NLW1" t="s">
        <v>11287</v>
      </c>
      <c r="NLX1" t="s">
        <v>11288</v>
      </c>
      <c r="NLY1" t="s">
        <v>11289</v>
      </c>
      <c r="NLZ1" t="s">
        <v>11290</v>
      </c>
      <c r="NMA1" t="s">
        <v>11291</v>
      </c>
      <c r="NMB1" t="s">
        <v>11292</v>
      </c>
      <c r="NMC1" t="s">
        <v>11293</v>
      </c>
      <c r="NMD1" t="s">
        <v>11294</v>
      </c>
      <c r="NME1" t="s">
        <v>11295</v>
      </c>
      <c r="NMF1" t="s">
        <v>11296</v>
      </c>
      <c r="NMG1" t="s">
        <v>11297</v>
      </c>
      <c r="NMH1" t="s">
        <v>11298</v>
      </c>
      <c r="NMI1" t="s">
        <v>11299</v>
      </c>
      <c r="NMJ1" t="s">
        <v>11300</v>
      </c>
      <c r="NMK1" t="s">
        <v>11301</v>
      </c>
      <c r="NML1" t="s">
        <v>11302</v>
      </c>
      <c r="NMM1" t="s">
        <v>11303</v>
      </c>
      <c r="NMN1" t="s">
        <v>11304</v>
      </c>
      <c r="NMO1" t="s">
        <v>11305</v>
      </c>
      <c r="NMP1" t="s">
        <v>11306</v>
      </c>
      <c r="NMQ1" t="s">
        <v>11307</v>
      </c>
      <c r="NMR1" t="s">
        <v>11308</v>
      </c>
      <c r="NMS1" t="s">
        <v>11309</v>
      </c>
      <c r="NMT1" t="s">
        <v>11310</v>
      </c>
      <c r="NMU1" t="s">
        <v>11311</v>
      </c>
      <c r="NMV1" t="s">
        <v>11312</v>
      </c>
      <c r="NMW1" t="s">
        <v>11313</v>
      </c>
      <c r="NMX1" t="s">
        <v>11314</v>
      </c>
      <c r="NMY1" t="s">
        <v>11315</v>
      </c>
      <c r="NMZ1" t="s">
        <v>11316</v>
      </c>
      <c r="NNA1" t="s">
        <v>11317</v>
      </c>
      <c r="NNB1" t="s">
        <v>11318</v>
      </c>
      <c r="NNC1" t="s">
        <v>11319</v>
      </c>
      <c r="NND1" t="s">
        <v>11320</v>
      </c>
      <c r="NNE1" t="s">
        <v>11321</v>
      </c>
      <c r="NNF1" t="s">
        <v>11322</v>
      </c>
      <c r="NNG1" t="s">
        <v>11323</v>
      </c>
      <c r="NNH1" t="s">
        <v>11324</v>
      </c>
      <c r="NNI1" t="s">
        <v>11325</v>
      </c>
      <c r="NNJ1" t="s">
        <v>11326</v>
      </c>
      <c r="NNK1" t="s">
        <v>11327</v>
      </c>
      <c r="NNL1" t="s">
        <v>11328</v>
      </c>
      <c r="NNM1" t="s">
        <v>11329</v>
      </c>
      <c r="NNN1" t="s">
        <v>11330</v>
      </c>
      <c r="NNO1" t="s">
        <v>11331</v>
      </c>
      <c r="NNP1" t="s">
        <v>11332</v>
      </c>
      <c r="NNQ1" t="s">
        <v>11333</v>
      </c>
      <c r="NNR1" t="s">
        <v>11334</v>
      </c>
      <c r="NNS1" t="s">
        <v>11335</v>
      </c>
      <c r="NNT1" t="s">
        <v>11336</v>
      </c>
      <c r="NNU1" t="s">
        <v>11337</v>
      </c>
      <c r="NNV1" t="s">
        <v>11338</v>
      </c>
      <c r="NNW1" t="s">
        <v>11339</v>
      </c>
      <c r="NNX1" t="s">
        <v>11340</v>
      </c>
      <c r="NNY1" t="s">
        <v>11341</v>
      </c>
      <c r="NNZ1" t="s">
        <v>11342</v>
      </c>
      <c r="NOA1" t="s">
        <v>11343</v>
      </c>
      <c r="NOB1" t="s">
        <v>11344</v>
      </c>
      <c r="NOC1" t="s">
        <v>11345</v>
      </c>
      <c r="NOD1" t="s">
        <v>11346</v>
      </c>
      <c r="NOE1" t="s">
        <v>11347</v>
      </c>
      <c r="NOF1" t="s">
        <v>11348</v>
      </c>
      <c r="NOG1" t="s">
        <v>11349</v>
      </c>
      <c r="NOH1" t="s">
        <v>11350</v>
      </c>
      <c r="NOI1" t="s">
        <v>11351</v>
      </c>
      <c r="NOJ1" t="s">
        <v>11352</v>
      </c>
      <c r="NOK1" t="s">
        <v>11353</v>
      </c>
      <c r="NOL1" t="s">
        <v>11354</v>
      </c>
      <c r="NOM1" t="s">
        <v>11355</v>
      </c>
      <c r="NON1" t="s">
        <v>11356</v>
      </c>
      <c r="NOO1" t="s">
        <v>11357</v>
      </c>
      <c r="NOP1" t="s">
        <v>11358</v>
      </c>
      <c r="NOQ1" t="s">
        <v>11359</v>
      </c>
      <c r="NOR1" t="s">
        <v>11360</v>
      </c>
      <c r="NOS1" t="s">
        <v>11361</v>
      </c>
      <c r="NOT1" t="s">
        <v>11362</v>
      </c>
      <c r="NOU1" t="s">
        <v>11363</v>
      </c>
      <c r="NOV1" t="s">
        <v>11364</v>
      </c>
      <c r="NOW1" t="s">
        <v>11365</v>
      </c>
      <c r="NOX1" t="s">
        <v>11366</v>
      </c>
      <c r="NOY1" t="s">
        <v>11367</v>
      </c>
      <c r="NOZ1" t="s">
        <v>11368</v>
      </c>
      <c r="NPA1" t="s">
        <v>11369</v>
      </c>
      <c r="NPB1" t="s">
        <v>11370</v>
      </c>
      <c r="NPC1" t="s">
        <v>11371</v>
      </c>
      <c r="NPD1" t="s">
        <v>11372</v>
      </c>
      <c r="NPE1" t="s">
        <v>11373</v>
      </c>
      <c r="NPF1" t="s">
        <v>11374</v>
      </c>
      <c r="NPG1" t="s">
        <v>11375</v>
      </c>
      <c r="NPH1" t="s">
        <v>11376</v>
      </c>
      <c r="NPI1" t="s">
        <v>11377</v>
      </c>
      <c r="NPJ1" t="s">
        <v>11378</v>
      </c>
      <c r="NPK1" t="s">
        <v>11379</v>
      </c>
      <c r="NPL1" t="s">
        <v>11380</v>
      </c>
      <c r="NPM1" t="s">
        <v>11381</v>
      </c>
      <c r="NPN1" t="s">
        <v>11382</v>
      </c>
      <c r="NPO1" t="s">
        <v>11383</v>
      </c>
      <c r="NPP1" t="s">
        <v>11384</v>
      </c>
      <c r="NPQ1" t="s">
        <v>11385</v>
      </c>
      <c r="NPR1" t="s">
        <v>11386</v>
      </c>
      <c r="NPS1" t="s">
        <v>11387</v>
      </c>
      <c r="NPT1" t="s">
        <v>11388</v>
      </c>
      <c r="NPU1" t="s">
        <v>11389</v>
      </c>
      <c r="NPV1" t="s">
        <v>11390</v>
      </c>
      <c r="NPW1" t="s">
        <v>11391</v>
      </c>
      <c r="NPX1" t="s">
        <v>11392</v>
      </c>
      <c r="NPY1" t="s">
        <v>11393</v>
      </c>
      <c r="NPZ1" t="s">
        <v>11394</v>
      </c>
      <c r="NQA1" t="s">
        <v>11395</v>
      </c>
      <c r="NQB1" t="s">
        <v>11396</v>
      </c>
      <c r="NQC1" t="s">
        <v>11397</v>
      </c>
      <c r="NQD1" t="s">
        <v>11398</v>
      </c>
      <c r="NQE1" t="s">
        <v>11399</v>
      </c>
      <c r="NQF1" t="s">
        <v>11400</v>
      </c>
      <c r="NQG1" t="s">
        <v>11401</v>
      </c>
      <c r="NQH1" t="s">
        <v>11402</v>
      </c>
      <c r="NQI1" t="s">
        <v>11403</v>
      </c>
      <c r="NQJ1" t="s">
        <v>11404</v>
      </c>
      <c r="NQK1" t="s">
        <v>11405</v>
      </c>
      <c r="NQL1" t="s">
        <v>11406</v>
      </c>
      <c r="NQM1" t="s">
        <v>11407</v>
      </c>
      <c r="NQN1" t="s">
        <v>11408</v>
      </c>
      <c r="NQO1" t="s">
        <v>11409</v>
      </c>
      <c r="NQP1" t="s">
        <v>11410</v>
      </c>
      <c r="NQQ1" t="s">
        <v>11411</v>
      </c>
      <c r="NQR1" t="s">
        <v>11412</v>
      </c>
      <c r="NQS1" t="s">
        <v>11413</v>
      </c>
      <c r="NQT1" t="s">
        <v>11414</v>
      </c>
      <c r="NQU1" t="s">
        <v>11415</v>
      </c>
      <c r="NQV1" t="s">
        <v>11416</v>
      </c>
      <c r="NQW1" t="s">
        <v>11417</v>
      </c>
      <c r="NQX1" t="s">
        <v>11418</v>
      </c>
      <c r="NQY1" t="s">
        <v>11419</v>
      </c>
      <c r="NQZ1" t="s">
        <v>11420</v>
      </c>
      <c r="NRA1" t="s">
        <v>11421</v>
      </c>
      <c r="NRB1" t="s">
        <v>11422</v>
      </c>
      <c r="NRC1" t="s">
        <v>11423</v>
      </c>
      <c r="NRD1" t="s">
        <v>11424</v>
      </c>
      <c r="NRE1" t="s">
        <v>11425</v>
      </c>
      <c r="NRF1" t="s">
        <v>11426</v>
      </c>
      <c r="NRG1" t="s">
        <v>11427</v>
      </c>
      <c r="NRH1" t="s">
        <v>11428</v>
      </c>
      <c r="NRI1" t="s">
        <v>11429</v>
      </c>
      <c r="NRJ1" t="s">
        <v>11430</v>
      </c>
      <c r="NRK1" t="s">
        <v>11431</v>
      </c>
      <c r="NRL1" t="s">
        <v>11432</v>
      </c>
      <c r="NRM1" t="s">
        <v>11433</v>
      </c>
      <c r="NRN1" t="s">
        <v>11434</v>
      </c>
      <c r="NRO1" t="s">
        <v>11435</v>
      </c>
      <c r="NRP1" t="s">
        <v>11436</v>
      </c>
      <c r="NRQ1" t="s">
        <v>11437</v>
      </c>
      <c r="NRR1" t="s">
        <v>11438</v>
      </c>
      <c r="NRS1" t="s">
        <v>11439</v>
      </c>
      <c r="NRT1" t="s">
        <v>11440</v>
      </c>
      <c r="NRU1" t="s">
        <v>11441</v>
      </c>
      <c r="NRV1" t="s">
        <v>11442</v>
      </c>
      <c r="NRW1" t="s">
        <v>11443</v>
      </c>
      <c r="NRX1" t="s">
        <v>11444</v>
      </c>
      <c r="NRY1" t="s">
        <v>11445</v>
      </c>
      <c r="NRZ1" t="s">
        <v>11446</v>
      </c>
      <c r="NSA1" t="s">
        <v>11447</v>
      </c>
      <c r="NSB1" t="s">
        <v>11448</v>
      </c>
      <c r="NSC1" t="s">
        <v>11449</v>
      </c>
      <c r="NSD1" t="s">
        <v>11450</v>
      </c>
      <c r="NSE1" t="s">
        <v>11451</v>
      </c>
      <c r="NSF1" t="s">
        <v>11452</v>
      </c>
      <c r="NSG1" t="s">
        <v>11453</v>
      </c>
      <c r="NSH1" t="s">
        <v>11454</v>
      </c>
      <c r="NSI1" t="s">
        <v>11455</v>
      </c>
      <c r="NSJ1" t="s">
        <v>11456</v>
      </c>
      <c r="NSK1" t="s">
        <v>11457</v>
      </c>
      <c r="NSL1" t="s">
        <v>11458</v>
      </c>
      <c r="NSM1" t="s">
        <v>11459</v>
      </c>
      <c r="NSN1" t="s">
        <v>11460</v>
      </c>
      <c r="NSO1" t="s">
        <v>11461</v>
      </c>
      <c r="NSP1" t="s">
        <v>11462</v>
      </c>
      <c r="NSQ1" t="s">
        <v>11463</v>
      </c>
      <c r="NSR1" t="s">
        <v>11464</v>
      </c>
      <c r="NSS1" t="s">
        <v>11465</v>
      </c>
      <c r="NST1" t="s">
        <v>11466</v>
      </c>
      <c r="NSU1" t="s">
        <v>11467</v>
      </c>
      <c r="NSV1" t="s">
        <v>11468</v>
      </c>
      <c r="NSW1" t="s">
        <v>11469</v>
      </c>
      <c r="NSX1" t="s">
        <v>11470</v>
      </c>
      <c r="NSY1" t="s">
        <v>11471</v>
      </c>
      <c r="NSZ1" t="s">
        <v>11472</v>
      </c>
      <c r="NTA1" t="s">
        <v>11473</v>
      </c>
      <c r="NTB1" t="s">
        <v>11474</v>
      </c>
      <c r="NTC1" t="s">
        <v>11475</v>
      </c>
      <c r="NTD1" t="s">
        <v>11476</v>
      </c>
      <c r="NTE1" t="s">
        <v>11477</v>
      </c>
      <c r="NTF1" t="s">
        <v>11478</v>
      </c>
      <c r="NTG1" t="s">
        <v>11479</v>
      </c>
      <c r="NTH1" t="s">
        <v>11480</v>
      </c>
      <c r="NTI1" t="s">
        <v>11481</v>
      </c>
      <c r="NTJ1" t="s">
        <v>11482</v>
      </c>
      <c r="NTK1" t="s">
        <v>11483</v>
      </c>
      <c r="NTL1" t="s">
        <v>11484</v>
      </c>
      <c r="NTM1" t="s">
        <v>11485</v>
      </c>
      <c r="NTN1" t="s">
        <v>11486</v>
      </c>
      <c r="NTO1" t="s">
        <v>11487</v>
      </c>
      <c r="NTP1" t="s">
        <v>11488</v>
      </c>
      <c r="NTQ1" t="s">
        <v>11489</v>
      </c>
      <c r="NTR1" t="s">
        <v>11490</v>
      </c>
      <c r="NTS1" t="s">
        <v>11491</v>
      </c>
      <c r="NTT1" t="s">
        <v>11492</v>
      </c>
      <c r="NTU1" t="s">
        <v>11493</v>
      </c>
      <c r="NTV1" t="s">
        <v>11494</v>
      </c>
      <c r="NTW1" t="s">
        <v>11495</v>
      </c>
      <c r="NTX1" t="s">
        <v>11496</v>
      </c>
      <c r="NTY1" t="s">
        <v>11497</v>
      </c>
      <c r="NTZ1" t="s">
        <v>11498</v>
      </c>
      <c r="NUA1" t="s">
        <v>11499</v>
      </c>
      <c r="NUB1" t="s">
        <v>11500</v>
      </c>
      <c r="NUC1" t="s">
        <v>11501</v>
      </c>
      <c r="NUD1" t="s">
        <v>11502</v>
      </c>
      <c r="NUE1" t="s">
        <v>11503</v>
      </c>
      <c r="NUF1" t="s">
        <v>11504</v>
      </c>
      <c r="NUG1" t="s">
        <v>11505</v>
      </c>
      <c r="NUH1" t="s">
        <v>11506</v>
      </c>
      <c r="NUI1" t="s">
        <v>11507</v>
      </c>
      <c r="NUJ1" t="s">
        <v>11508</v>
      </c>
      <c r="NUK1" t="s">
        <v>11509</v>
      </c>
      <c r="NUL1" t="s">
        <v>11510</v>
      </c>
      <c r="NUM1" t="s">
        <v>11511</v>
      </c>
      <c r="NUN1" t="s">
        <v>11512</v>
      </c>
      <c r="NUO1" t="s">
        <v>11513</v>
      </c>
      <c r="NUP1" t="s">
        <v>11514</v>
      </c>
      <c r="NUQ1" t="s">
        <v>11515</v>
      </c>
      <c r="NUR1" t="s">
        <v>11516</v>
      </c>
      <c r="NUS1" t="s">
        <v>11517</v>
      </c>
      <c r="NUT1" t="s">
        <v>11518</v>
      </c>
      <c r="NUU1" t="s">
        <v>11519</v>
      </c>
      <c r="NUV1" t="s">
        <v>11520</v>
      </c>
      <c r="NUW1" t="s">
        <v>11521</v>
      </c>
      <c r="NUX1" t="s">
        <v>11522</v>
      </c>
      <c r="NUY1" t="s">
        <v>11523</v>
      </c>
      <c r="NUZ1" t="s">
        <v>11524</v>
      </c>
      <c r="NVA1" t="s">
        <v>11525</v>
      </c>
      <c r="NVB1" t="s">
        <v>11526</v>
      </c>
      <c r="NVC1" t="s">
        <v>11527</v>
      </c>
      <c r="NVD1" t="s">
        <v>11528</v>
      </c>
      <c r="NVE1" t="s">
        <v>11529</v>
      </c>
      <c r="NVF1" t="s">
        <v>11530</v>
      </c>
      <c r="NVG1" t="s">
        <v>11531</v>
      </c>
      <c r="NVH1" t="s">
        <v>11532</v>
      </c>
      <c r="NVI1" t="s">
        <v>11533</v>
      </c>
      <c r="NVJ1" t="s">
        <v>11534</v>
      </c>
      <c r="NVK1" t="s">
        <v>11535</v>
      </c>
      <c r="NVL1" t="s">
        <v>11536</v>
      </c>
      <c r="NVM1" t="s">
        <v>11537</v>
      </c>
      <c r="NVN1" t="s">
        <v>11538</v>
      </c>
      <c r="NVO1" t="s">
        <v>11539</v>
      </c>
      <c r="NVP1" t="s">
        <v>11540</v>
      </c>
      <c r="NVQ1" t="s">
        <v>11541</v>
      </c>
      <c r="NVR1" t="s">
        <v>11542</v>
      </c>
      <c r="NVS1" t="s">
        <v>11543</v>
      </c>
      <c r="NVT1" t="s">
        <v>11544</v>
      </c>
      <c r="NVU1" t="s">
        <v>11545</v>
      </c>
      <c r="NVV1" t="s">
        <v>11546</v>
      </c>
      <c r="NVW1" t="s">
        <v>11547</v>
      </c>
      <c r="NVX1" t="s">
        <v>11548</v>
      </c>
      <c r="NVY1" t="s">
        <v>11549</v>
      </c>
      <c r="NVZ1" t="s">
        <v>11550</v>
      </c>
      <c r="NWA1" t="s">
        <v>11551</v>
      </c>
      <c r="NWB1" t="s">
        <v>11552</v>
      </c>
      <c r="NWC1" t="s">
        <v>11553</v>
      </c>
      <c r="NWD1" t="s">
        <v>11554</v>
      </c>
      <c r="NWE1" t="s">
        <v>11555</v>
      </c>
      <c r="NWF1" t="s">
        <v>11556</v>
      </c>
      <c r="NWG1" t="s">
        <v>11557</v>
      </c>
      <c r="NWH1" t="s">
        <v>11558</v>
      </c>
      <c r="NWI1" t="s">
        <v>11559</v>
      </c>
      <c r="NWJ1" t="s">
        <v>11560</v>
      </c>
      <c r="NWK1" t="s">
        <v>11561</v>
      </c>
      <c r="NWL1" t="s">
        <v>11562</v>
      </c>
      <c r="NWM1" t="s">
        <v>11563</v>
      </c>
      <c r="NWN1" t="s">
        <v>11564</v>
      </c>
      <c r="NWO1" t="s">
        <v>11565</v>
      </c>
      <c r="NWP1" t="s">
        <v>11566</v>
      </c>
      <c r="NWQ1" t="s">
        <v>11567</v>
      </c>
      <c r="NWR1" t="s">
        <v>11568</v>
      </c>
      <c r="NWS1" t="s">
        <v>11569</v>
      </c>
      <c r="NWT1" t="s">
        <v>11570</v>
      </c>
      <c r="NWU1" t="s">
        <v>11571</v>
      </c>
      <c r="NWV1" t="s">
        <v>11572</v>
      </c>
      <c r="NWW1" t="s">
        <v>11573</v>
      </c>
      <c r="NWX1" t="s">
        <v>11574</v>
      </c>
      <c r="NWY1" t="s">
        <v>11575</v>
      </c>
      <c r="NWZ1" t="s">
        <v>11576</v>
      </c>
      <c r="NXA1" t="s">
        <v>11577</v>
      </c>
      <c r="NXB1" t="s">
        <v>11578</v>
      </c>
      <c r="NXC1" t="s">
        <v>11579</v>
      </c>
      <c r="NXD1" t="s">
        <v>11580</v>
      </c>
      <c r="NXE1" t="s">
        <v>11581</v>
      </c>
      <c r="NXF1" t="s">
        <v>11582</v>
      </c>
      <c r="NXG1" t="s">
        <v>11583</v>
      </c>
      <c r="NXH1" t="s">
        <v>11584</v>
      </c>
      <c r="NXI1" t="s">
        <v>11585</v>
      </c>
      <c r="NXJ1" t="s">
        <v>11586</v>
      </c>
      <c r="NXK1" t="s">
        <v>11587</v>
      </c>
      <c r="NXL1" t="s">
        <v>11588</v>
      </c>
      <c r="NXM1" t="s">
        <v>11589</v>
      </c>
      <c r="NXN1" t="s">
        <v>11590</v>
      </c>
      <c r="NXO1" t="s">
        <v>11591</v>
      </c>
      <c r="NXP1" t="s">
        <v>11592</v>
      </c>
      <c r="NXQ1" t="s">
        <v>11593</v>
      </c>
      <c r="NXR1" t="s">
        <v>11594</v>
      </c>
      <c r="NXS1" t="s">
        <v>11595</v>
      </c>
      <c r="NXT1" t="s">
        <v>11596</v>
      </c>
      <c r="NXU1" t="s">
        <v>11597</v>
      </c>
      <c r="NXV1" t="s">
        <v>11598</v>
      </c>
      <c r="NXW1" t="s">
        <v>11599</v>
      </c>
      <c r="NXX1" t="s">
        <v>11600</v>
      </c>
      <c r="NXY1" t="s">
        <v>11601</v>
      </c>
      <c r="NXZ1" t="s">
        <v>11602</v>
      </c>
      <c r="NYA1" t="s">
        <v>11603</v>
      </c>
      <c r="NYB1" t="s">
        <v>11604</v>
      </c>
      <c r="NYC1" t="s">
        <v>11605</v>
      </c>
      <c r="NYD1" t="s">
        <v>11606</v>
      </c>
      <c r="NYE1" t="s">
        <v>11607</v>
      </c>
      <c r="NYF1" t="s">
        <v>11608</v>
      </c>
      <c r="NYG1" t="s">
        <v>11609</v>
      </c>
      <c r="NYH1" t="s">
        <v>11610</v>
      </c>
      <c r="NYI1" t="s">
        <v>11611</v>
      </c>
      <c r="NYJ1" t="s">
        <v>11612</v>
      </c>
      <c r="NYK1" t="s">
        <v>11613</v>
      </c>
      <c r="NYL1" t="s">
        <v>11614</v>
      </c>
      <c r="NYM1" t="s">
        <v>11615</v>
      </c>
      <c r="NYN1" t="s">
        <v>11616</v>
      </c>
      <c r="NYO1" t="s">
        <v>11617</v>
      </c>
      <c r="NYP1" t="s">
        <v>11618</v>
      </c>
      <c r="NYQ1" t="s">
        <v>11619</v>
      </c>
      <c r="NYR1" t="s">
        <v>11620</v>
      </c>
      <c r="NYS1" t="s">
        <v>11621</v>
      </c>
      <c r="NYT1" t="s">
        <v>11622</v>
      </c>
      <c r="NYU1" t="s">
        <v>11623</v>
      </c>
      <c r="NYV1" t="s">
        <v>11624</v>
      </c>
      <c r="NYW1" t="s">
        <v>11625</v>
      </c>
      <c r="NYX1" t="s">
        <v>11626</v>
      </c>
      <c r="NYY1" t="s">
        <v>11627</v>
      </c>
      <c r="NYZ1" t="s">
        <v>11628</v>
      </c>
      <c r="NZA1" t="s">
        <v>11629</v>
      </c>
      <c r="NZB1" t="s">
        <v>11630</v>
      </c>
      <c r="NZC1" t="s">
        <v>11631</v>
      </c>
      <c r="NZD1" t="s">
        <v>11632</v>
      </c>
      <c r="NZE1" t="s">
        <v>11633</v>
      </c>
      <c r="NZF1" t="s">
        <v>11634</v>
      </c>
      <c r="NZG1" t="s">
        <v>11635</v>
      </c>
      <c r="NZH1" t="s">
        <v>11636</v>
      </c>
      <c r="NZI1" t="s">
        <v>11637</v>
      </c>
      <c r="NZJ1" t="s">
        <v>11638</v>
      </c>
      <c r="NZK1" t="s">
        <v>11639</v>
      </c>
      <c r="NZL1" t="s">
        <v>11640</v>
      </c>
      <c r="NZM1" t="s">
        <v>11641</v>
      </c>
      <c r="NZN1" t="s">
        <v>11642</v>
      </c>
      <c r="NZO1" t="s">
        <v>11643</v>
      </c>
      <c r="NZP1" t="s">
        <v>11644</v>
      </c>
      <c r="NZQ1" t="s">
        <v>11645</v>
      </c>
      <c r="NZR1" t="s">
        <v>11646</v>
      </c>
      <c r="NZS1" t="s">
        <v>11647</v>
      </c>
      <c r="NZT1" t="s">
        <v>11648</v>
      </c>
      <c r="NZU1" t="s">
        <v>11649</v>
      </c>
      <c r="NZV1" t="s">
        <v>11650</v>
      </c>
      <c r="NZW1" t="s">
        <v>11651</v>
      </c>
      <c r="NZX1" t="s">
        <v>11652</v>
      </c>
      <c r="NZY1" t="s">
        <v>11653</v>
      </c>
      <c r="NZZ1" t="s">
        <v>11654</v>
      </c>
      <c r="OAA1" t="s">
        <v>11655</v>
      </c>
      <c r="OAB1" t="s">
        <v>11656</v>
      </c>
      <c r="OAC1" t="s">
        <v>11657</v>
      </c>
      <c r="OAD1" t="s">
        <v>11658</v>
      </c>
      <c r="OAE1" t="s">
        <v>11659</v>
      </c>
      <c r="OAF1" t="s">
        <v>11660</v>
      </c>
      <c r="OAG1" t="s">
        <v>11661</v>
      </c>
      <c r="OAH1" t="s">
        <v>11662</v>
      </c>
      <c r="OAI1" t="s">
        <v>11663</v>
      </c>
      <c r="OAJ1" t="s">
        <v>11664</v>
      </c>
      <c r="OAK1" t="s">
        <v>11665</v>
      </c>
      <c r="OAL1" t="s">
        <v>11666</v>
      </c>
      <c r="OAM1" t="s">
        <v>11667</v>
      </c>
      <c r="OAN1" t="s">
        <v>11668</v>
      </c>
      <c r="OAO1" t="s">
        <v>11669</v>
      </c>
      <c r="OAP1" t="s">
        <v>11670</v>
      </c>
      <c r="OAQ1" t="s">
        <v>11671</v>
      </c>
      <c r="OAR1" t="s">
        <v>11672</v>
      </c>
      <c r="OAS1" t="s">
        <v>11673</v>
      </c>
      <c r="OAT1" t="s">
        <v>11674</v>
      </c>
      <c r="OAU1" t="s">
        <v>11675</v>
      </c>
      <c r="OAV1" t="s">
        <v>11676</v>
      </c>
      <c r="OAW1" t="s">
        <v>11677</v>
      </c>
      <c r="OAX1" t="s">
        <v>11678</v>
      </c>
      <c r="OAY1" t="s">
        <v>11679</v>
      </c>
      <c r="OAZ1" t="s">
        <v>11680</v>
      </c>
      <c r="OBA1" t="s">
        <v>11681</v>
      </c>
      <c r="OBB1" t="s">
        <v>11682</v>
      </c>
      <c r="OBC1" t="s">
        <v>11683</v>
      </c>
      <c r="OBD1" t="s">
        <v>11684</v>
      </c>
      <c r="OBE1" t="s">
        <v>11685</v>
      </c>
      <c r="OBF1" t="s">
        <v>11686</v>
      </c>
      <c r="OBG1" t="s">
        <v>11687</v>
      </c>
      <c r="OBH1" t="s">
        <v>11688</v>
      </c>
      <c r="OBI1" t="s">
        <v>11689</v>
      </c>
      <c r="OBJ1" t="s">
        <v>11690</v>
      </c>
      <c r="OBK1" t="s">
        <v>11691</v>
      </c>
      <c r="OBL1" t="s">
        <v>11692</v>
      </c>
      <c r="OBM1" t="s">
        <v>11693</v>
      </c>
      <c r="OBN1" t="s">
        <v>11694</v>
      </c>
      <c r="OBO1" t="s">
        <v>11695</v>
      </c>
      <c r="OBP1" t="s">
        <v>11696</v>
      </c>
      <c r="OBQ1" t="s">
        <v>11697</v>
      </c>
      <c r="OBR1" t="s">
        <v>11698</v>
      </c>
      <c r="OBS1" t="s">
        <v>11699</v>
      </c>
      <c r="OBT1" t="s">
        <v>11700</v>
      </c>
      <c r="OBU1" t="s">
        <v>11701</v>
      </c>
      <c r="OBV1" t="s">
        <v>11702</v>
      </c>
      <c r="OBW1" t="s">
        <v>11703</v>
      </c>
      <c r="OBX1" t="s">
        <v>11704</v>
      </c>
      <c r="OBY1" t="s">
        <v>11705</v>
      </c>
      <c r="OBZ1" t="s">
        <v>11706</v>
      </c>
      <c r="OCA1" t="s">
        <v>11707</v>
      </c>
      <c r="OCB1" t="s">
        <v>11708</v>
      </c>
      <c r="OCC1" t="s">
        <v>11709</v>
      </c>
      <c r="OCD1" t="s">
        <v>11710</v>
      </c>
      <c r="OCE1" t="s">
        <v>11711</v>
      </c>
      <c r="OCF1" t="s">
        <v>11712</v>
      </c>
      <c r="OCG1" t="s">
        <v>11713</v>
      </c>
      <c r="OCH1" t="s">
        <v>11714</v>
      </c>
      <c r="OCI1" t="s">
        <v>11715</v>
      </c>
      <c r="OCJ1" t="s">
        <v>11716</v>
      </c>
      <c r="OCK1" t="s">
        <v>11717</v>
      </c>
      <c r="OCL1" t="s">
        <v>11718</v>
      </c>
      <c r="OCM1" t="s">
        <v>11719</v>
      </c>
      <c r="OCN1" t="s">
        <v>11720</v>
      </c>
      <c r="OCO1" t="s">
        <v>11721</v>
      </c>
      <c r="OCP1" t="s">
        <v>11722</v>
      </c>
      <c r="OCQ1" t="s">
        <v>11723</v>
      </c>
      <c r="OCR1" t="s">
        <v>11724</v>
      </c>
      <c r="OCS1" t="s">
        <v>11725</v>
      </c>
      <c r="OCT1" t="s">
        <v>11726</v>
      </c>
      <c r="OCU1" t="s">
        <v>11727</v>
      </c>
      <c r="OCV1" t="s">
        <v>11728</v>
      </c>
      <c r="OCW1" t="s">
        <v>11729</v>
      </c>
      <c r="OCX1" t="s">
        <v>11730</v>
      </c>
      <c r="OCY1" t="s">
        <v>11731</v>
      </c>
      <c r="OCZ1" t="s">
        <v>11732</v>
      </c>
      <c r="ODA1" t="s">
        <v>11733</v>
      </c>
      <c r="ODB1" t="s">
        <v>11734</v>
      </c>
      <c r="ODC1" t="s">
        <v>11735</v>
      </c>
      <c r="ODD1" t="s">
        <v>11736</v>
      </c>
      <c r="ODE1" t="s">
        <v>11737</v>
      </c>
      <c r="ODF1" t="s">
        <v>11738</v>
      </c>
      <c r="ODG1" t="s">
        <v>11739</v>
      </c>
      <c r="ODH1" t="s">
        <v>11740</v>
      </c>
      <c r="ODI1" t="s">
        <v>11741</v>
      </c>
      <c r="ODJ1" t="s">
        <v>11742</v>
      </c>
      <c r="ODK1" t="s">
        <v>11743</v>
      </c>
      <c r="ODL1" t="s">
        <v>11744</v>
      </c>
      <c r="ODM1" t="s">
        <v>11745</v>
      </c>
      <c r="ODN1" t="s">
        <v>11746</v>
      </c>
      <c r="ODO1" t="s">
        <v>11747</v>
      </c>
      <c r="ODP1" t="s">
        <v>11748</v>
      </c>
      <c r="ODQ1" t="s">
        <v>11749</v>
      </c>
      <c r="ODR1" t="s">
        <v>11750</v>
      </c>
      <c r="ODS1" t="s">
        <v>11751</v>
      </c>
      <c r="ODT1" t="s">
        <v>11752</v>
      </c>
      <c r="ODU1" t="s">
        <v>11753</v>
      </c>
      <c r="ODV1" t="s">
        <v>11754</v>
      </c>
      <c r="ODW1" t="s">
        <v>11755</v>
      </c>
      <c r="ODX1" t="s">
        <v>11756</v>
      </c>
      <c r="ODY1" t="s">
        <v>11757</v>
      </c>
      <c r="ODZ1" t="s">
        <v>11758</v>
      </c>
      <c r="OEA1" t="s">
        <v>11759</v>
      </c>
      <c r="OEB1" t="s">
        <v>11760</v>
      </c>
      <c r="OEC1" t="s">
        <v>11761</v>
      </c>
      <c r="OED1" t="s">
        <v>11762</v>
      </c>
      <c r="OEE1" t="s">
        <v>11763</v>
      </c>
      <c r="OEF1" t="s">
        <v>11764</v>
      </c>
      <c r="OEG1" t="s">
        <v>11765</v>
      </c>
      <c r="OEH1" t="s">
        <v>11766</v>
      </c>
      <c r="OEI1" t="s">
        <v>11767</v>
      </c>
      <c r="OEJ1" t="s">
        <v>11768</v>
      </c>
      <c r="OEK1" t="s">
        <v>11769</v>
      </c>
      <c r="OEL1" t="s">
        <v>11770</v>
      </c>
      <c r="OEM1" t="s">
        <v>11771</v>
      </c>
      <c r="OEN1" t="s">
        <v>11772</v>
      </c>
      <c r="OEO1" t="s">
        <v>11773</v>
      </c>
      <c r="OEP1" t="s">
        <v>11774</v>
      </c>
      <c r="OEQ1" t="s">
        <v>11775</v>
      </c>
      <c r="OER1" t="s">
        <v>11776</v>
      </c>
      <c r="OES1" t="s">
        <v>11777</v>
      </c>
      <c r="OET1" t="s">
        <v>11778</v>
      </c>
      <c r="OEU1" t="s">
        <v>11779</v>
      </c>
      <c r="OEV1" t="s">
        <v>11780</v>
      </c>
      <c r="OEW1" t="s">
        <v>11781</v>
      </c>
      <c r="OEX1" t="s">
        <v>11782</v>
      </c>
      <c r="OEY1" t="s">
        <v>11783</v>
      </c>
      <c r="OEZ1" t="s">
        <v>11784</v>
      </c>
      <c r="OFA1" t="s">
        <v>11785</v>
      </c>
      <c r="OFB1" t="s">
        <v>11786</v>
      </c>
      <c r="OFC1" t="s">
        <v>11787</v>
      </c>
      <c r="OFD1" t="s">
        <v>11788</v>
      </c>
      <c r="OFE1" t="s">
        <v>11789</v>
      </c>
      <c r="OFF1" t="s">
        <v>11790</v>
      </c>
      <c r="OFG1" t="s">
        <v>11791</v>
      </c>
      <c r="OFH1" t="s">
        <v>11792</v>
      </c>
      <c r="OFI1" t="s">
        <v>11793</v>
      </c>
      <c r="OFJ1" t="s">
        <v>11794</v>
      </c>
      <c r="OFK1" t="s">
        <v>11795</v>
      </c>
      <c r="OFL1" t="s">
        <v>11796</v>
      </c>
      <c r="OFM1" t="s">
        <v>11797</v>
      </c>
      <c r="OFN1" t="s">
        <v>11798</v>
      </c>
      <c r="OFO1" t="s">
        <v>11799</v>
      </c>
      <c r="OFP1" t="s">
        <v>11800</v>
      </c>
      <c r="OFQ1" t="s">
        <v>11801</v>
      </c>
      <c r="OFR1" t="s">
        <v>11802</v>
      </c>
      <c r="OFS1" t="s">
        <v>11803</v>
      </c>
      <c r="OFT1" t="s">
        <v>11804</v>
      </c>
      <c r="OFU1" t="s">
        <v>11805</v>
      </c>
      <c r="OFV1" t="s">
        <v>11806</v>
      </c>
      <c r="OFW1" t="s">
        <v>11807</v>
      </c>
      <c r="OFX1" t="s">
        <v>11808</v>
      </c>
      <c r="OFY1" t="s">
        <v>11809</v>
      </c>
      <c r="OFZ1" t="s">
        <v>11810</v>
      </c>
      <c r="OGA1" t="s">
        <v>11811</v>
      </c>
      <c r="OGB1" t="s">
        <v>11812</v>
      </c>
      <c r="OGC1" t="s">
        <v>11813</v>
      </c>
      <c r="OGD1" t="s">
        <v>11814</v>
      </c>
      <c r="OGE1" t="s">
        <v>11815</v>
      </c>
      <c r="OGF1" t="s">
        <v>11816</v>
      </c>
      <c r="OGG1" t="s">
        <v>11817</v>
      </c>
      <c r="OGH1" t="s">
        <v>11818</v>
      </c>
      <c r="OGI1" t="s">
        <v>11819</v>
      </c>
      <c r="OGJ1" t="s">
        <v>11820</v>
      </c>
      <c r="OGK1" t="s">
        <v>11821</v>
      </c>
      <c r="OGL1" t="s">
        <v>11822</v>
      </c>
      <c r="OGM1" t="s">
        <v>11823</v>
      </c>
      <c r="OGN1" t="s">
        <v>11824</v>
      </c>
      <c r="OGO1" t="s">
        <v>11825</v>
      </c>
      <c r="OGP1" t="s">
        <v>11826</v>
      </c>
      <c r="OGQ1" t="s">
        <v>11827</v>
      </c>
      <c r="OGR1" t="s">
        <v>11828</v>
      </c>
      <c r="OGS1" t="s">
        <v>11829</v>
      </c>
      <c r="OGT1" t="s">
        <v>11830</v>
      </c>
      <c r="OGU1" t="s">
        <v>11831</v>
      </c>
      <c r="OGV1" t="s">
        <v>11832</v>
      </c>
      <c r="OGW1" t="s">
        <v>11833</v>
      </c>
      <c r="OGX1" t="s">
        <v>11834</v>
      </c>
      <c r="OGY1" t="s">
        <v>11835</v>
      </c>
      <c r="OGZ1" t="s">
        <v>11836</v>
      </c>
      <c r="OHA1" t="s">
        <v>11837</v>
      </c>
      <c r="OHB1" t="s">
        <v>11838</v>
      </c>
      <c r="OHC1" t="s">
        <v>11839</v>
      </c>
      <c r="OHD1" t="s">
        <v>11840</v>
      </c>
      <c r="OHE1" t="s">
        <v>11841</v>
      </c>
      <c r="OHF1" t="s">
        <v>11842</v>
      </c>
      <c r="OHG1" t="s">
        <v>11843</v>
      </c>
      <c r="OHH1" t="s">
        <v>11844</v>
      </c>
      <c r="OHI1" t="s">
        <v>11845</v>
      </c>
      <c r="OHJ1" t="s">
        <v>11846</v>
      </c>
      <c r="OHK1" t="s">
        <v>11847</v>
      </c>
      <c r="OHL1" t="s">
        <v>11848</v>
      </c>
      <c r="OHM1" t="s">
        <v>11849</v>
      </c>
      <c r="OHN1" t="s">
        <v>11850</v>
      </c>
      <c r="OHO1" t="s">
        <v>11851</v>
      </c>
      <c r="OHP1" t="s">
        <v>11852</v>
      </c>
      <c r="OHQ1" t="s">
        <v>11853</v>
      </c>
      <c r="OHR1" t="s">
        <v>11854</v>
      </c>
      <c r="OHS1" t="s">
        <v>11855</v>
      </c>
      <c r="OHT1" t="s">
        <v>11856</v>
      </c>
      <c r="OHU1" t="s">
        <v>11857</v>
      </c>
      <c r="OHV1" t="s">
        <v>11858</v>
      </c>
      <c r="OHW1" t="s">
        <v>11859</v>
      </c>
      <c r="OHX1" t="s">
        <v>11860</v>
      </c>
      <c r="OHY1" t="s">
        <v>11861</v>
      </c>
      <c r="OHZ1" t="s">
        <v>11862</v>
      </c>
      <c r="OIA1" t="s">
        <v>11863</v>
      </c>
      <c r="OIB1" t="s">
        <v>11864</v>
      </c>
      <c r="OIC1" t="s">
        <v>11865</v>
      </c>
      <c r="OID1" t="s">
        <v>11866</v>
      </c>
      <c r="OIE1" t="s">
        <v>11867</v>
      </c>
      <c r="OIF1" t="s">
        <v>11868</v>
      </c>
      <c r="OIG1" t="s">
        <v>11869</v>
      </c>
      <c r="OIH1" t="s">
        <v>11870</v>
      </c>
      <c r="OII1" t="s">
        <v>11871</v>
      </c>
      <c r="OIJ1" t="s">
        <v>11872</v>
      </c>
      <c r="OIK1" t="s">
        <v>11873</v>
      </c>
      <c r="OIL1" t="s">
        <v>11874</v>
      </c>
      <c r="OIM1" t="s">
        <v>11875</v>
      </c>
      <c r="OIN1" t="s">
        <v>11876</v>
      </c>
      <c r="OIO1" t="s">
        <v>11877</v>
      </c>
      <c r="OIP1" t="s">
        <v>11878</v>
      </c>
      <c r="OIQ1" t="s">
        <v>11879</v>
      </c>
      <c r="OIR1" t="s">
        <v>11880</v>
      </c>
      <c r="OIS1" t="s">
        <v>11881</v>
      </c>
      <c r="OIT1" t="s">
        <v>11882</v>
      </c>
      <c r="OIU1" t="s">
        <v>11883</v>
      </c>
      <c r="OIV1" t="s">
        <v>11884</v>
      </c>
      <c r="OIW1" t="s">
        <v>11885</v>
      </c>
      <c r="OIX1" t="s">
        <v>11886</v>
      </c>
      <c r="OIY1" t="s">
        <v>11887</v>
      </c>
      <c r="OIZ1" t="s">
        <v>11888</v>
      </c>
      <c r="OJA1" t="s">
        <v>11889</v>
      </c>
      <c r="OJB1" t="s">
        <v>11890</v>
      </c>
      <c r="OJC1" t="s">
        <v>11891</v>
      </c>
      <c r="OJD1" t="s">
        <v>11892</v>
      </c>
      <c r="OJE1" t="s">
        <v>11893</v>
      </c>
      <c r="OJF1" t="s">
        <v>11894</v>
      </c>
      <c r="OJG1" t="s">
        <v>11895</v>
      </c>
      <c r="OJH1" t="s">
        <v>11896</v>
      </c>
      <c r="OJI1" t="s">
        <v>11897</v>
      </c>
      <c r="OJJ1" t="s">
        <v>11898</v>
      </c>
      <c r="OJK1" t="s">
        <v>11899</v>
      </c>
      <c r="OJL1" t="s">
        <v>11900</v>
      </c>
      <c r="OJM1" t="s">
        <v>11901</v>
      </c>
      <c r="OJN1" t="s">
        <v>11902</v>
      </c>
      <c r="OJO1" t="s">
        <v>11903</v>
      </c>
      <c r="OJP1" t="s">
        <v>11904</v>
      </c>
      <c r="OJQ1" t="s">
        <v>11905</v>
      </c>
      <c r="OJR1" t="s">
        <v>11906</v>
      </c>
      <c r="OJS1" t="s">
        <v>11907</v>
      </c>
      <c r="OJT1" t="s">
        <v>11908</v>
      </c>
      <c r="OJU1" t="s">
        <v>11909</v>
      </c>
      <c r="OJV1" t="s">
        <v>11910</v>
      </c>
      <c r="OJW1" t="s">
        <v>11911</v>
      </c>
      <c r="OJX1" t="s">
        <v>11912</v>
      </c>
      <c r="OJY1" t="s">
        <v>11913</v>
      </c>
      <c r="OJZ1" t="s">
        <v>11914</v>
      </c>
      <c r="OKA1" t="s">
        <v>11915</v>
      </c>
      <c r="OKB1" t="s">
        <v>11916</v>
      </c>
      <c r="OKC1" t="s">
        <v>11917</v>
      </c>
      <c r="OKD1" t="s">
        <v>11918</v>
      </c>
      <c r="OKE1" t="s">
        <v>11919</v>
      </c>
      <c r="OKF1" t="s">
        <v>11920</v>
      </c>
      <c r="OKG1" t="s">
        <v>11921</v>
      </c>
      <c r="OKH1" t="s">
        <v>11922</v>
      </c>
      <c r="OKI1" t="s">
        <v>11923</v>
      </c>
      <c r="OKJ1" t="s">
        <v>11924</v>
      </c>
      <c r="OKK1" t="s">
        <v>11925</v>
      </c>
      <c r="OKL1" t="s">
        <v>11926</v>
      </c>
      <c r="OKM1" t="s">
        <v>11927</v>
      </c>
      <c r="OKN1" t="s">
        <v>11928</v>
      </c>
      <c r="OKO1" t="s">
        <v>11929</v>
      </c>
      <c r="OKP1" t="s">
        <v>11930</v>
      </c>
      <c r="OKQ1" t="s">
        <v>11931</v>
      </c>
      <c r="OKR1" t="s">
        <v>11932</v>
      </c>
      <c r="OKS1" t="s">
        <v>11933</v>
      </c>
      <c r="OKT1" t="s">
        <v>11934</v>
      </c>
      <c r="OKU1" t="s">
        <v>11935</v>
      </c>
      <c r="OKV1" t="s">
        <v>11936</v>
      </c>
      <c r="OKW1" t="s">
        <v>11937</v>
      </c>
      <c r="OKX1" t="s">
        <v>11938</v>
      </c>
      <c r="OKY1" t="s">
        <v>11939</v>
      </c>
      <c r="OKZ1" t="s">
        <v>11940</v>
      </c>
      <c r="OLA1" t="s">
        <v>11941</v>
      </c>
      <c r="OLB1" t="s">
        <v>11942</v>
      </c>
      <c r="OLC1" t="s">
        <v>11943</v>
      </c>
      <c r="OLD1" t="s">
        <v>11944</v>
      </c>
      <c r="OLE1" t="s">
        <v>11945</v>
      </c>
      <c r="OLF1" t="s">
        <v>11946</v>
      </c>
      <c r="OLG1" t="s">
        <v>11947</v>
      </c>
      <c r="OLH1" t="s">
        <v>11948</v>
      </c>
      <c r="OLI1" t="s">
        <v>11949</v>
      </c>
      <c r="OLJ1" t="s">
        <v>11950</v>
      </c>
      <c r="OLK1" t="s">
        <v>11951</v>
      </c>
      <c r="OLL1" t="s">
        <v>11952</v>
      </c>
      <c r="OLM1" t="s">
        <v>11953</v>
      </c>
      <c r="OLN1" t="s">
        <v>11954</v>
      </c>
      <c r="OLO1" t="s">
        <v>11955</v>
      </c>
      <c r="OLP1" t="s">
        <v>11956</v>
      </c>
      <c r="OLQ1" t="s">
        <v>11957</v>
      </c>
      <c r="OLR1" t="s">
        <v>11958</v>
      </c>
      <c r="OLS1" t="s">
        <v>11959</v>
      </c>
      <c r="OLT1" t="s">
        <v>11960</v>
      </c>
      <c r="OLU1" t="s">
        <v>11961</v>
      </c>
      <c r="OLV1" t="s">
        <v>11962</v>
      </c>
      <c r="OLW1" t="s">
        <v>11963</v>
      </c>
      <c r="OLX1" t="s">
        <v>11964</v>
      </c>
      <c r="OLY1" t="s">
        <v>11965</v>
      </c>
      <c r="OLZ1" t="s">
        <v>11966</v>
      </c>
      <c r="OMA1" t="s">
        <v>11967</v>
      </c>
      <c r="OMB1" t="s">
        <v>11968</v>
      </c>
      <c r="OMC1" t="s">
        <v>11969</v>
      </c>
      <c r="OMD1" t="s">
        <v>11970</v>
      </c>
      <c r="OME1" t="s">
        <v>11971</v>
      </c>
      <c r="OMF1" t="s">
        <v>11972</v>
      </c>
      <c r="OMG1" t="s">
        <v>11973</v>
      </c>
      <c r="OMH1" t="s">
        <v>11974</v>
      </c>
      <c r="OMI1" t="s">
        <v>11975</v>
      </c>
      <c r="OMJ1" t="s">
        <v>11976</v>
      </c>
      <c r="OMK1" t="s">
        <v>11977</v>
      </c>
      <c r="OML1" t="s">
        <v>11978</v>
      </c>
      <c r="OMM1" t="s">
        <v>11979</v>
      </c>
      <c r="OMN1" t="s">
        <v>11980</v>
      </c>
      <c r="OMO1" t="s">
        <v>11981</v>
      </c>
      <c r="OMP1" t="s">
        <v>11982</v>
      </c>
      <c r="OMQ1" t="s">
        <v>11983</v>
      </c>
      <c r="OMR1" t="s">
        <v>11984</v>
      </c>
      <c r="OMS1" t="s">
        <v>11985</v>
      </c>
      <c r="OMT1" t="s">
        <v>11986</v>
      </c>
      <c r="OMU1" t="s">
        <v>11987</v>
      </c>
      <c r="OMV1" t="s">
        <v>11988</v>
      </c>
      <c r="OMW1" t="s">
        <v>11989</v>
      </c>
      <c r="OMX1" t="s">
        <v>11990</v>
      </c>
      <c r="OMY1" t="s">
        <v>11991</v>
      </c>
      <c r="OMZ1" t="s">
        <v>11992</v>
      </c>
      <c r="ONA1" t="s">
        <v>11993</v>
      </c>
      <c r="ONB1" t="s">
        <v>11994</v>
      </c>
      <c r="ONC1" t="s">
        <v>11995</v>
      </c>
      <c r="OND1" t="s">
        <v>11996</v>
      </c>
      <c r="ONE1" t="s">
        <v>11997</v>
      </c>
      <c r="ONF1" t="s">
        <v>11998</v>
      </c>
      <c r="ONG1" t="s">
        <v>11999</v>
      </c>
      <c r="ONH1" t="s">
        <v>12000</v>
      </c>
      <c r="ONI1" t="s">
        <v>12001</v>
      </c>
      <c r="ONJ1" t="s">
        <v>12002</v>
      </c>
      <c r="ONK1" t="s">
        <v>12003</v>
      </c>
      <c r="ONL1" t="s">
        <v>12004</v>
      </c>
      <c r="ONM1" t="s">
        <v>12005</v>
      </c>
      <c r="ONN1" t="s">
        <v>12006</v>
      </c>
      <c r="ONO1" t="s">
        <v>12007</v>
      </c>
      <c r="ONP1" t="s">
        <v>12008</v>
      </c>
      <c r="ONQ1" t="s">
        <v>12009</v>
      </c>
      <c r="ONR1" t="s">
        <v>12010</v>
      </c>
      <c r="ONS1" t="s">
        <v>12011</v>
      </c>
      <c r="ONT1" t="s">
        <v>12012</v>
      </c>
      <c r="ONU1" t="s">
        <v>12013</v>
      </c>
      <c r="ONV1" t="s">
        <v>12014</v>
      </c>
      <c r="ONW1" t="s">
        <v>12015</v>
      </c>
      <c r="ONX1" t="s">
        <v>12016</v>
      </c>
      <c r="ONY1" t="s">
        <v>12017</v>
      </c>
      <c r="ONZ1" t="s">
        <v>12018</v>
      </c>
      <c r="OOA1" t="s">
        <v>12019</v>
      </c>
      <c r="OOB1" t="s">
        <v>12020</v>
      </c>
      <c r="OOC1" t="s">
        <v>12021</v>
      </c>
      <c r="OOD1" t="s">
        <v>12022</v>
      </c>
      <c r="OOE1" t="s">
        <v>12023</v>
      </c>
      <c r="OOF1" t="s">
        <v>12024</v>
      </c>
      <c r="OOG1" t="s">
        <v>12025</v>
      </c>
      <c r="OOH1" t="s">
        <v>12026</v>
      </c>
      <c r="OOI1" t="s">
        <v>12027</v>
      </c>
      <c r="OOJ1" t="s">
        <v>12028</v>
      </c>
      <c r="OOK1" t="s">
        <v>12029</v>
      </c>
      <c r="OOL1" t="s">
        <v>12030</v>
      </c>
      <c r="OOM1" t="s">
        <v>12031</v>
      </c>
      <c r="OON1" t="s">
        <v>12032</v>
      </c>
      <c r="OOO1" t="s">
        <v>12033</v>
      </c>
      <c r="OOP1" t="s">
        <v>12034</v>
      </c>
      <c r="OOQ1" t="s">
        <v>12035</v>
      </c>
      <c r="OOR1" t="s">
        <v>12036</v>
      </c>
      <c r="OOS1" t="s">
        <v>12037</v>
      </c>
      <c r="OOT1" t="s">
        <v>12038</v>
      </c>
      <c r="OOU1" t="s">
        <v>12039</v>
      </c>
      <c r="OOV1" t="s">
        <v>12040</v>
      </c>
      <c r="OOW1" t="s">
        <v>12041</v>
      </c>
      <c r="OOX1" t="s">
        <v>12042</v>
      </c>
      <c r="OOY1" t="s">
        <v>12043</v>
      </c>
      <c r="OOZ1" t="s">
        <v>12044</v>
      </c>
      <c r="OPA1" t="s">
        <v>12045</v>
      </c>
      <c r="OPB1" t="s">
        <v>12046</v>
      </c>
      <c r="OPC1" t="s">
        <v>12047</v>
      </c>
      <c r="OPD1" t="s">
        <v>12048</v>
      </c>
      <c r="OPE1" t="s">
        <v>12049</v>
      </c>
      <c r="OPF1" t="s">
        <v>12050</v>
      </c>
      <c r="OPG1" t="s">
        <v>12051</v>
      </c>
      <c r="OPH1" t="s">
        <v>12052</v>
      </c>
      <c r="OPI1" t="s">
        <v>12053</v>
      </c>
      <c r="OPJ1" t="s">
        <v>12054</v>
      </c>
      <c r="OPK1" t="s">
        <v>12055</v>
      </c>
      <c r="OPL1" t="s">
        <v>12056</v>
      </c>
      <c r="OPM1" t="s">
        <v>12057</v>
      </c>
      <c r="OPN1" t="s">
        <v>12058</v>
      </c>
      <c r="OPO1" t="s">
        <v>12059</v>
      </c>
      <c r="OPP1" t="s">
        <v>12060</v>
      </c>
      <c r="OPQ1" t="s">
        <v>12061</v>
      </c>
      <c r="OPR1" t="s">
        <v>12062</v>
      </c>
      <c r="OPS1" t="s">
        <v>12063</v>
      </c>
      <c r="OPT1" t="s">
        <v>12064</v>
      </c>
      <c r="OPU1" t="s">
        <v>12065</v>
      </c>
      <c r="OPV1" t="s">
        <v>12066</v>
      </c>
      <c r="OPW1" t="s">
        <v>12067</v>
      </c>
      <c r="OPX1" t="s">
        <v>12068</v>
      </c>
      <c r="OPY1" t="s">
        <v>12069</v>
      </c>
      <c r="OPZ1" t="s">
        <v>12070</v>
      </c>
      <c r="OQA1" t="s">
        <v>12071</v>
      </c>
      <c r="OQB1" t="s">
        <v>12072</v>
      </c>
      <c r="OQC1" t="s">
        <v>12073</v>
      </c>
      <c r="OQD1" t="s">
        <v>12074</v>
      </c>
      <c r="OQE1" t="s">
        <v>12075</v>
      </c>
      <c r="OQF1" t="s">
        <v>12076</v>
      </c>
      <c r="OQG1" t="s">
        <v>12077</v>
      </c>
      <c r="OQH1" t="s">
        <v>12078</v>
      </c>
      <c r="OQI1" t="s">
        <v>12079</v>
      </c>
      <c r="OQJ1" t="s">
        <v>12080</v>
      </c>
      <c r="OQK1" t="s">
        <v>12081</v>
      </c>
      <c r="OQL1" t="s">
        <v>12082</v>
      </c>
      <c r="OQM1" t="s">
        <v>12083</v>
      </c>
      <c r="OQN1" t="s">
        <v>12084</v>
      </c>
      <c r="OQO1" t="s">
        <v>12085</v>
      </c>
      <c r="OQP1" t="s">
        <v>12086</v>
      </c>
      <c r="OQQ1" t="s">
        <v>12087</v>
      </c>
      <c r="OQR1" t="s">
        <v>12088</v>
      </c>
      <c r="OQS1" t="s">
        <v>12089</v>
      </c>
      <c r="OQT1" t="s">
        <v>12090</v>
      </c>
      <c r="OQU1" t="s">
        <v>12091</v>
      </c>
      <c r="OQV1" t="s">
        <v>12092</v>
      </c>
      <c r="OQW1" t="s">
        <v>12093</v>
      </c>
      <c r="OQX1" t="s">
        <v>12094</v>
      </c>
      <c r="OQY1" t="s">
        <v>12095</v>
      </c>
      <c r="OQZ1" t="s">
        <v>12096</v>
      </c>
      <c r="ORA1" t="s">
        <v>12097</v>
      </c>
      <c r="ORB1" t="s">
        <v>12098</v>
      </c>
      <c r="ORC1" t="s">
        <v>12099</v>
      </c>
      <c r="ORD1" t="s">
        <v>12100</v>
      </c>
      <c r="ORE1" t="s">
        <v>12101</v>
      </c>
      <c r="ORF1" t="s">
        <v>12102</v>
      </c>
      <c r="ORG1" t="s">
        <v>12103</v>
      </c>
      <c r="ORH1" t="s">
        <v>12104</v>
      </c>
      <c r="ORI1" t="s">
        <v>12105</v>
      </c>
      <c r="ORJ1" t="s">
        <v>12106</v>
      </c>
      <c r="ORK1" t="s">
        <v>12107</v>
      </c>
      <c r="ORL1" t="s">
        <v>12108</v>
      </c>
      <c r="ORM1" t="s">
        <v>12109</v>
      </c>
      <c r="ORN1" t="s">
        <v>12110</v>
      </c>
      <c r="ORO1" t="s">
        <v>12111</v>
      </c>
      <c r="ORP1" t="s">
        <v>12112</v>
      </c>
      <c r="ORQ1" t="s">
        <v>12113</v>
      </c>
      <c r="ORR1" t="s">
        <v>12114</v>
      </c>
      <c r="ORS1" t="s">
        <v>12115</v>
      </c>
      <c r="ORT1" t="s">
        <v>12116</v>
      </c>
      <c r="ORU1" t="s">
        <v>12117</v>
      </c>
      <c r="ORV1" t="s">
        <v>12118</v>
      </c>
      <c r="ORW1" t="s">
        <v>12119</v>
      </c>
      <c r="ORX1" t="s">
        <v>12120</v>
      </c>
      <c r="ORY1" t="s">
        <v>12121</v>
      </c>
      <c r="ORZ1" t="s">
        <v>12122</v>
      </c>
      <c r="OSA1" t="s">
        <v>12123</v>
      </c>
      <c r="OSB1" t="s">
        <v>12124</v>
      </c>
      <c r="OSC1" t="s">
        <v>12125</v>
      </c>
      <c r="OSD1" t="s">
        <v>12126</v>
      </c>
      <c r="OSE1" t="s">
        <v>12127</v>
      </c>
      <c r="OSF1" t="s">
        <v>12128</v>
      </c>
      <c r="OSG1" t="s">
        <v>12129</v>
      </c>
      <c r="OSH1" t="s">
        <v>12130</v>
      </c>
      <c r="OSI1" t="s">
        <v>12131</v>
      </c>
      <c r="OSJ1" t="s">
        <v>12132</v>
      </c>
      <c r="OSK1" t="s">
        <v>12133</v>
      </c>
      <c r="OSL1" t="s">
        <v>12134</v>
      </c>
      <c r="OSM1" t="s">
        <v>12135</v>
      </c>
      <c r="OSN1" t="s">
        <v>12136</v>
      </c>
      <c r="OSO1" t="s">
        <v>12137</v>
      </c>
      <c r="OSP1" t="s">
        <v>12138</v>
      </c>
      <c r="OSQ1" t="s">
        <v>12139</v>
      </c>
      <c r="OSR1" t="s">
        <v>12140</v>
      </c>
      <c r="OSS1" t="s">
        <v>12141</v>
      </c>
      <c r="OST1" t="s">
        <v>12142</v>
      </c>
      <c r="OSU1" t="s">
        <v>12143</v>
      </c>
      <c r="OSV1" t="s">
        <v>12144</v>
      </c>
      <c r="OSW1" t="s">
        <v>12145</v>
      </c>
      <c r="OSX1" t="s">
        <v>12146</v>
      </c>
      <c r="OSY1" t="s">
        <v>12147</v>
      </c>
      <c r="OSZ1" t="s">
        <v>12148</v>
      </c>
      <c r="OTA1" t="s">
        <v>12149</v>
      </c>
      <c r="OTB1" t="s">
        <v>12150</v>
      </c>
      <c r="OTC1" t="s">
        <v>12151</v>
      </c>
      <c r="OTD1" t="s">
        <v>12152</v>
      </c>
      <c r="OTE1" t="s">
        <v>12153</v>
      </c>
      <c r="OTF1" t="s">
        <v>12154</v>
      </c>
      <c r="OTG1" t="s">
        <v>12155</v>
      </c>
      <c r="OTH1" t="s">
        <v>12156</v>
      </c>
      <c r="OTI1" t="s">
        <v>12157</v>
      </c>
      <c r="OTJ1" t="s">
        <v>12158</v>
      </c>
      <c r="OTK1" t="s">
        <v>12159</v>
      </c>
      <c r="OTL1" t="s">
        <v>12160</v>
      </c>
      <c r="OTM1" t="s">
        <v>12161</v>
      </c>
      <c r="OTN1" t="s">
        <v>12162</v>
      </c>
      <c r="OTO1" t="s">
        <v>12163</v>
      </c>
      <c r="OTP1" t="s">
        <v>12164</v>
      </c>
      <c r="OTQ1" t="s">
        <v>12165</v>
      </c>
      <c r="OTR1" t="s">
        <v>12166</v>
      </c>
      <c r="OTS1" t="s">
        <v>12167</v>
      </c>
      <c r="OTT1" t="s">
        <v>12168</v>
      </c>
      <c r="OTU1" t="s">
        <v>12169</v>
      </c>
      <c r="OTV1" t="s">
        <v>12170</v>
      </c>
      <c r="OTW1" t="s">
        <v>12171</v>
      </c>
      <c r="OTX1" t="s">
        <v>12172</v>
      </c>
      <c r="OTY1" t="s">
        <v>12173</v>
      </c>
      <c r="OTZ1" t="s">
        <v>12174</v>
      </c>
      <c r="OUA1" t="s">
        <v>12175</v>
      </c>
      <c r="OUB1" t="s">
        <v>12176</v>
      </c>
      <c r="OUC1" t="s">
        <v>12177</v>
      </c>
      <c r="OUD1" t="s">
        <v>12178</v>
      </c>
      <c r="OUE1" t="s">
        <v>12179</v>
      </c>
      <c r="OUF1" t="s">
        <v>12180</v>
      </c>
      <c r="OUG1" t="s">
        <v>12181</v>
      </c>
      <c r="OUH1" t="s">
        <v>12182</v>
      </c>
      <c r="OUI1" t="s">
        <v>12183</v>
      </c>
      <c r="OUJ1" t="s">
        <v>12184</v>
      </c>
      <c r="OUK1" t="s">
        <v>12185</v>
      </c>
      <c r="OUL1" t="s">
        <v>12186</v>
      </c>
      <c r="OUM1" t="s">
        <v>12187</v>
      </c>
      <c r="OUN1" t="s">
        <v>12188</v>
      </c>
      <c r="OUO1" t="s">
        <v>12189</v>
      </c>
      <c r="OUP1" t="s">
        <v>12190</v>
      </c>
      <c r="OUQ1" t="s">
        <v>12191</v>
      </c>
      <c r="OUR1" t="s">
        <v>12192</v>
      </c>
      <c r="OUS1" t="s">
        <v>12193</v>
      </c>
      <c r="OUT1" t="s">
        <v>12194</v>
      </c>
      <c r="OUU1" t="s">
        <v>12195</v>
      </c>
      <c r="OUV1" t="s">
        <v>12196</v>
      </c>
      <c r="OUW1" t="s">
        <v>12197</v>
      </c>
      <c r="OUX1" t="s">
        <v>12198</v>
      </c>
      <c r="OUY1" t="s">
        <v>12199</v>
      </c>
      <c r="OUZ1" t="s">
        <v>12200</v>
      </c>
      <c r="OVA1" t="s">
        <v>12201</v>
      </c>
      <c r="OVB1" t="s">
        <v>12202</v>
      </c>
      <c r="OVC1" t="s">
        <v>12203</v>
      </c>
      <c r="OVD1" t="s">
        <v>12204</v>
      </c>
      <c r="OVE1" t="s">
        <v>12205</v>
      </c>
      <c r="OVF1" t="s">
        <v>12206</v>
      </c>
      <c r="OVG1" t="s">
        <v>12207</v>
      </c>
      <c r="OVH1" t="s">
        <v>12208</v>
      </c>
      <c r="OVI1" t="s">
        <v>12209</v>
      </c>
      <c r="OVJ1" t="s">
        <v>12210</v>
      </c>
      <c r="OVK1" t="s">
        <v>12211</v>
      </c>
      <c r="OVL1" t="s">
        <v>12212</v>
      </c>
      <c r="OVM1" t="s">
        <v>12213</v>
      </c>
      <c r="OVN1" t="s">
        <v>12214</v>
      </c>
      <c r="OVO1" t="s">
        <v>12215</v>
      </c>
      <c r="OVP1" t="s">
        <v>12216</v>
      </c>
      <c r="OVQ1" t="s">
        <v>12217</v>
      </c>
      <c r="OVR1" t="s">
        <v>12218</v>
      </c>
      <c r="OVS1" t="s">
        <v>12219</v>
      </c>
      <c r="OVT1" t="s">
        <v>12220</v>
      </c>
      <c r="OVU1" t="s">
        <v>12221</v>
      </c>
      <c r="OVV1" t="s">
        <v>12222</v>
      </c>
      <c r="OVW1" t="s">
        <v>12223</v>
      </c>
      <c r="OVX1" t="s">
        <v>12224</v>
      </c>
      <c r="OVY1" t="s">
        <v>12225</v>
      </c>
      <c r="OVZ1" t="s">
        <v>12226</v>
      </c>
      <c r="OWA1" t="s">
        <v>12227</v>
      </c>
      <c r="OWB1" t="s">
        <v>12228</v>
      </c>
      <c r="OWC1" t="s">
        <v>12229</v>
      </c>
      <c r="OWD1" t="s">
        <v>12230</v>
      </c>
      <c r="OWE1" t="s">
        <v>12231</v>
      </c>
      <c r="OWF1" t="s">
        <v>12232</v>
      </c>
      <c r="OWG1" t="s">
        <v>12233</v>
      </c>
      <c r="OWH1" t="s">
        <v>12234</v>
      </c>
      <c r="OWI1" t="s">
        <v>12235</v>
      </c>
      <c r="OWJ1" t="s">
        <v>12236</v>
      </c>
      <c r="OWK1" t="s">
        <v>12237</v>
      </c>
      <c r="OWL1" t="s">
        <v>12238</v>
      </c>
      <c r="OWM1" t="s">
        <v>12239</v>
      </c>
      <c r="OWN1" t="s">
        <v>12240</v>
      </c>
      <c r="OWO1" t="s">
        <v>12241</v>
      </c>
      <c r="OWP1" t="s">
        <v>12242</v>
      </c>
      <c r="OWQ1" t="s">
        <v>12243</v>
      </c>
      <c r="OWR1" t="s">
        <v>12244</v>
      </c>
      <c r="OWS1" t="s">
        <v>12245</v>
      </c>
      <c r="OWT1" t="s">
        <v>12246</v>
      </c>
      <c r="OWU1" t="s">
        <v>12247</v>
      </c>
      <c r="OWV1" t="s">
        <v>12248</v>
      </c>
      <c r="OWW1" t="s">
        <v>12249</v>
      </c>
      <c r="OWX1" t="s">
        <v>12250</v>
      </c>
      <c r="OWY1" t="s">
        <v>12251</v>
      </c>
      <c r="OWZ1" t="s">
        <v>12252</v>
      </c>
      <c r="OXA1" t="s">
        <v>12253</v>
      </c>
      <c r="OXB1" t="s">
        <v>12254</v>
      </c>
      <c r="OXC1" t="s">
        <v>12255</v>
      </c>
      <c r="OXD1" t="s">
        <v>12256</v>
      </c>
      <c r="OXE1" t="s">
        <v>12257</v>
      </c>
      <c r="OXF1" t="s">
        <v>12258</v>
      </c>
      <c r="OXG1" t="s">
        <v>12259</v>
      </c>
      <c r="OXH1" t="s">
        <v>12260</v>
      </c>
      <c r="OXI1" t="s">
        <v>12261</v>
      </c>
      <c r="OXJ1" t="s">
        <v>12262</v>
      </c>
      <c r="OXK1" t="s">
        <v>12263</v>
      </c>
      <c r="OXL1" t="s">
        <v>12264</v>
      </c>
      <c r="OXM1" t="s">
        <v>12265</v>
      </c>
      <c r="OXN1" t="s">
        <v>12266</v>
      </c>
      <c r="OXO1" t="s">
        <v>12267</v>
      </c>
      <c r="OXP1" t="s">
        <v>12268</v>
      </c>
      <c r="OXQ1" t="s">
        <v>12269</v>
      </c>
      <c r="OXR1" t="s">
        <v>12270</v>
      </c>
      <c r="OXS1" t="s">
        <v>12271</v>
      </c>
      <c r="OXT1" t="s">
        <v>12272</v>
      </c>
      <c r="OXU1" t="s">
        <v>12273</v>
      </c>
      <c r="OXV1" t="s">
        <v>12274</v>
      </c>
      <c r="OXW1" t="s">
        <v>12275</v>
      </c>
      <c r="OXX1" t="s">
        <v>12276</v>
      </c>
      <c r="OXY1" t="s">
        <v>12277</v>
      </c>
      <c r="OXZ1" t="s">
        <v>12278</v>
      </c>
      <c r="OYA1" t="s">
        <v>12279</v>
      </c>
      <c r="OYB1" t="s">
        <v>12280</v>
      </c>
      <c r="OYC1" t="s">
        <v>12281</v>
      </c>
      <c r="OYD1" t="s">
        <v>12282</v>
      </c>
      <c r="OYE1" t="s">
        <v>12283</v>
      </c>
      <c r="OYF1" t="s">
        <v>12284</v>
      </c>
      <c r="OYG1" t="s">
        <v>12285</v>
      </c>
      <c r="OYH1" t="s">
        <v>12286</v>
      </c>
      <c r="OYI1" t="s">
        <v>12287</v>
      </c>
      <c r="OYJ1" t="s">
        <v>12288</v>
      </c>
      <c r="OYK1" t="s">
        <v>12289</v>
      </c>
      <c r="OYL1" t="s">
        <v>12290</v>
      </c>
      <c r="OYM1" t="s">
        <v>12291</v>
      </c>
      <c r="OYN1" t="s">
        <v>12292</v>
      </c>
      <c r="OYO1" t="s">
        <v>12293</v>
      </c>
      <c r="OYP1" t="s">
        <v>12294</v>
      </c>
      <c r="OYQ1" t="s">
        <v>12295</v>
      </c>
      <c r="OYR1" t="s">
        <v>12296</v>
      </c>
      <c r="OYS1" t="s">
        <v>12297</v>
      </c>
      <c r="OYT1" t="s">
        <v>12298</v>
      </c>
      <c r="OYU1" t="s">
        <v>12299</v>
      </c>
      <c r="OYV1" t="s">
        <v>12300</v>
      </c>
      <c r="OYW1" t="s">
        <v>12301</v>
      </c>
      <c r="OYX1" t="s">
        <v>12302</v>
      </c>
      <c r="OYY1" t="s">
        <v>12303</v>
      </c>
      <c r="OYZ1" t="s">
        <v>12304</v>
      </c>
      <c r="OZA1" t="s">
        <v>12305</v>
      </c>
      <c r="OZB1" t="s">
        <v>12306</v>
      </c>
      <c r="OZC1" t="s">
        <v>12307</v>
      </c>
      <c r="OZD1" t="s">
        <v>12308</v>
      </c>
      <c r="OZE1" t="s">
        <v>12309</v>
      </c>
      <c r="OZF1" t="s">
        <v>12310</v>
      </c>
      <c r="OZG1" t="s">
        <v>12311</v>
      </c>
      <c r="OZH1" t="s">
        <v>12312</v>
      </c>
      <c r="OZI1" t="s">
        <v>12313</v>
      </c>
      <c r="OZJ1" t="s">
        <v>12314</v>
      </c>
      <c r="OZK1" t="s">
        <v>12315</v>
      </c>
      <c r="OZL1" t="s">
        <v>12316</v>
      </c>
      <c r="OZM1" t="s">
        <v>12317</v>
      </c>
      <c r="OZN1" t="s">
        <v>12318</v>
      </c>
      <c r="OZO1" t="s">
        <v>12319</v>
      </c>
      <c r="OZP1" t="s">
        <v>12320</v>
      </c>
      <c r="OZQ1" t="s">
        <v>12321</v>
      </c>
      <c r="OZR1" t="s">
        <v>12322</v>
      </c>
      <c r="OZS1" t="s">
        <v>12323</v>
      </c>
      <c r="OZT1" t="s">
        <v>12324</v>
      </c>
      <c r="OZU1" t="s">
        <v>12325</v>
      </c>
      <c r="OZV1" t="s">
        <v>12326</v>
      </c>
      <c r="OZW1" t="s">
        <v>12327</v>
      </c>
      <c r="OZX1" t="s">
        <v>12328</v>
      </c>
      <c r="OZY1" t="s">
        <v>12329</v>
      </c>
      <c r="OZZ1" t="s">
        <v>12330</v>
      </c>
      <c r="PAA1" t="s">
        <v>12331</v>
      </c>
      <c r="PAB1" t="s">
        <v>12332</v>
      </c>
      <c r="PAC1" t="s">
        <v>12333</v>
      </c>
      <c r="PAD1" t="s">
        <v>12334</v>
      </c>
      <c r="PAE1" t="s">
        <v>12335</v>
      </c>
      <c r="PAF1" t="s">
        <v>12336</v>
      </c>
      <c r="PAG1" t="s">
        <v>12337</v>
      </c>
      <c r="PAH1" t="s">
        <v>12338</v>
      </c>
      <c r="PAI1" t="s">
        <v>12339</v>
      </c>
      <c r="PAJ1" t="s">
        <v>12340</v>
      </c>
      <c r="PAK1" t="s">
        <v>12341</v>
      </c>
      <c r="PAL1" t="s">
        <v>12342</v>
      </c>
      <c r="PAM1" t="s">
        <v>12343</v>
      </c>
      <c r="PAN1" t="s">
        <v>12344</v>
      </c>
      <c r="PAO1" t="s">
        <v>12345</v>
      </c>
      <c r="PAP1" t="s">
        <v>12346</v>
      </c>
      <c r="PAQ1" t="s">
        <v>12347</v>
      </c>
      <c r="PAR1" t="s">
        <v>12348</v>
      </c>
      <c r="PAS1" t="s">
        <v>12349</v>
      </c>
      <c r="PAT1" t="s">
        <v>12350</v>
      </c>
      <c r="PAU1" t="s">
        <v>12351</v>
      </c>
      <c r="PAV1" t="s">
        <v>12352</v>
      </c>
      <c r="PAW1" t="s">
        <v>12353</v>
      </c>
      <c r="PAX1" t="s">
        <v>12354</v>
      </c>
      <c r="PAY1" t="s">
        <v>12355</v>
      </c>
      <c r="PAZ1" t="s">
        <v>12356</v>
      </c>
      <c r="PBA1" t="s">
        <v>12357</v>
      </c>
      <c r="PBB1" t="s">
        <v>12358</v>
      </c>
      <c r="PBC1" t="s">
        <v>12359</v>
      </c>
      <c r="PBD1" t="s">
        <v>12360</v>
      </c>
      <c r="PBE1" t="s">
        <v>12361</v>
      </c>
      <c r="PBF1" t="s">
        <v>12362</v>
      </c>
      <c r="PBG1" t="s">
        <v>12363</v>
      </c>
      <c r="PBH1" t="s">
        <v>12364</v>
      </c>
      <c r="PBI1" t="s">
        <v>12365</v>
      </c>
      <c r="PBJ1" t="s">
        <v>12366</v>
      </c>
      <c r="PBK1" t="s">
        <v>12367</v>
      </c>
      <c r="PBL1" t="s">
        <v>12368</v>
      </c>
      <c r="PBM1" t="s">
        <v>12369</v>
      </c>
      <c r="PBN1" t="s">
        <v>12370</v>
      </c>
      <c r="PBO1" t="s">
        <v>12371</v>
      </c>
      <c r="PBP1" t="s">
        <v>12372</v>
      </c>
      <c r="PBQ1" t="s">
        <v>12373</v>
      </c>
      <c r="PBR1" t="s">
        <v>12374</v>
      </c>
      <c r="PBS1" t="s">
        <v>12375</v>
      </c>
      <c r="PBT1" t="s">
        <v>12376</v>
      </c>
      <c r="PBU1" t="s">
        <v>12377</v>
      </c>
      <c r="PBV1" t="s">
        <v>12378</v>
      </c>
      <c r="PBW1" t="s">
        <v>12379</v>
      </c>
      <c r="PBX1" t="s">
        <v>12380</v>
      </c>
      <c r="PBY1" t="s">
        <v>12381</v>
      </c>
      <c r="PBZ1" t="s">
        <v>12382</v>
      </c>
      <c r="PCA1" t="s">
        <v>12383</v>
      </c>
      <c r="PCB1" t="s">
        <v>12384</v>
      </c>
      <c r="PCC1" t="s">
        <v>12385</v>
      </c>
      <c r="PCD1" t="s">
        <v>12386</v>
      </c>
      <c r="PCE1" t="s">
        <v>12387</v>
      </c>
      <c r="PCF1" t="s">
        <v>12388</v>
      </c>
      <c r="PCG1" t="s">
        <v>12389</v>
      </c>
      <c r="PCH1" t="s">
        <v>12390</v>
      </c>
      <c r="PCI1" t="s">
        <v>12391</v>
      </c>
      <c r="PCJ1" t="s">
        <v>12392</v>
      </c>
      <c r="PCK1" t="s">
        <v>12393</v>
      </c>
      <c r="PCL1" t="s">
        <v>12394</v>
      </c>
      <c r="PCM1" t="s">
        <v>12395</v>
      </c>
      <c r="PCN1" t="s">
        <v>12396</v>
      </c>
      <c r="PCO1" t="s">
        <v>12397</v>
      </c>
      <c r="PCP1" t="s">
        <v>12398</v>
      </c>
      <c r="PCQ1" t="s">
        <v>12399</v>
      </c>
      <c r="PCR1" t="s">
        <v>12400</v>
      </c>
      <c r="PCS1" t="s">
        <v>12401</v>
      </c>
      <c r="PCT1" t="s">
        <v>12402</v>
      </c>
      <c r="PCU1" t="s">
        <v>12403</v>
      </c>
      <c r="PCV1" t="s">
        <v>12404</v>
      </c>
      <c r="PCW1" t="s">
        <v>12405</v>
      </c>
      <c r="PCX1" t="s">
        <v>12406</v>
      </c>
      <c r="PCY1" t="s">
        <v>12407</v>
      </c>
      <c r="PCZ1" t="s">
        <v>12408</v>
      </c>
      <c r="PDA1" t="s">
        <v>12409</v>
      </c>
      <c r="PDB1" t="s">
        <v>12410</v>
      </c>
      <c r="PDC1" t="s">
        <v>12411</v>
      </c>
      <c r="PDD1" t="s">
        <v>12412</v>
      </c>
      <c r="PDE1" t="s">
        <v>12413</v>
      </c>
      <c r="PDF1" t="s">
        <v>12414</v>
      </c>
      <c r="PDG1" t="s">
        <v>12415</v>
      </c>
      <c r="PDH1" t="s">
        <v>12416</v>
      </c>
      <c r="PDI1" t="s">
        <v>12417</v>
      </c>
      <c r="PDJ1" t="s">
        <v>12418</v>
      </c>
      <c r="PDK1" t="s">
        <v>12419</v>
      </c>
      <c r="PDL1" t="s">
        <v>12420</v>
      </c>
      <c r="PDM1" t="s">
        <v>12421</v>
      </c>
      <c r="PDN1" t="s">
        <v>12422</v>
      </c>
      <c r="PDO1" t="s">
        <v>12423</v>
      </c>
      <c r="PDP1" t="s">
        <v>12424</v>
      </c>
      <c r="PDQ1" t="s">
        <v>12425</v>
      </c>
      <c r="PDR1" t="s">
        <v>12426</v>
      </c>
      <c r="PDS1" t="s">
        <v>12427</v>
      </c>
      <c r="PDT1" t="s">
        <v>12428</v>
      </c>
      <c r="PDU1" t="s">
        <v>12429</v>
      </c>
      <c r="PDV1" t="s">
        <v>12430</v>
      </c>
      <c r="PDW1" t="s">
        <v>12431</v>
      </c>
      <c r="PDX1" t="s">
        <v>12432</v>
      </c>
      <c r="PDY1" t="s">
        <v>12433</v>
      </c>
      <c r="PDZ1" t="s">
        <v>12434</v>
      </c>
      <c r="PEA1" t="s">
        <v>12435</v>
      </c>
      <c r="PEB1" t="s">
        <v>12436</v>
      </c>
      <c r="PEC1" t="s">
        <v>12437</v>
      </c>
      <c r="PED1" t="s">
        <v>12438</v>
      </c>
      <c r="PEE1" t="s">
        <v>12439</v>
      </c>
      <c r="PEF1" t="s">
        <v>12440</v>
      </c>
      <c r="PEG1" t="s">
        <v>12441</v>
      </c>
      <c r="PEH1" t="s">
        <v>12442</v>
      </c>
      <c r="PEI1" t="s">
        <v>12443</v>
      </c>
      <c r="PEJ1" t="s">
        <v>12444</v>
      </c>
      <c r="PEK1" t="s">
        <v>12445</v>
      </c>
      <c r="PEL1" t="s">
        <v>12446</v>
      </c>
      <c r="PEM1" t="s">
        <v>12447</v>
      </c>
      <c r="PEN1" t="s">
        <v>12448</v>
      </c>
      <c r="PEO1" t="s">
        <v>12449</v>
      </c>
      <c r="PEP1" t="s">
        <v>12450</v>
      </c>
      <c r="PEQ1" t="s">
        <v>12451</v>
      </c>
      <c r="PER1" t="s">
        <v>12452</v>
      </c>
      <c r="PES1" t="s">
        <v>12453</v>
      </c>
      <c r="PET1" t="s">
        <v>12454</v>
      </c>
      <c r="PEU1" t="s">
        <v>12455</v>
      </c>
      <c r="PEV1" t="s">
        <v>12456</v>
      </c>
      <c r="PEW1" t="s">
        <v>12457</v>
      </c>
      <c r="PEX1" t="s">
        <v>12458</v>
      </c>
      <c r="PEY1" t="s">
        <v>12459</v>
      </c>
      <c r="PEZ1" t="s">
        <v>12460</v>
      </c>
      <c r="PFA1" t="s">
        <v>12461</v>
      </c>
      <c r="PFB1" t="s">
        <v>12462</v>
      </c>
      <c r="PFC1" t="s">
        <v>12463</v>
      </c>
      <c r="PFD1" t="s">
        <v>12464</v>
      </c>
      <c r="PFE1" t="s">
        <v>12465</v>
      </c>
      <c r="PFF1" t="s">
        <v>12466</v>
      </c>
      <c r="PFG1" t="s">
        <v>12467</v>
      </c>
      <c r="PFH1" t="s">
        <v>12468</v>
      </c>
      <c r="PFI1" t="s">
        <v>12469</v>
      </c>
      <c r="PFJ1" t="s">
        <v>12470</v>
      </c>
      <c r="PFK1" t="s">
        <v>12471</v>
      </c>
      <c r="PFL1" t="s">
        <v>12472</v>
      </c>
      <c r="PFM1" t="s">
        <v>12473</v>
      </c>
      <c r="PFN1" t="s">
        <v>12474</v>
      </c>
      <c r="PFO1" t="s">
        <v>12475</v>
      </c>
      <c r="PFP1" t="s">
        <v>12476</v>
      </c>
      <c r="PFQ1" t="s">
        <v>12477</v>
      </c>
      <c r="PFR1" t="s">
        <v>12478</v>
      </c>
      <c r="PFS1" t="s">
        <v>12479</v>
      </c>
      <c r="PFT1" t="s">
        <v>12480</v>
      </c>
      <c r="PFU1" t="s">
        <v>12481</v>
      </c>
      <c r="PFV1" t="s">
        <v>12482</v>
      </c>
      <c r="PFW1" t="s">
        <v>12483</v>
      </c>
      <c r="PFX1" t="s">
        <v>12484</v>
      </c>
      <c r="PFY1" t="s">
        <v>12485</v>
      </c>
      <c r="PFZ1" t="s">
        <v>12486</v>
      </c>
      <c r="PGA1" t="s">
        <v>12487</v>
      </c>
      <c r="PGB1" t="s">
        <v>12488</v>
      </c>
      <c r="PGC1" t="s">
        <v>12489</v>
      </c>
      <c r="PGD1" t="s">
        <v>12490</v>
      </c>
      <c r="PGE1" t="s">
        <v>12491</v>
      </c>
      <c r="PGF1" t="s">
        <v>12492</v>
      </c>
      <c r="PGG1" t="s">
        <v>12493</v>
      </c>
      <c r="PGH1" t="s">
        <v>12494</v>
      </c>
      <c r="PGI1" t="s">
        <v>12495</v>
      </c>
      <c r="PGJ1" t="s">
        <v>12496</v>
      </c>
      <c r="PGK1" t="s">
        <v>12497</v>
      </c>
      <c r="PGL1" t="s">
        <v>12498</v>
      </c>
      <c r="PGM1" t="s">
        <v>12499</v>
      </c>
      <c r="PGN1" t="s">
        <v>12500</v>
      </c>
      <c r="PGO1" t="s">
        <v>12501</v>
      </c>
      <c r="PGP1" t="s">
        <v>12502</v>
      </c>
      <c r="PGQ1" t="s">
        <v>12503</v>
      </c>
      <c r="PGR1" t="s">
        <v>12504</v>
      </c>
      <c r="PGS1" t="s">
        <v>12505</v>
      </c>
      <c r="PGT1" t="s">
        <v>12506</v>
      </c>
      <c r="PGU1" t="s">
        <v>12507</v>
      </c>
      <c r="PGV1" t="s">
        <v>12508</v>
      </c>
      <c r="PGW1" t="s">
        <v>12509</v>
      </c>
      <c r="PGX1" t="s">
        <v>12510</v>
      </c>
      <c r="PGY1" t="s">
        <v>12511</v>
      </c>
      <c r="PGZ1" t="s">
        <v>12512</v>
      </c>
      <c r="PHA1" t="s">
        <v>12513</v>
      </c>
      <c r="PHB1" t="s">
        <v>12514</v>
      </c>
      <c r="PHC1" t="s">
        <v>12515</v>
      </c>
      <c r="PHD1" t="s">
        <v>12516</v>
      </c>
      <c r="PHE1" t="s">
        <v>12517</v>
      </c>
      <c r="PHF1" t="s">
        <v>12518</v>
      </c>
      <c r="PHG1" t="s">
        <v>12519</v>
      </c>
      <c r="PHH1" t="s">
        <v>12520</v>
      </c>
      <c r="PHI1" t="s">
        <v>12521</v>
      </c>
      <c r="PHJ1" t="s">
        <v>12522</v>
      </c>
      <c r="PHK1" t="s">
        <v>12523</v>
      </c>
      <c r="PHL1" t="s">
        <v>12524</v>
      </c>
      <c r="PHM1" t="s">
        <v>12525</v>
      </c>
      <c r="PHN1" t="s">
        <v>12526</v>
      </c>
      <c r="PHO1" t="s">
        <v>12527</v>
      </c>
      <c r="PHP1" t="s">
        <v>12528</v>
      </c>
      <c r="PHQ1" t="s">
        <v>12529</v>
      </c>
      <c r="PHR1" t="s">
        <v>12530</v>
      </c>
      <c r="PHS1" t="s">
        <v>12531</v>
      </c>
      <c r="PHT1" t="s">
        <v>12532</v>
      </c>
      <c r="PHU1" t="s">
        <v>12533</v>
      </c>
      <c r="PHV1" t="s">
        <v>12534</v>
      </c>
      <c r="PHW1" t="s">
        <v>12535</v>
      </c>
      <c r="PHX1" t="s">
        <v>12536</v>
      </c>
      <c r="PHY1" t="s">
        <v>12537</v>
      </c>
      <c r="PHZ1" t="s">
        <v>12538</v>
      </c>
      <c r="PIA1" t="s">
        <v>12539</v>
      </c>
      <c r="PIB1" t="s">
        <v>12540</v>
      </c>
      <c r="PIC1" t="s">
        <v>12541</v>
      </c>
      <c r="PID1" t="s">
        <v>12542</v>
      </c>
      <c r="PIE1" t="s">
        <v>12543</v>
      </c>
      <c r="PIF1" t="s">
        <v>12544</v>
      </c>
      <c r="PIG1" t="s">
        <v>12545</v>
      </c>
      <c r="PIH1" t="s">
        <v>12546</v>
      </c>
      <c r="PII1" t="s">
        <v>12547</v>
      </c>
      <c r="PIJ1" t="s">
        <v>12548</v>
      </c>
      <c r="PIK1" t="s">
        <v>12549</v>
      </c>
      <c r="PIL1" t="s">
        <v>12550</v>
      </c>
      <c r="PIM1" t="s">
        <v>12551</v>
      </c>
      <c r="PIN1" t="s">
        <v>12552</v>
      </c>
      <c r="PIO1" t="s">
        <v>12553</v>
      </c>
      <c r="PIP1" t="s">
        <v>12554</v>
      </c>
      <c r="PIQ1" t="s">
        <v>12555</v>
      </c>
      <c r="PIR1" t="s">
        <v>12556</v>
      </c>
      <c r="PIS1" t="s">
        <v>12557</v>
      </c>
      <c r="PIT1" t="s">
        <v>12558</v>
      </c>
      <c r="PIU1" t="s">
        <v>12559</v>
      </c>
      <c r="PIV1" t="s">
        <v>12560</v>
      </c>
      <c r="PIW1" t="s">
        <v>12561</v>
      </c>
      <c r="PIX1" t="s">
        <v>12562</v>
      </c>
      <c r="PIY1" t="s">
        <v>12563</v>
      </c>
      <c r="PIZ1" t="s">
        <v>12564</v>
      </c>
      <c r="PJA1" t="s">
        <v>12565</v>
      </c>
      <c r="PJB1" t="s">
        <v>12566</v>
      </c>
      <c r="PJC1" t="s">
        <v>12567</v>
      </c>
      <c r="PJD1" t="s">
        <v>12568</v>
      </c>
      <c r="PJE1" t="s">
        <v>12569</v>
      </c>
      <c r="PJF1" t="s">
        <v>12570</v>
      </c>
      <c r="PJG1" t="s">
        <v>12571</v>
      </c>
      <c r="PJH1" t="s">
        <v>12572</v>
      </c>
      <c r="PJI1" t="s">
        <v>12573</v>
      </c>
      <c r="PJJ1" t="s">
        <v>12574</v>
      </c>
      <c r="PJK1" t="s">
        <v>12575</v>
      </c>
      <c r="PJL1" t="s">
        <v>12576</v>
      </c>
      <c r="PJM1" t="s">
        <v>12577</v>
      </c>
      <c r="PJN1" t="s">
        <v>12578</v>
      </c>
      <c r="PJO1" t="s">
        <v>12579</v>
      </c>
      <c r="PJP1" t="s">
        <v>12580</v>
      </c>
      <c r="PJQ1" t="s">
        <v>12581</v>
      </c>
      <c r="PJR1" t="s">
        <v>12582</v>
      </c>
      <c r="PJS1" t="s">
        <v>12583</v>
      </c>
      <c r="PJT1" t="s">
        <v>12584</v>
      </c>
      <c r="PJU1" t="s">
        <v>12585</v>
      </c>
      <c r="PJV1" t="s">
        <v>12586</v>
      </c>
      <c r="PJW1" t="s">
        <v>12587</v>
      </c>
      <c r="PJX1" t="s">
        <v>12588</v>
      </c>
      <c r="PJY1" t="s">
        <v>12589</v>
      </c>
      <c r="PJZ1" t="s">
        <v>12590</v>
      </c>
      <c r="PKA1" t="s">
        <v>12591</v>
      </c>
      <c r="PKB1" t="s">
        <v>12592</v>
      </c>
      <c r="PKC1" t="s">
        <v>12593</v>
      </c>
      <c r="PKD1" t="s">
        <v>12594</v>
      </c>
      <c r="PKE1" t="s">
        <v>12595</v>
      </c>
      <c r="PKF1" t="s">
        <v>12596</v>
      </c>
      <c r="PKG1" t="s">
        <v>12597</v>
      </c>
      <c r="PKH1" t="s">
        <v>12598</v>
      </c>
      <c r="PKI1" t="s">
        <v>12599</v>
      </c>
      <c r="PKJ1" t="s">
        <v>12600</v>
      </c>
      <c r="PKK1" t="s">
        <v>12601</v>
      </c>
      <c r="PKL1" t="s">
        <v>12602</v>
      </c>
      <c r="PKM1" t="s">
        <v>12603</v>
      </c>
      <c r="PKN1" t="s">
        <v>12604</v>
      </c>
      <c r="PKO1" t="s">
        <v>12605</v>
      </c>
      <c r="PKP1" t="s">
        <v>12606</v>
      </c>
      <c r="PKQ1" t="s">
        <v>12607</v>
      </c>
      <c r="PKR1" t="s">
        <v>12608</v>
      </c>
      <c r="PKS1" t="s">
        <v>12609</v>
      </c>
      <c r="PKT1" t="s">
        <v>12610</v>
      </c>
      <c r="PKU1" t="s">
        <v>12611</v>
      </c>
      <c r="PKV1" t="s">
        <v>12612</v>
      </c>
      <c r="PKW1" t="s">
        <v>12613</v>
      </c>
      <c r="PKX1" t="s">
        <v>12614</v>
      </c>
      <c r="PKY1" t="s">
        <v>12615</v>
      </c>
      <c r="PKZ1" t="s">
        <v>12616</v>
      </c>
      <c r="PLA1" t="s">
        <v>12617</v>
      </c>
      <c r="PLB1" t="s">
        <v>12618</v>
      </c>
      <c r="PLC1" t="s">
        <v>12619</v>
      </c>
      <c r="PLD1" t="s">
        <v>12620</v>
      </c>
      <c r="PLE1" t="s">
        <v>12621</v>
      </c>
      <c r="PLF1" t="s">
        <v>12622</v>
      </c>
      <c r="PLG1" t="s">
        <v>12623</v>
      </c>
      <c r="PLH1" t="s">
        <v>12624</v>
      </c>
      <c r="PLI1" t="s">
        <v>12625</v>
      </c>
      <c r="PLJ1" t="s">
        <v>12626</v>
      </c>
      <c r="PLK1" t="s">
        <v>12627</v>
      </c>
      <c r="PLL1" t="s">
        <v>12628</v>
      </c>
      <c r="PLM1" t="s">
        <v>12629</v>
      </c>
      <c r="PLN1" t="s">
        <v>12630</v>
      </c>
      <c r="PLO1" t="s">
        <v>12631</v>
      </c>
      <c r="PLP1" t="s">
        <v>12632</v>
      </c>
      <c r="PLQ1" t="s">
        <v>12633</v>
      </c>
      <c r="PLR1" t="s">
        <v>12634</v>
      </c>
      <c r="PLS1" t="s">
        <v>12635</v>
      </c>
      <c r="PLT1" t="s">
        <v>12636</v>
      </c>
      <c r="PLU1" t="s">
        <v>12637</v>
      </c>
      <c r="PLV1" t="s">
        <v>12638</v>
      </c>
      <c r="PLW1" t="s">
        <v>12639</v>
      </c>
      <c r="PLX1" t="s">
        <v>12640</v>
      </c>
      <c r="PLY1" t="s">
        <v>12641</v>
      </c>
      <c r="PLZ1" t="s">
        <v>12642</v>
      </c>
      <c r="PMA1" t="s">
        <v>12643</v>
      </c>
      <c r="PMB1" t="s">
        <v>12644</v>
      </c>
      <c r="PMC1" t="s">
        <v>12645</v>
      </c>
      <c r="PMD1" t="s">
        <v>12646</v>
      </c>
      <c r="PME1" t="s">
        <v>12647</v>
      </c>
      <c r="PMF1" t="s">
        <v>12648</v>
      </c>
      <c r="PMG1" t="s">
        <v>12649</v>
      </c>
      <c r="PMH1" t="s">
        <v>12650</v>
      </c>
      <c r="PMI1" t="s">
        <v>12651</v>
      </c>
      <c r="PMJ1" t="s">
        <v>12652</v>
      </c>
      <c r="PMK1" t="s">
        <v>12653</v>
      </c>
      <c r="PML1" t="s">
        <v>12654</v>
      </c>
      <c r="PMM1" t="s">
        <v>12655</v>
      </c>
      <c r="PMN1" t="s">
        <v>12656</v>
      </c>
      <c r="PMO1" t="s">
        <v>12657</v>
      </c>
      <c r="PMP1" t="s">
        <v>12658</v>
      </c>
      <c r="PMQ1" t="s">
        <v>12659</v>
      </c>
      <c r="PMR1" t="s">
        <v>12660</v>
      </c>
      <c r="PMS1" t="s">
        <v>12661</v>
      </c>
      <c r="PMT1" t="s">
        <v>12662</v>
      </c>
      <c r="PMU1" t="s">
        <v>12663</v>
      </c>
      <c r="PMV1" t="s">
        <v>12664</v>
      </c>
      <c r="PMW1" t="s">
        <v>12665</v>
      </c>
      <c r="PMX1" t="s">
        <v>12666</v>
      </c>
      <c r="PMY1" t="s">
        <v>12667</v>
      </c>
      <c r="PMZ1" t="s">
        <v>12668</v>
      </c>
      <c r="PNA1" t="s">
        <v>12669</v>
      </c>
      <c r="PNB1" t="s">
        <v>12670</v>
      </c>
      <c r="PNC1" t="s">
        <v>12671</v>
      </c>
      <c r="PND1" t="s">
        <v>12672</v>
      </c>
      <c r="PNE1" t="s">
        <v>12673</v>
      </c>
      <c r="PNF1" t="s">
        <v>12674</v>
      </c>
      <c r="PNG1" t="s">
        <v>12675</v>
      </c>
      <c r="PNH1" t="s">
        <v>12676</v>
      </c>
      <c r="PNI1" t="s">
        <v>12677</v>
      </c>
      <c r="PNJ1" t="s">
        <v>12678</v>
      </c>
      <c r="PNK1" t="s">
        <v>12679</v>
      </c>
      <c r="PNL1" t="s">
        <v>12680</v>
      </c>
      <c r="PNM1" t="s">
        <v>12681</v>
      </c>
      <c r="PNN1" t="s">
        <v>12682</v>
      </c>
      <c r="PNO1" t="s">
        <v>12683</v>
      </c>
      <c r="PNP1" t="s">
        <v>12684</v>
      </c>
      <c r="PNQ1" t="s">
        <v>12685</v>
      </c>
      <c r="PNR1" t="s">
        <v>12686</v>
      </c>
      <c r="PNS1" t="s">
        <v>12687</v>
      </c>
      <c r="PNT1" t="s">
        <v>12688</v>
      </c>
      <c r="PNU1" t="s">
        <v>12689</v>
      </c>
      <c r="PNV1" t="s">
        <v>12690</v>
      </c>
      <c r="PNW1" t="s">
        <v>12691</v>
      </c>
      <c r="PNX1" t="s">
        <v>12692</v>
      </c>
      <c r="PNY1" t="s">
        <v>12693</v>
      </c>
      <c r="PNZ1" t="s">
        <v>12694</v>
      </c>
      <c r="POA1" t="s">
        <v>12695</v>
      </c>
      <c r="POB1" t="s">
        <v>12696</v>
      </c>
      <c r="POC1" t="s">
        <v>12697</v>
      </c>
      <c r="POD1" t="s">
        <v>12698</v>
      </c>
      <c r="POE1" t="s">
        <v>12699</v>
      </c>
      <c r="POF1" t="s">
        <v>12700</v>
      </c>
      <c r="POG1" t="s">
        <v>12701</v>
      </c>
      <c r="POH1" t="s">
        <v>12702</v>
      </c>
      <c r="POI1" t="s">
        <v>12703</v>
      </c>
      <c r="POJ1" t="s">
        <v>12704</v>
      </c>
      <c r="POK1" t="s">
        <v>12705</v>
      </c>
      <c r="POL1" t="s">
        <v>12706</v>
      </c>
      <c r="POM1" t="s">
        <v>12707</v>
      </c>
      <c r="PON1" t="s">
        <v>12708</v>
      </c>
      <c r="POO1" t="s">
        <v>12709</v>
      </c>
      <c r="POP1" t="s">
        <v>12710</v>
      </c>
      <c r="POQ1" t="s">
        <v>12711</v>
      </c>
      <c r="POR1" t="s">
        <v>12712</v>
      </c>
      <c r="POS1" t="s">
        <v>12713</v>
      </c>
      <c r="POT1" t="s">
        <v>12714</v>
      </c>
      <c r="POU1" t="s">
        <v>12715</v>
      </c>
      <c r="POV1" t="s">
        <v>12716</v>
      </c>
      <c r="POW1" t="s">
        <v>12717</v>
      </c>
      <c r="POX1" t="s">
        <v>12718</v>
      </c>
      <c r="POY1" t="s">
        <v>12719</v>
      </c>
      <c r="POZ1" t="s">
        <v>12720</v>
      </c>
      <c r="PPA1" t="s">
        <v>12721</v>
      </c>
      <c r="PPB1" t="s">
        <v>12722</v>
      </c>
      <c r="PPC1" t="s">
        <v>12723</v>
      </c>
      <c r="PPD1" t="s">
        <v>12724</v>
      </c>
      <c r="PPE1" t="s">
        <v>12725</v>
      </c>
      <c r="PPF1" t="s">
        <v>12726</v>
      </c>
      <c r="PPG1" t="s">
        <v>12727</v>
      </c>
      <c r="PPH1" t="s">
        <v>12728</v>
      </c>
      <c r="PPI1" t="s">
        <v>12729</v>
      </c>
      <c r="PPJ1" t="s">
        <v>12730</v>
      </c>
      <c r="PPK1" t="s">
        <v>12731</v>
      </c>
      <c r="PPL1" t="s">
        <v>12732</v>
      </c>
      <c r="PPM1" t="s">
        <v>12733</v>
      </c>
      <c r="PPN1" t="s">
        <v>12734</v>
      </c>
      <c r="PPO1" t="s">
        <v>12735</v>
      </c>
      <c r="PPP1" t="s">
        <v>12736</v>
      </c>
      <c r="PPQ1" t="s">
        <v>12737</v>
      </c>
      <c r="PPR1" t="s">
        <v>12738</v>
      </c>
      <c r="PPS1" t="s">
        <v>12739</v>
      </c>
      <c r="PPT1" t="s">
        <v>12740</v>
      </c>
      <c r="PPU1" t="s">
        <v>12741</v>
      </c>
      <c r="PPV1" t="s">
        <v>12742</v>
      </c>
      <c r="PPW1" t="s">
        <v>12743</v>
      </c>
      <c r="PPX1" t="s">
        <v>12744</v>
      </c>
      <c r="PPY1" t="s">
        <v>12745</v>
      </c>
      <c r="PPZ1" t="s">
        <v>12746</v>
      </c>
      <c r="PQA1" t="s">
        <v>12747</v>
      </c>
      <c r="PQB1" t="s">
        <v>12748</v>
      </c>
      <c r="PQC1" t="s">
        <v>12749</v>
      </c>
      <c r="PQD1" t="s">
        <v>12750</v>
      </c>
      <c r="PQE1" t="s">
        <v>12751</v>
      </c>
      <c r="PQF1" t="s">
        <v>12752</v>
      </c>
      <c r="PQG1" t="s">
        <v>12753</v>
      </c>
      <c r="PQH1" t="s">
        <v>12754</v>
      </c>
      <c r="PQI1" t="s">
        <v>12755</v>
      </c>
      <c r="PQJ1" t="s">
        <v>12756</v>
      </c>
      <c r="PQK1" t="s">
        <v>12757</v>
      </c>
      <c r="PQL1" t="s">
        <v>12758</v>
      </c>
      <c r="PQM1" t="s">
        <v>12759</v>
      </c>
      <c r="PQN1" t="s">
        <v>12760</v>
      </c>
      <c r="PQO1" t="s">
        <v>12761</v>
      </c>
      <c r="PQP1" t="s">
        <v>12762</v>
      </c>
      <c r="PQQ1" t="s">
        <v>12763</v>
      </c>
      <c r="PQR1" t="s">
        <v>12764</v>
      </c>
      <c r="PQS1" t="s">
        <v>12765</v>
      </c>
      <c r="PQT1" t="s">
        <v>12766</v>
      </c>
      <c r="PQU1" t="s">
        <v>12767</v>
      </c>
      <c r="PQV1" t="s">
        <v>12768</v>
      </c>
      <c r="PQW1" t="s">
        <v>12769</v>
      </c>
      <c r="PQX1" t="s">
        <v>12770</v>
      </c>
      <c r="PQY1" t="s">
        <v>12771</v>
      </c>
      <c r="PQZ1" t="s">
        <v>12772</v>
      </c>
      <c r="PRA1" t="s">
        <v>12773</v>
      </c>
      <c r="PRB1" t="s">
        <v>12774</v>
      </c>
      <c r="PRC1" t="s">
        <v>12775</v>
      </c>
      <c r="PRD1" t="s">
        <v>12776</v>
      </c>
      <c r="PRE1" t="s">
        <v>12777</v>
      </c>
      <c r="PRF1" t="s">
        <v>12778</v>
      </c>
      <c r="PRG1" t="s">
        <v>12779</v>
      </c>
      <c r="PRH1" t="s">
        <v>12780</v>
      </c>
      <c r="PRI1" t="s">
        <v>12781</v>
      </c>
      <c r="PRJ1" t="s">
        <v>12782</v>
      </c>
      <c r="PRK1" t="s">
        <v>12783</v>
      </c>
      <c r="PRL1" t="s">
        <v>12784</v>
      </c>
      <c r="PRM1" t="s">
        <v>12785</v>
      </c>
      <c r="PRN1" t="s">
        <v>12786</v>
      </c>
      <c r="PRO1" t="s">
        <v>12787</v>
      </c>
      <c r="PRP1" t="s">
        <v>12788</v>
      </c>
      <c r="PRQ1" t="s">
        <v>12789</v>
      </c>
      <c r="PRR1" t="s">
        <v>12790</v>
      </c>
      <c r="PRS1" t="s">
        <v>12791</v>
      </c>
      <c r="PRT1" t="s">
        <v>12792</v>
      </c>
      <c r="PRU1" t="s">
        <v>12793</v>
      </c>
      <c r="PRV1" t="s">
        <v>12794</v>
      </c>
      <c r="PRW1" t="s">
        <v>12795</v>
      </c>
      <c r="PRX1" t="s">
        <v>12796</v>
      </c>
      <c r="PRY1" t="s">
        <v>12797</v>
      </c>
      <c r="PRZ1" t="s">
        <v>12798</v>
      </c>
      <c r="PSA1" t="s">
        <v>12799</v>
      </c>
      <c r="PSB1" t="s">
        <v>12800</v>
      </c>
      <c r="PSC1" t="s">
        <v>12801</v>
      </c>
      <c r="PSD1" t="s">
        <v>12802</v>
      </c>
      <c r="PSE1" t="s">
        <v>12803</v>
      </c>
      <c r="PSF1" t="s">
        <v>12804</v>
      </c>
      <c r="PSG1" t="s">
        <v>12805</v>
      </c>
      <c r="PSH1" t="s">
        <v>12806</v>
      </c>
      <c r="PSI1" t="s">
        <v>12807</v>
      </c>
      <c r="PSJ1" t="s">
        <v>12808</v>
      </c>
      <c r="PSK1" t="s">
        <v>12809</v>
      </c>
      <c r="PSL1" t="s">
        <v>12810</v>
      </c>
      <c r="PSM1" t="s">
        <v>12811</v>
      </c>
      <c r="PSN1" t="s">
        <v>12812</v>
      </c>
      <c r="PSO1" t="s">
        <v>12813</v>
      </c>
      <c r="PSP1" t="s">
        <v>12814</v>
      </c>
      <c r="PSQ1" t="s">
        <v>12815</v>
      </c>
      <c r="PSR1" t="s">
        <v>12816</v>
      </c>
      <c r="PSS1" t="s">
        <v>12817</v>
      </c>
      <c r="PST1" t="s">
        <v>12818</v>
      </c>
      <c r="PSU1" t="s">
        <v>12819</v>
      </c>
      <c r="PSV1" t="s">
        <v>12820</v>
      </c>
      <c r="PSW1" t="s">
        <v>12821</v>
      </c>
      <c r="PSX1" t="s">
        <v>12822</v>
      </c>
      <c r="PSY1" t="s">
        <v>12823</v>
      </c>
      <c r="PSZ1" t="s">
        <v>12824</v>
      </c>
      <c r="PTA1" t="s">
        <v>12825</v>
      </c>
      <c r="PTB1" t="s">
        <v>12826</v>
      </c>
      <c r="PTC1" t="s">
        <v>12827</v>
      </c>
      <c r="PTD1" t="s">
        <v>12828</v>
      </c>
      <c r="PTE1" t="s">
        <v>12829</v>
      </c>
      <c r="PTF1" t="s">
        <v>12830</v>
      </c>
      <c r="PTG1" t="s">
        <v>12831</v>
      </c>
      <c r="PTH1" t="s">
        <v>12832</v>
      </c>
      <c r="PTI1" t="s">
        <v>12833</v>
      </c>
      <c r="PTJ1" t="s">
        <v>12834</v>
      </c>
      <c r="PTK1" t="s">
        <v>12835</v>
      </c>
      <c r="PTL1" t="s">
        <v>12836</v>
      </c>
      <c r="PTM1" t="s">
        <v>12837</v>
      </c>
      <c r="PTN1" t="s">
        <v>12838</v>
      </c>
      <c r="PTO1" t="s">
        <v>12839</v>
      </c>
      <c r="PTP1" t="s">
        <v>12840</v>
      </c>
      <c r="PTQ1" t="s">
        <v>12841</v>
      </c>
      <c r="PTR1" t="s">
        <v>12842</v>
      </c>
      <c r="PTS1" t="s">
        <v>12843</v>
      </c>
      <c r="PTT1" t="s">
        <v>12844</v>
      </c>
      <c r="PTU1" t="s">
        <v>12845</v>
      </c>
      <c r="PTV1" t="s">
        <v>12846</v>
      </c>
      <c r="PTW1" t="s">
        <v>12847</v>
      </c>
      <c r="PTX1" t="s">
        <v>12848</v>
      </c>
      <c r="PTY1" t="s">
        <v>12849</v>
      </c>
      <c r="PTZ1" t="s">
        <v>12850</v>
      </c>
      <c r="PUA1" t="s">
        <v>12851</v>
      </c>
      <c r="PUB1" t="s">
        <v>12852</v>
      </c>
      <c r="PUC1" t="s">
        <v>12853</v>
      </c>
      <c r="PUD1" t="s">
        <v>12854</v>
      </c>
      <c r="PUE1" t="s">
        <v>12855</v>
      </c>
      <c r="PUF1" t="s">
        <v>12856</v>
      </c>
      <c r="PUG1" t="s">
        <v>12857</v>
      </c>
      <c r="PUH1" t="s">
        <v>12858</v>
      </c>
      <c r="PUI1" t="s">
        <v>12859</v>
      </c>
      <c r="PUJ1" t="s">
        <v>12860</v>
      </c>
      <c r="PUK1" t="s">
        <v>12861</v>
      </c>
      <c r="PUL1" t="s">
        <v>12862</v>
      </c>
      <c r="PUM1" t="s">
        <v>12863</v>
      </c>
      <c r="PUN1" t="s">
        <v>12864</v>
      </c>
      <c r="PUO1" t="s">
        <v>12865</v>
      </c>
      <c r="PUP1" t="s">
        <v>12866</v>
      </c>
      <c r="PUQ1" t="s">
        <v>12867</v>
      </c>
      <c r="PUR1" t="s">
        <v>12868</v>
      </c>
      <c r="PUS1" t="s">
        <v>12869</v>
      </c>
      <c r="PUT1" t="s">
        <v>12870</v>
      </c>
      <c r="PUU1" t="s">
        <v>12871</v>
      </c>
      <c r="PUV1" t="s">
        <v>12872</v>
      </c>
      <c r="PUW1" t="s">
        <v>12873</v>
      </c>
      <c r="PUX1" t="s">
        <v>12874</v>
      </c>
      <c r="PUY1" t="s">
        <v>12875</v>
      </c>
      <c r="PUZ1" t="s">
        <v>12876</v>
      </c>
      <c r="PVA1" t="s">
        <v>12877</v>
      </c>
      <c r="PVB1" t="s">
        <v>12878</v>
      </c>
      <c r="PVC1" t="s">
        <v>12879</v>
      </c>
      <c r="PVD1" t="s">
        <v>12880</v>
      </c>
      <c r="PVE1" t="s">
        <v>12881</v>
      </c>
      <c r="PVF1" t="s">
        <v>12882</v>
      </c>
      <c r="PVG1" t="s">
        <v>12883</v>
      </c>
      <c r="PVH1" t="s">
        <v>12884</v>
      </c>
      <c r="PVI1" t="s">
        <v>12885</v>
      </c>
      <c r="PVJ1" t="s">
        <v>12886</v>
      </c>
      <c r="PVK1" t="s">
        <v>12887</v>
      </c>
      <c r="PVL1" t="s">
        <v>12888</v>
      </c>
      <c r="PVM1" t="s">
        <v>12889</v>
      </c>
      <c r="PVN1" t="s">
        <v>12890</v>
      </c>
      <c r="PVO1" t="s">
        <v>12891</v>
      </c>
      <c r="PVP1" t="s">
        <v>12892</v>
      </c>
      <c r="PVQ1" t="s">
        <v>12893</v>
      </c>
      <c r="PVR1" t="s">
        <v>12894</v>
      </c>
      <c r="PVS1" t="s">
        <v>12895</v>
      </c>
      <c r="PVT1" t="s">
        <v>12896</v>
      </c>
      <c r="PVU1" t="s">
        <v>12897</v>
      </c>
      <c r="PVV1" t="s">
        <v>12898</v>
      </c>
      <c r="PVW1" t="s">
        <v>12899</v>
      </c>
      <c r="PVX1" t="s">
        <v>12900</v>
      </c>
      <c r="PVY1" t="s">
        <v>12901</v>
      </c>
      <c r="PVZ1" t="s">
        <v>12902</v>
      </c>
      <c r="PWA1" t="s">
        <v>12903</v>
      </c>
      <c r="PWB1" t="s">
        <v>12904</v>
      </c>
      <c r="PWC1" t="s">
        <v>12905</v>
      </c>
      <c r="PWD1" t="s">
        <v>12906</v>
      </c>
      <c r="PWE1" t="s">
        <v>12907</v>
      </c>
      <c r="PWF1" t="s">
        <v>12908</v>
      </c>
      <c r="PWG1" t="s">
        <v>12909</v>
      </c>
      <c r="PWH1" t="s">
        <v>12910</v>
      </c>
      <c r="PWI1" t="s">
        <v>12911</v>
      </c>
      <c r="PWJ1" t="s">
        <v>12912</v>
      </c>
      <c r="PWK1" t="s">
        <v>12913</v>
      </c>
      <c r="PWL1" t="s">
        <v>12914</v>
      </c>
      <c r="PWM1" t="s">
        <v>12915</v>
      </c>
      <c r="PWN1" t="s">
        <v>12916</v>
      </c>
      <c r="PWO1" t="s">
        <v>12917</v>
      </c>
      <c r="PWP1" t="s">
        <v>12918</v>
      </c>
      <c r="PWQ1" t="s">
        <v>12919</v>
      </c>
      <c r="PWR1" t="s">
        <v>12920</v>
      </c>
      <c r="PWS1" t="s">
        <v>12921</v>
      </c>
      <c r="PWT1" t="s">
        <v>12922</v>
      </c>
      <c r="PWU1" t="s">
        <v>12923</v>
      </c>
      <c r="PWV1" t="s">
        <v>12924</v>
      </c>
      <c r="PWW1" t="s">
        <v>12925</v>
      </c>
      <c r="PWX1" t="s">
        <v>12926</v>
      </c>
      <c r="PWY1" t="s">
        <v>12927</v>
      </c>
      <c r="PWZ1" t="s">
        <v>12928</v>
      </c>
      <c r="PXA1" t="s">
        <v>12929</v>
      </c>
      <c r="PXB1" t="s">
        <v>12930</v>
      </c>
      <c r="PXC1" t="s">
        <v>12931</v>
      </c>
      <c r="PXD1" t="s">
        <v>12932</v>
      </c>
      <c r="PXE1" t="s">
        <v>12933</v>
      </c>
      <c r="PXF1" t="s">
        <v>12934</v>
      </c>
      <c r="PXG1" t="s">
        <v>12935</v>
      </c>
      <c r="PXH1" t="s">
        <v>12936</v>
      </c>
      <c r="PXI1" t="s">
        <v>12937</v>
      </c>
      <c r="PXJ1" t="s">
        <v>12938</v>
      </c>
      <c r="PXK1" t="s">
        <v>12939</v>
      </c>
      <c r="PXL1" t="s">
        <v>12940</v>
      </c>
      <c r="PXM1" t="s">
        <v>12941</v>
      </c>
      <c r="PXN1" t="s">
        <v>12942</v>
      </c>
      <c r="PXO1" t="s">
        <v>12943</v>
      </c>
      <c r="PXP1" t="s">
        <v>12944</v>
      </c>
      <c r="PXQ1" t="s">
        <v>12945</v>
      </c>
      <c r="PXR1" t="s">
        <v>12946</v>
      </c>
      <c r="PXS1" t="s">
        <v>12947</v>
      </c>
      <c r="PXT1" t="s">
        <v>12948</v>
      </c>
      <c r="PXU1" t="s">
        <v>12949</v>
      </c>
      <c r="PXV1" t="s">
        <v>12950</v>
      </c>
      <c r="PXW1" t="s">
        <v>12951</v>
      </c>
      <c r="PXX1" t="s">
        <v>12952</v>
      </c>
      <c r="PXY1" t="s">
        <v>12953</v>
      </c>
      <c r="PXZ1" t="s">
        <v>12954</v>
      </c>
      <c r="PYA1" t="s">
        <v>12955</v>
      </c>
      <c r="PYB1" t="s">
        <v>12956</v>
      </c>
      <c r="PYC1" t="s">
        <v>12957</v>
      </c>
      <c r="PYD1" t="s">
        <v>12958</v>
      </c>
      <c r="PYE1" t="s">
        <v>12959</v>
      </c>
      <c r="PYF1" t="s">
        <v>12960</v>
      </c>
      <c r="PYG1" t="s">
        <v>12961</v>
      </c>
      <c r="PYH1" t="s">
        <v>12962</v>
      </c>
      <c r="PYI1" t="s">
        <v>12963</v>
      </c>
      <c r="PYJ1" t="s">
        <v>12964</v>
      </c>
      <c r="PYK1" t="s">
        <v>12965</v>
      </c>
      <c r="PYL1" t="s">
        <v>12966</v>
      </c>
      <c r="PYM1" t="s">
        <v>12967</v>
      </c>
      <c r="PYN1" t="s">
        <v>12968</v>
      </c>
      <c r="PYO1" t="s">
        <v>12969</v>
      </c>
      <c r="PYP1" t="s">
        <v>12970</v>
      </c>
      <c r="PYQ1" t="s">
        <v>12971</v>
      </c>
      <c r="PYR1" t="s">
        <v>12972</v>
      </c>
      <c r="PYS1" t="s">
        <v>12973</v>
      </c>
      <c r="PYT1" t="s">
        <v>12974</v>
      </c>
      <c r="PYU1" t="s">
        <v>12975</v>
      </c>
      <c r="PYV1" t="s">
        <v>12976</v>
      </c>
      <c r="PYW1" t="s">
        <v>12977</v>
      </c>
      <c r="PYX1" t="s">
        <v>12978</v>
      </c>
      <c r="PYY1" t="s">
        <v>12979</v>
      </c>
      <c r="PYZ1" t="s">
        <v>12980</v>
      </c>
      <c r="PZA1" t="s">
        <v>12981</v>
      </c>
      <c r="PZB1" t="s">
        <v>12982</v>
      </c>
      <c r="PZC1" t="s">
        <v>12983</v>
      </c>
      <c r="PZD1" t="s">
        <v>12984</v>
      </c>
      <c r="PZE1" t="s">
        <v>12985</v>
      </c>
      <c r="PZF1" t="s">
        <v>12986</v>
      </c>
      <c r="PZG1" t="s">
        <v>12987</v>
      </c>
      <c r="PZH1" t="s">
        <v>12988</v>
      </c>
      <c r="PZI1" t="s">
        <v>12989</v>
      </c>
      <c r="PZJ1" t="s">
        <v>12990</v>
      </c>
      <c r="PZK1" t="s">
        <v>12991</v>
      </c>
      <c r="PZL1" t="s">
        <v>12992</v>
      </c>
      <c r="PZM1" t="s">
        <v>12993</v>
      </c>
      <c r="PZN1" t="s">
        <v>12994</v>
      </c>
      <c r="PZO1" t="s">
        <v>12995</v>
      </c>
      <c r="PZP1" t="s">
        <v>12996</v>
      </c>
      <c r="PZQ1" t="s">
        <v>12997</v>
      </c>
      <c r="PZR1" t="s">
        <v>12998</v>
      </c>
      <c r="PZS1" t="s">
        <v>12999</v>
      </c>
      <c r="PZT1" t="s">
        <v>13000</v>
      </c>
      <c r="PZU1" t="s">
        <v>13001</v>
      </c>
      <c r="PZV1" t="s">
        <v>13002</v>
      </c>
      <c r="PZW1" t="s">
        <v>13003</v>
      </c>
      <c r="PZX1" t="s">
        <v>13004</v>
      </c>
      <c r="PZY1" t="s">
        <v>13005</v>
      </c>
      <c r="PZZ1" t="s">
        <v>13006</v>
      </c>
      <c r="QAA1" t="s">
        <v>13007</v>
      </c>
      <c r="QAB1" t="s">
        <v>13008</v>
      </c>
      <c r="QAC1" t="s">
        <v>13009</v>
      </c>
      <c r="QAD1" t="s">
        <v>13010</v>
      </c>
      <c r="QAE1" t="s">
        <v>13011</v>
      </c>
      <c r="QAF1" t="s">
        <v>13012</v>
      </c>
      <c r="QAG1" t="s">
        <v>13013</v>
      </c>
      <c r="QAH1" t="s">
        <v>13014</v>
      </c>
      <c r="QAI1" t="s">
        <v>13015</v>
      </c>
      <c r="QAJ1" t="s">
        <v>13016</v>
      </c>
      <c r="QAK1" t="s">
        <v>13017</v>
      </c>
      <c r="QAL1" t="s">
        <v>13018</v>
      </c>
      <c r="QAM1" t="s">
        <v>13019</v>
      </c>
      <c r="QAN1" t="s">
        <v>13020</v>
      </c>
      <c r="QAO1" t="s">
        <v>13021</v>
      </c>
      <c r="QAP1" t="s">
        <v>13022</v>
      </c>
      <c r="QAQ1" t="s">
        <v>13023</v>
      </c>
      <c r="QAR1" t="s">
        <v>13024</v>
      </c>
      <c r="QAS1" t="s">
        <v>13025</v>
      </c>
      <c r="QAT1" t="s">
        <v>13026</v>
      </c>
      <c r="QAU1" t="s">
        <v>13027</v>
      </c>
      <c r="QAV1" t="s">
        <v>13028</v>
      </c>
      <c r="QAW1" t="s">
        <v>13029</v>
      </c>
      <c r="QAX1" t="s">
        <v>13030</v>
      </c>
      <c r="QAY1" t="s">
        <v>13031</v>
      </c>
      <c r="QAZ1" t="s">
        <v>13032</v>
      </c>
      <c r="QBA1" t="s">
        <v>13033</v>
      </c>
      <c r="QBB1" t="s">
        <v>13034</v>
      </c>
      <c r="QBC1" t="s">
        <v>13035</v>
      </c>
      <c r="QBD1" t="s">
        <v>13036</v>
      </c>
      <c r="QBE1" t="s">
        <v>13037</v>
      </c>
      <c r="QBF1" t="s">
        <v>13038</v>
      </c>
      <c r="QBG1" t="s">
        <v>13039</v>
      </c>
      <c r="QBH1" t="s">
        <v>13040</v>
      </c>
      <c r="QBI1" t="s">
        <v>13041</v>
      </c>
      <c r="QBJ1" t="s">
        <v>13042</v>
      </c>
      <c r="QBK1" t="s">
        <v>13043</v>
      </c>
      <c r="QBL1" t="s">
        <v>13044</v>
      </c>
      <c r="QBM1" t="s">
        <v>13045</v>
      </c>
      <c r="QBN1" t="s">
        <v>13046</v>
      </c>
      <c r="QBO1" t="s">
        <v>13047</v>
      </c>
      <c r="QBP1" t="s">
        <v>13048</v>
      </c>
      <c r="QBQ1" t="s">
        <v>13049</v>
      </c>
      <c r="QBR1" t="s">
        <v>13050</v>
      </c>
      <c r="QBS1" t="s">
        <v>13051</v>
      </c>
      <c r="QBT1" t="s">
        <v>13052</v>
      </c>
      <c r="QBU1" t="s">
        <v>13053</v>
      </c>
      <c r="QBV1" t="s">
        <v>13054</v>
      </c>
      <c r="QBW1" t="s">
        <v>13055</v>
      </c>
      <c r="QBX1" t="s">
        <v>13056</v>
      </c>
      <c r="QBY1" t="s">
        <v>13057</v>
      </c>
      <c r="QBZ1" t="s">
        <v>13058</v>
      </c>
      <c r="QCA1" t="s">
        <v>13059</v>
      </c>
      <c r="QCB1" t="s">
        <v>13060</v>
      </c>
      <c r="QCC1" t="s">
        <v>13061</v>
      </c>
      <c r="QCD1" t="s">
        <v>13062</v>
      </c>
      <c r="QCE1" t="s">
        <v>13063</v>
      </c>
      <c r="QCF1" t="s">
        <v>13064</v>
      </c>
      <c r="QCG1" t="s">
        <v>13065</v>
      </c>
      <c r="QCH1" t="s">
        <v>13066</v>
      </c>
      <c r="QCI1" t="s">
        <v>13067</v>
      </c>
      <c r="QCJ1" t="s">
        <v>13068</v>
      </c>
      <c r="QCK1" t="s">
        <v>13069</v>
      </c>
      <c r="QCL1" t="s">
        <v>13070</v>
      </c>
      <c r="QCM1" t="s">
        <v>13071</v>
      </c>
      <c r="QCN1" t="s">
        <v>13072</v>
      </c>
      <c r="QCO1" t="s">
        <v>13073</v>
      </c>
      <c r="QCP1" t="s">
        <v>13074</v>
      </c>
      <c r="QCQ1" t="s">
        <v>13075</v>
      </c>
      <c r="QCR1" t="s">
        <v>13076</v>
      </c>
      <c r="QCS1" t="s">
        <v>13077</v>
      </c>
      <c r="QCT1" t="s">
        <v>13078</v>
      </c>
      <c r="QCU1" t="s">
        <v>13079</v>
      </c>
      <c r="QCV1" t="s">
        <v>13080</v>
      </c>
      <c r="QCW1" t="s">
        <v>13081</v>
      </c>
      <c r="QCX1" t="s">
        <v>13082</v>
      </c>
      <c r="QCY1" t="s">
        <v>13083</v>
      </c>
      <c r="QCZ1" t="s">
        <v>13084</v>
      </c>
      <c r="QDA1" t="s">
        <v>13085</v>
      </c>
      <c r="QDB1" t="s">
        <v>13086</v>
      </c>
      <c r="QDC1" t="s">
        <v>13087</v>
      </c>
      <c r="QDD1" t="s">
        <v>13088</v>
      </c>
      <c r="QDE1" t="s">
        <v>13089</v>
      </c>
      <c r="QDF1" t="s">
        <v>13090</v>
      </c>
      <c r="QDG1" t="s">
        <v>13091</v>
      </c>
      <c r="QDH1" t="s">
        <v>13092</v>
      </c>
      <c r="QDI1" t="s">
        <v>13093</v>
      </c>
      <c r="QDJ1" t="s">
        <v>13094</v>
      </c>
      <c r="QDK1" t="s">
        <v>13095</v>
      </c>
      <c r="QDL1" t="s">
        <v>13096</v>
      </c>
      <c r="QDM1" t="s">
        <v>13097</v>
      </c>
      <c r="QDN1" t="s">
        <v>13098</v>
      </c>
      <c r="QDO1" t="s">
        <v>13099</v>
      </c>
      <c r="QDP1" t="s">
        <v>13100</v>
      </c>
      <c r="QDQ1" t="s">
        <v>13101</v>
      </c>
      <c r="QDR1" t="s">
        <v>13102</v>
      </c>
      <c r="QDS1" t="s">
        <v>13103</v>
      </c>
      <c r="QDT1" t="s">
        <v>13104</v>
      </c>
      <c r="QDU1" t="s">
        <v>13105</v>
      </c>
      <c r="QDV1" t="s">
        <v>13106</v>
      </c>
      <c r="QDW1" t="s">
        <v>13107</v>
      </c>
      <c r="QDX1" t="s">
        <v>13108</v>
      </c>
      <c r="QDY1" t="s">
        <v>13109</v>
      </c>
      <c r="QDZ1" t="s">
        <v>13110</v>
      </c>
      <c r="QEA1" t="s">
        <v>13111</v>
      </c>
      <c r="QEB1" t="s">
        <v>13112</v>
      </c>
      <c r="QEC1" t="s">
        <v>13113</v>
      </c>
      <c r="QED1" t="s">
        <v>13114</v>
      </c>
      <c r="QEE1" t="s">
        <v>13115</v>
      </c>
      <c r="QEF1" t="s">
        <v>13116</v>
      </c>
      <c r="QEG1" t="s">
        <v>13117</v>
      </c>
      <c r="QEH1" t="s">
        <v>13118</v>
      </c>
      <c r="QEI1" t="s">
        <v>13119</v>
      </c>
      <c r="QEJ1" t="s">
        <v>13120</v>
      </c>
      <c r="QEK1" t="s">
        <v>13121</v>
      </c>
      <c r="QEL1" t="s">
        <v>13122</v>
      </c>
      <c r="QEM1" t="s">
        <v>13123</v>
      </c>
      <c r="QEN1" t="s">
        <v>13124</v>
      </c>
      <c r="QEO1" t="s">
        <v>13125</v>
      </c>
      <c r="QEP1" t="s">
        <v>13126</v>
      </c>
      <c r="QEQ1" t="s">
        <v>13127</v>
      </c>
      <c r="QER1" t="s">
        <v>13128</v>
      </c>
      <c r="QES1" t="s">
        <v>13129</v>
      </c>
      <c r="QET1" t="s">
        <v>13130</v>
      </c>
      <c r="QEU1" t="s">
        <v>13131</v>
      </c>
      <c r="QEV1" t="s">
        <v>13132</v>
      </c>
      <c r="QEW1" t="s">
        <v>13133</v>
      </c>
      <c r="QEX1" t="s">
        <v>13134</v>
      </c>
      <c r="QEY1" t="s">
        <v>13135</v>
      </c>
      <c r="QEZ1" t="s">
        <v>13136</v>
      </c>
      <c r="QFA1" t="s">
        <v>13137</v>
      </c>
      <c r="QFB1" t="s">
        <v>13138</v>
      </c>
      <c r="QFC1" t="s">
        <v>13139</v>
      </c>
      <c r="QFD1" t="s">
        <v>13140</v>
      </c>
      <c r="QFE1" t="s">
        <v>13141</v>
      </c>
      <c r="QFF1" t="s">
        <v>13142</v>
      </c>
      <c r="QFG1" t="s">
        <v>13143</v>
      </c>
      <c r="QFH1" t="s">
        <v>13144</v>
      </c>
      <c r="QFI1" t="s">
        <v>13145</v>
      </c>
      <c r="QFJ1" t="s">
        <v>13146</v>
      </c>
      <c r="QFK1" t="s">
        <v>13147</v>
      </c>
      <c r="QFL1" t="s">
        <v>13148</v>
      </c>
      <c r="QFM1" t="s">
        <v>13149</v>
      </c>
      <c r="QFN1" t="s">
        <v>13150</v>
      </c>
      <c r="QFO1" t="s">
        <v>13151</v>
      </c>
      <c r="QFP1" t="s">
        <v>13152</v>
      </c>
      <c r="QFQ1" t="s">
        <v>13153</v>
      </c>
      <c r="QFR1" t="s">
        <v>13154</v>
      </c>
      <c r="QFS1" t="s">
        <v>13155</v>
      </c>
      <c r="QFT1" t="s">
        <v>13156</v>
      </c>
      <c r="QFU1" t="s">
        <v>13157</v>
      </c>
      <c r="QFV1" t="s">
        <v>13158</v>
      </c>
      <c r="QFW1" t="s">
        <v>13159</v>
      </c>
      <c r="QFX1" t="s">
        <v>13160</v>
      </c>
      <c r="QFY1" t="s">
        <v>13161</v>
      </c>
      <c r="QFZ1" t="s">
        <v>13162</v>
      </c>
      <c r="QGA1" t="s">
        <v>13163</v>
      </c>
      <c r="QGB1" t="s">
        <v>13164</v>
      </c>
      <c r="QGC1" t="s">
        <v>13165</v>
      </c>
      <c r="QGD1" t="s">
        <v>13166</v>
      </c>
      <c r="QGE1" t="s">
        <v>13167</v>
      </c>
      <c r="QGF1" t="s">
        <v>13168</v>
      </c>
      <c r="QGG1" t="s">
        <v>13169</v>
      </c>
      <c r="QGH1" t="s">
        <v>13170</v>
      </c>
      <c r="QGI1" t="s">
        <v>13171</v>
      </c>
      <c r="QGJ1" t="s">
        <v>13172</v>
      </c>
      <c r="QGK1" t="s">
        <v>13173</v>
      </c>
      <c r="QGL1" t="s">
        <v>13174</v>
      </c>
      <c r="QGM1" t="s">
        <v>13175</v>
      </c>
      <c r="QGN1" t="s">
        <v>13176</v>
      </c>
      <c r="QGO1" t="s">
        <v>13177</v>
      </c>
      <c r="QGP1" t="s">
        <v>13178</v>
      </c>
      <c r="QGQ1" t="s">
        <v>13179</v>
      </c>
      <c r="QGR1" t="s">
        <v>13180</v>
      </c>
      <c r="QGS1" t="s">
        <v>13181</v>
      </c>
      <c r="QGT1" t="s">
        <v>13182</v>
      </c>
      <c r="QGU1" t="s">
        <v>13183</v>
      </c>
      <c r="QGV1" t="s">
        <v>13184</v>
      </c>
      <c r="QGW1" t="s">
        <v>13185</v>
      </c>
      <c r="QGX1" t="s">
        <v>13186</v>
      </c>
      <c r="QGY1" t="s">
        <v>13187</v>
      </c>
      <c r="QGZ1" t="s">
        <v>13188</v>
      </c>
      <c r="QHA1" t="s">
        <v>13189</v>
      </c>
      <c r="QHB1" t="s">
        <v>13190</v>
      </c>
      <c r="QHC1" t="s">
        <v>13191</v>
      </c>
      <c r="QHD1" t="s">
        <v>13192</v>
      </c>
      <c r="QHE1" t="s">
        <v>13193</v>
      </c>
      <c r="QHF1" t="s">
        <v>13194</v>
      </c>
      <c r="QHG1" t="s">
        <v>13195</v>
      </c>
      <c r="QHH1" t="s">
        <v>13196</v>
      </c>
      <c r="QHI1" t="s">
        <v>13197</v>
      </c>
      <c r="QHJ1" t="s">
        <v>13198</v>
      </c>
      <c r="QHK1" t="s">
        <v>13199</v>
      </c>
      <c r="QHL1" t="s">
        <v>13200</v>
      </c>
      <c r="QHM1" t="s">
        <v>13201</v>
      </c>
      <c r="QHN1" t="s">
        <v>13202</v>
      </c>
      <c r="QHO1" t="s">
        <v>13203</v>
      </c>
      <c r="QHP1" t="s">
        <v>13204</v>
      </c>
      <c r="QHQ1" t="s">
        <v>13205</v>
      </c>
      <c r="QHR1" t="s">
        <v>13206</v>
      </c>
      <c r="QHS1" t="s">
        <v>13207</v>
      </c>
      <c r="QHT1" t="s">
        <v>13208</v>
      </c>
      <c r="QHU1" t="s">
        <v>13209</v>
      </c>
      <c r="QHV1" t="s">
        <v>13210</v>
      </c>
      <c r="QHW1" t="s">
        <v>13211</v>
      </c>
      <c r="QHX1" t="s">
        <v>13212</v>
      </c>
      <c r="QHY1" t="s">
        <v>13213</v>
      </c>
      <c r="QHZ1" t="s">
        <v>13214</v>
      </c>
      <c r="QIA1" t="s">
        <v>13215</v>
      </c>
      <c r="QIB1" t="s">
        <v>13216</v>
      </c>
      <c r="QIC1" t="s">
        <v>13217</v>
      </c>
      <c r="QID1" t="s">
        <v>13218</v>
      </c>
      <c r="QIE1" t="s">
        <v>13219</v>
      </c>
      <c r="QIF1" t="s">
        <v>13220</v>
      </c>
      <c r="QIG1" t="s">
        <v>13221</v>
      </c>
      <c r="QIH1" t="s">
        <v>13222</v>
      </c>
      <c r="QII1" t="s">
        <v>13223</v>
      </c>
      <c r="QIJ1" t="s">
        <v>13224</v>
      </c>
      <c r="QIK1" t="s">
        <v>13225</v>
      </c>
      <c r="QIL1" t="s">
        <v>13226</v>
      </c>
      <c r="QIM1" t="s">
        <v>13227</v>
      </c>
      <c r="QIN1" t="s">
        <v>13228</v>
      </c>
      <c r="QIO1" t="s">
        <v>13229</v>
      </c>
      <c r="QIP1" t="s">
        <v>13230</v>
      </c>
      <c r="QIQ1" t="s">
        <v>13231</v>
      </c>
      <c r="QIR1" t="s">
        <v>13232</v>
      </c>
      <c r="QIS1" t="s">
        <v>13233</v>
      </c>
      <c r="QIT1" t="s">
        <v>13234</v>
      </c>
      <c r="QIU1" t="s">
        <v>13235</v>
      </c>
      <c r="QIV1" t="s">
        <v>13236</v>
      </c>
      <c r="QIW1" t="s">
        <v>13237</v>
      </c>
      <c r="QIX1" t="s">
        <v>13238</v>
      </c>
      <c r="QIY1" t="s">
        <v>13239</v>
      </c>
      <c r="QIZ1" t="s">
        <v>13240</v>
      </c>
      <c r="QJA1" t="s">
        <v>13241</v>
      </c>
      <c r="QJB1" t="s">
        <v>13242</v>
      </c>
      <c r="QJC1" t="s">
        <v>13243</v>
      </c>
      <c r="QJD1" t="s">
        <v>13244</v>
      </c>
      <c r="QJE1" t="s">
        <v>13245</v>
      </c>
      <c r="QJF1" t="s">
        <v>13246</v>
      </c>
      <c r="QJG1" t="s">
        <v>13247</v>
      </c>
      <c r="QJH1" t="s">
        <v>13248</v>
      </c>
      <c r="QJI1" t="s">
        <v>13249</v>
      </c>
      <c r="QJJ1" t="s">
        <v>13250</v>
      </c>
      <c r="QJK1" t="s">
        <v>13251</v>
      </c>
      <c r="QJL1" t="s">
        <v>13252</v>
      </c>
      <c r="QJM1" t="s">
        <v>13253</v>
      </c>
      <c r="QJN1" t="s">
        <v>13254</v>
      </c>
      <c r="QJO1" t="s">
        <v>13255</v>
      </c>
      <c r="QJP1" t="s">
        <v>13256</v>
      </c>
      <c r="QJQ1" t="s">
        <v>13257</v>
      </c>
      <c r="QJR1" t="s">
        <v>13258</v>
      </c>
      <c r="QJS1" t="s">
        <v>13259</v>
      </c>
      <c r="QJT1" t="s">
        <v>13260</v>
      </c>
      <c r="QJU1" t="s">
        <v>13261</v>
      </c>
      <c r="QJV1" t="s">
        <v>13262</v>
      </c>
      <c r="QJW1" t="s">
        <v>13263</v>
      </c>
      <c r="QJX1" t="s">
        <v>13264</v>
      </c>
      <c r="QJY1" t="s">
        <v>13265</v>
      </c>
      <c r="QJZ1" t="s">
        <v>13266</v>
      </c>
      <c r="QKA1" t="s">
        <v>13267</v>
      </c>
      <c r="QKB1" t="s">
        <v>13268</v>
      </c>
      <c r="QKC1" t="s">
        <v>13269</v>
      </c>
      <c r="QKD1" t="s">
        <v>13270</v>
      </c>
      <c r="QKE1" t="s">
        <v>13271</v>
      </c>
      <c r="QKF1" t="s">
        <v>13272</v>
      </c>
      <c r="QKG1" t="s">
        <v>13273</v>
      </c>
      <c r="QKH1" t="s">
        <v>13274</v>
      </c>
      <c r="QKI1" t="s">
        <v>13275</v>
      </c>
      <c r="QKJ1" t="s">
        <v>13276</v>
      </c>
      <c r="QKK1" t="s">
        <v>13277</v>
      </c>
      <c r="QKL1" t="s">
        <v>13278</v>
      </c>
      <c r="QKM1" t="s">
        <v>13279</v>
      </c>
      <c r="QKN1" t="s">
        <v>13280</v>
      </c>
      <c r="QKO1" t="s">
        <v>13281</v>
      </c>
      <c r="QKP1" t="s">
        <v>13282</v>
      </c>
      <c r="QKQ1" t="s">
        <v>13283</v>
      </c>
      <c r="QKR1" t="s">
        <v>13284</v>
      </c>
      <c r="QKS1" t="s">
        <v>13285</v>
      </c>
      <c r="QKT1" t="s">
        <v>13286</v>
      </c>
      <c r="QKU1" t="s">
        <v>13287</v>
      </c>
      <c r="QKV1" t="s">
        <v>13288</v>
      </c>
      <c r="QKW1" t="s">
        <v>13289</v>
      </c>
      <c r="QKX1" t="s">
        <v>13290</v>
      </c>
      <c r="QKY1" t="s">
        <v>13291</v>
      </c>
      <c r="QKZ1" t="s">
        <v>13292</v>
      </c>
      <c r="QLA1" t="s">
        <v>13293</v>
      </c>
      <c r="QLB1" t="s">
        <v>13294</v>
      </c>
      <c r="QLC1" t="s">
        <v>13295</v>
      </c>
      <c r="QLD1" t="s">
        <v>13296</v>
      </c>
      <c r="QLE1" t="s">
        <v>13297</v>
      </c>
      <c r="QLF1" t="s">
        <v>13298</v>
      </c>
      <c r="QLG1" t="s">
        <v>13299</v>
      </c>
      <c r="QLH1" t="s">
        <v>13300</v>
      </c>
      <c r="QLI1" t="s">
        <v>13301</v>
      </c>
      <c r="QLJ1" t="s">
        <v>13302</v>
      </c>
      <c r="QLK1" t="s">
        <v>13303</v>
      </c>
      <c r="QLL1" t="s">
        <v>13304</v>
      </c>
      <c r="QLM1" t="s">
        <v>13305</v>
      </c>
      <c r="QLN1" t="s">
        <v>13306</v>
      </c>
      <c r="QLO1" t="s">
        <v>13307</v>
      </c>
      <c r="QLP1" t="s">
        <v>13308</v>
      </c>
      <c r="QLQ1" t="s">
        <v>13309</v>
      </c>
      <c r="QLR1" t="s">
        <v>13310</v>
      </c>
      <c r="QLS1" t="s">
        <v>13311</v>
      </c>
      <c r="QLT1" t="s">
        <v>13312</v>
      </c>
      <c r="QLU1" t="s">
        <v>13313</v>
      </c>
      <c r="QLV1" t="s">
        <v>13314</v>
      </c>
      <c r="QLW1" t="s">
        <v>13315</v>
      </c>
      <c r="QLX1" t="s">
        <v>13316</v>
      </c>
      <c r="QLY1" t="s">
        <v>13317</v>
      </c>
      <c r="QLZ1" t="s">
        <v>13318</v>
      </c>
      <c r="QMA1" t="s">
        <v>13319</v>
      </c>
      <c r="QMB1" t="s">
        <v>13320</v>
      </c>
      <c r="QMC1" t="s">
        <v>13321</v>
      </c>
      <c r="QMD1" t="s">
        <v>13322</v>
      </c>
      <c r="QME1" t="s">
        <v>13323</v>
      </c>
      <c r="QMF1" t="s">
        <v>13324</v>
      </c>
      <c r="QMG1" t="s">
        <v>13325</v>
      </c>
      <c r="QMH1" t="s">
        <v>13326</v>
      </c>
      <c r="QMI1" t="s">
        <v>13327</v>
      </c>
      <c r="QMJ1" t="s">
        <v>13328</v>
      </c>
      <c r="QMK1" t="s">
        <v>13329</v>
      </c>
      <c r="QML1" t="s">
        <v>13330</v>
      </c>
      <c r="QMM1" t="s">
        <v>13331</v>
      </c>
      <c r="QMN1" t="s">
        <v>13332</v>
      </c>
      <c r="QMO1" t="s">
        <v>13333</v>
      </c>
      <c r="QMP1" t="s">
        <v>13334</v>
      </c>
      <c r="QMQ1" t="s">
        <v>13335</v>
      </c>
      <c r="QMR1" t="s">
        <v>13336</v>
      </c>
      <c r="QMS1" t="s">
        <v>13337</v>
      </c>
      <c r="QMT1" t="s">
        <v>13338</v>
      </c>
      <c r="QMU1" t="s">
        <v>13339</v>
      </c>
      <c r="QMV1" t="s">
        <v>13340</v>
      </c>
      <c r="QMW1" t="s">
        <v>13341</v>
      </c>
      <c r="QMX1" t="s">
        <v>13342</v>
      </c>
      <c r="QMY1" t="s">
        <v>13343</v>
      </c>
      <c r="QMZ1" t="s">
        <v>13344</v>
      </c>
      <c r="QNA1" t="s">
        <v>13345</v>
      </c>
      <c r="QNB1" t="s">
        <v>13346</v>
      </c>
      <c r="QNC1" t="s">
        <v>13347</v>
      </c>
      <c r="QND1" t="s">
        <v>13348</v>
      </c>
      <c r="QNE1" t="s">
        <v>13349</v>
      </c>
      <c r="QNF1" t="s">
        <v>13350</v>
      </c>
      <c r="QNG1" t="s">
        <v>13351</v>
      </c>
      <c r="QNH1" t="s">
        <v>13352</v>
      </c>
      <c r="QNI1" t="s">
        <v>13353</v>
      </c>
      <c r="QNJ1" t="s">
        <v>13354</v>
      </c>
      <c r="QNK1" t="s">
        <v>13355</v>
      </c>
      <c r="QNL1" t="s">
        <v>13356</v>
      </c>
      <c r="QNM1" t="s">
        <v>13357</v>
      </c>
      <c r="QNN1" t="s">
        <v>13358</v>
      </c>
      <c r="QNO1" t="s">
        <v>13359</v>
      </c>
      <c r="QNP1" t="s">
        <v>13360</v>
      </c>
      <c r="QNQ1" t="s">
        <v>13361</v>
      </c>
      <c r="QNR1" t="s">
        <v>13362</v>
      </c>
      <c r="QNS1" t="s">
        <v>13363</v>
      </c>
      <c r="QNT1" t="s">
        <v>13364</v>
      </c>
      <c r="QNU1" t="s">
        <v>13365</v>
      </c>
      <c r="QNV1" t="s">
        <v>13366</v>
      </c>
      <c r="QNW1" t="s">
        <v>13367</v>
      </c>
      <c r="QNX1" t="s">
        <v>13368</v>
      </c>
      <c r="QNY1" t="s">
        <v>13369</v>
      </c>
      <c r="QNZ1" t="s">
        <v>13370</v>
      </c>
      <c r="QOA1" t="s">
        <v>13371</v>
      </c>
      <c r="QOB1" t="s">
        <v>13372</v>
      </c>
      <c r="QOC1" t="s">
        <v>13373</v>
      </c>
      <c r="QOD1" t="s">
        <v>13374</v>
      </c>
      <c r="QOE1" t="s">
        <v>13375</v>
      </c>
      <c r="QOF1" t="s">
        <v>13376</v>
      </c>
      <c r="QOG1" t="s">
        <v>13377</v>
      </c>
      <c r="QOH1" t="s">
        <v>13378</v>
      </c>
      <c r="QOI1" t="s">
        <v>13379</v>
      </c>
      <c r="QOJ1" t="s">
        <v>13380</v>
      </c>
      <c r="QOK1" t="s">
        <v>13381</v>
      </c>
      <c r="QOL1" t="s">
        <v>13382</v>
      </c>
      <c r="QOM1" t="s">
        <v>13383</v>
      </c>
      <c r="QON1" t="s">
        <v>13384</v>
      </c>
      <c r="QOO1" t="s">
        <v>13385</v>
      </c>
      <c r="QOP1" t="s">
        <v>13386</v>
      </c>
      <c r="QOQ1" t="s">
        <v>13387</v>
      </c>
      <c r="QOR1" t="s">
        <v>13388</v>
      </c>
      <c r="QOS1" t="s">
        <v>13389</v>
      </c>
      <c r="QOT1" t="s">
        <v>13390</v>
      </c>
      <c r="QOU1" t="s">
        <v>13391</v>
      </c>
      <c r="QOV1" t="s">
        <v>13392</v>
      </c>
      <c r="QOW1" t="s">
        <v>13393</v>
      </c>
      <c r="QOX1" t="s">
        <v>13394</v>
      </c>
      <c r="QOY1" t="s">
        <v>13395</v>
      </c>
      <c r="QOZ1" t="s">
        <v>13396</v>
      </c>
      <c r="QPA1" t="s">
        <v>13397</v>
      </c>
      <c r="QPB1" t="s">
        <v>13398</v>
      </c>
      <c r="QPC1" t="s">
        <v>13399</v>
      </c>
      <c r="QPD1" t="s">
        <v>13400</v>
      </c>
      <c r="QPE1" t="s">
        <v>13401</v>
      </c>
      <c r="QPF1" t="s">
        <v>13402</v>
      </c>
      <c r="QPG1" t="s">
        <v>13403</v>
      </c>
      <c r="QPH1" t="s">
        <v>13404</v>
      </c>
      <c r="QPI1" t="s">
        <v>13405</v>
      </c>
      <c r="QPJ1" t="s">
        <v>13406</v>
      </c>
      <c r="QPK1" t="s">
        <v>13407</v>
      </c>
      <c r="QPL1" t="s">
        <v>13408</v>
      </c>
      <c r="QPM1" t="s">
        <v>13409</v>
      </c>
      <c r="QPN1" t="s">
        <v>13410</v>
      </c>
      <c r="QPO1" t="s">
        <v>13411</v>
      </c>
      <c r="QPP1" t="s">
        <v>13412</v>
      </c>
      <c r="QPQ1" t="s">
        <v>13413</v>
      </c>
      <c r="QPR1" t="s">
        <v>13414</v>
      </c>
      <c r="QPS1" t="s">
        <v>13415</v>
      </c>
      <c r="QPT1" t="s">
        <v>13416</v>
      </c>
      <c r="QPU1" t="s">
        <v>13417</v>
      </c>
      <c r="QPV1" t="s">
        <v>13418</v>
      </c>
      <c r="QPW1" t="s">
        <v>13419</v>
      </c>
      <c r="QPX1" t="s">
        <v>13420</v>
      </c>
      <c r="QPY1" t="s">
        <v>13421</v>
      </c>
      <c r="QPZ1" t="s">
        <v>13422</v>
      </c>
      <c r="QQA1" t="s">
        <v>13423</v>
      </c>
      <c r="QQB1" t="s">
        <v>13424</v>
      </c>
      <c r="QQC1" t="s">
        <v>13425</v>
      </c>
      <c r="QQD1" t="s">
        <v>13426</v>
      </c>
      <c r="QQE1" t="s">
        <v>13427</v>
      </c>
      <c r="QQF1" t="s">
        <v>13428</v>
      </c>
      <c r="QQG1" t="s">
        <v>13429</v>
      </c>
      <c r="QQH1" t="s">
        <v>13430</v>
      </c>
      <c r="QQI1" t="s">
        <v>13431</v>
      </c>
      <c r="QQJ1" t="s">
        <v>13432</v>
      </c>
      <c r="QQK1" t="s">
        <v>13433</v>
      </c>
      <c r="QQL1" t="s">
        <v>13434</v>
      </c>
      <c r="QQM1" t="s">
        <v>13435</v>
      </c>
      <c r="QQN1" t="s">
        <v>13436</v>
      </c>
      <c r="QQO1" t="s">
        <v>13437</v>
      </c>
      <c r="QQP1" t="s">
        <v>13438</v>
      </c>
      <c r="QQQ1" t="s">
        <v>13439</v>
      </c>
      <c r="QQR1" t="s">
        <v>13440</v>
      </c>
      <c r="QQS1" t="s">
        <v>13441</v>
      </c>
      <c r="QQT1" t="s">
        <v>13442</v>
      </c>
      <c r="QQU1" t="s">
        <v>13443</v>
      </c>
      <c r="QQV1" t="s">
        <v>13444</v>
      </c>
      <c r="QQW1" t="s">
        <v>13445</v>
      </c>
      <c r="QQX1" t="s">
        <v>13446</v>
      </c>
      <c r="QQY1" t="s">
        <v>13447</v>
      </c>
      <c r="QQZ1" t="s">
        <v>13448</v>
      </c>
      <c r="QRA1" t="s">
        <v>13449</v>
      </c>
      <c r="QRB1" t="s">
        <v>13450</v>
      </c>
      <c r="QRC1" t="s">
        <v>13451</v>
      </c>
      <c r="QRD1" t="s">
        <v>13452</v>
      </c>
      <c r="QRE1" t="s">
        <v>13453</v>
      </c>
      <c r="QRF1" t="s">
        <v>13454</v>
      </c>
      <c r="QRG1" t="s">
        <v>13455</v>
      </c>
      <c r="QRH1" t="s">
        <v>13456</v>
      </c>
      <c r="QRI1" t="s">
        <v>13457</v>
      </c>
      <c r="QRJ1" t="s">
        <v>13458</v>
      </c>
      <c r="QRK1" t="s">
        <v>13459</v>
      </c>
      <c r="QRL1" t="s">
        <v>13460</v>
      </c>
      <c r="QRM1" t="s">
        <v>13461</v>
      </c>
      <c r="QRN1" t="s">
        <v>13462</v>
      </c>
      <c r="QRO1" t="s">
        <v>13463</v>
      </c>
      <c r="QRP1" t="s">
        <v>13464</v>
      </c>
      <c r="QRQ1" t="s">
        <v>13465</v>
      </c>
      <c r="QRR1" t="s">
        <v>13466</v>
      </c>
      <c r="QRS1" t="s">
        <v>13467</v>
      </c>
      <c r="QRT1" t="s">
        <v>13468</v>
      </c>
      <c r="QRU1" t="s">
        <v>13469</v>
      </c>
      <c r="QRV1" t="s">
        <v>13470</v>
      </c>
      <c r="QRW1" t="s">
        <v>13471</v>
      </c>
      <c r="QRX1" t="s">
        <v>13472</v>
      </c>
      <c r="QRY1" t="s">
        <v>13473</v>
      </c>
      <c r="QRZ1" t="s">
        <v>13474</v>
      </c>
      <c r="QSA1" t="s">
        <v>13475</v>
      </c>
      <c r="QSB1" t="s">
        <v>13476</v>
      </c>
      <c r="QSC1" t="s">
        <v>13477</v>
      </c>
      <c r="QSD1" t="s">
        <v>13478</v>
      </c>
      <c r="QSE1" t="s">
        <v>13479</v>
      </c>
      <c r="QSF1" t="s">
        <v>13480</v>
      </c>
      <c r="QSG1" t="s">
        <v>13481</v>
      </c>
      <c r="QSH1" t="s">
        <v>13482</v>
      </c>
      <c r="QSI1" t="s">
        <v>13483</v>
      </c>
      <c r="QSJ1" t="s">
        <v>13484</v>
      </c>
      <c r="QSK1" t="s">
        <v>13485</v>
      </c>
      <c r="QSL1" t="s">
        <v>13486</v>
      </c>
      <c r="QSM1" t="s">
        <v>13487</v>
      </c>
      <c r="QSN1" t="s">
        <v>13488</v>
      </c>
      <c r="QSO1" t="s">
        <v>13489</v>
      </c>
      <c r="QSP1" t="s">
        <v>13490</v>
      </c>
      <c r="QSQ1" t="s">
        <v>13491</v>
      </c>
      <c r="QSR1" t="s">
        <v>13492</v>
      </c>
      <c r="QSS1" t="s">
        <v>13493</v>
      </c>
      <c r="QST1" t="s">
        <v>13494</v>
      </c>
      <c r="QSU1" t="s">
        <v>13495</v>
      </c>
      <c r="QSV1" t="s">
        <v>13496</v>
      </c>
      <c r="QSW1" t="s">
        <v>13497</v>
      </c>
      <c r="QSX1" t="s">
        <v>13498</v>
      </c>
      <c r="QSY1" t="s">
        <v>13499</v>
      </c>
      <c r="QSZ1" t="s">
        <v>13500</v>
      </c>
      <c r="QTA1" t="s">
        <v>13501</v>
      </c>
      <c r="QTB1" t="s">
        <v>13502</v>
      </c>
      <c r="QTC1" t="s">
        <v>13503</v>
      </c>
      <c r="QTD1" t="s">
        <v>13504</v>
      </c>
      <c r="QTE1" t="s">
        <v>13505</v>
      </c>
      <c r="QTF1" t="s">
        <v>13506</v>
      </c>
      <c r="QTG1" t="s">
        <v>13507</v>
      </c>
      <c r="QTH1" t="s">
        <v>13508</v>
      </c>
      <c r="QTI1" t="s">
        <v>13509</v>
      </c>
      <c r="QTJ1" t="s">
        <v>13510</v>
      </c>
      <c r="QTK1" t="s">
        <v>13511</v>
      </c>
      <c r="QTL1" t="s">
        <v>13512</v>
      </c>
      <c r="QTM1" t="s">
        <v>13513</v>
      </c>
      <c r="QTN1" t="s">
        <v>13514</v>
      </c>
      <c r="QTO1" t="s">
        <v>13515</v>
      </c>
      <c r="QTP1" t="s">
        <v>13516</v>
      </c>
      <c r="QTQ1" t="s">
        <v>13517</v>
      </c>
      <c r="QTR1" t="s">
        <v>13518</v>
      </c>
      <c r="QTS1" t="s">
        <v>13519</v>
      </c>
      <c r="QTT1" t="s">
        <v>13520</v>
      </c>
      <c r="QTU1" t="s">
        <v>13521</v>
      </c>
      <c r="QTV1" t="s">
        <v>13522</v>
      </c>
      <c r="QTW1" t="s">
        <v>13523</v>
      </c>
      <c r="QTX1" t="s">
        <v>13524</v>
      </c>
      <c r="QTY1" t="s">
        <v>13525</v>
      </c>
      <c r="QTZ1" t="s">
        <v>13526</v>
      </c>
      <c r="QUA1" t="s">
        <v>13527</v>
      </c>
      <c r="QUB1" t="s">
        <v>13528</v>
      </c>
      <c r="QUC1" t="s">
        <v>13529</v>
      </c>
      <c r="QUD1" t="s">
        <v>13530</v>
      </c>
      <c r="QUE1" t="s">
        <v>13531</v>
      </c>
      <c r="QUF1" t="s">
        <v>13532</v>
      </c>
      <c r="QUG1" t="s">
        <v>13533</v>
      </c>
      <c r="QUH1" t="s">
        <v>13534</v>
      </c>
      <c r="QUI1" t="s">
        <v>13535</v>
      </c>
      <c r="QUJ1" t="s">
        <v>13536</v>
      </c>
      <c r="QUK1" t="s">
        <v>13537</v>
      </c>
      <c r="QUL1" t="s">
        <v>13538</v>
      </c>
      <c r="QUM1" t="s">
        <v>13539</v>
      </c>
      <c r="QUN1" t="s">
        <v>13540</v>
      </c>
      <c r="QUO1" t="s">
        <v>13541</v>
      </c>
      <c r="QUP1" t="s">
        <v>13542</v>
      </c>
      <c r="QUQ1" t="s">
        <v>13543</v>
      </c>
      <c r="QUR1" t="s">
        <v>13544</v>
      </c>
      <c r="QUS1" t="s">
        <v>13545</v>
      </c>
      <c r="QUT1" t="s">
        <v>13546</v>
      </c>
      <c r="QUU1" t="s">
        <v>13547</v>
      </c>
      <c r="QUV1" t="s">
        <v>13548</v>
      </c>
      <c r="QUW1" t="s">
        <v>13549</v>
      </c>
      <c r="QUX1" t="s">
        <v>13550</v>
      </c>
      <c r="QUY1" t="s">
        <v>13551</v>
      </c>
      <c r="QUZ1" t="s">
        <v>13552</v>
      </c>
      <c r="QVA1" t="s">
        <v>13553</v>
      </c>
      <c r="QVB1" t="s">
        <v>13554</v>
      </c>
      <c r="QVC1" t="s">
        <v>13555</v>
      </c>
      <c r="QVD1" t="s">
        <v>13556</v>
      </c>
      <c r="QVE1" t="s">
        <v>13557</v>
      </c>
      <c r="QVF1" t="s">
        <v>13558</v>
      </c>
      <c r="QVG1" t="s">
        <v>13559</v>
      </c>
      <c r="QVH1" t="s">
        <v>13560</v>
      </c>
      <c r="QVI1" t="s">
        <v>13561</v>
      </c>
      <c r="QVJ1" t="s">
        <v>13562</v>
      </c>
      <c r="QVK1" t="s">
        <v>13563</v>
      </c>
      <c r="QVL1" t="s">
        <v>13564</v>
      </c>
      <c r="QVM1" t="s">
        <v>13565</v>
      </c>
      <c r="QVN1" t="s">
        <v>13566</v>
      </c>
      <c r="QVO1" t="s">
        <v>13567</v>
      </c>
      <c r="QVP1" t="s">
        <v>13568</v>
      </c>
      <c r="QVQ1" t="s">
        <v>13569</v>
      </c>
      <c r="QVR1" t="s">
        <v>13570</v>
      </c>
      <c r="QVS1" t="s">
        <v>13571</v>
      </c>
      <c r="QVT1" t="s">
        <v>13572</v>
      </c>
      <c r="QVU1" t="s">
        <v>13573</v>
      </c>
      <c r="QVV1" t="s">
        <v>13574</v>
      </c>
      <c r="QVW1" t="s">
        <v>13575</v>
      </c>
      <c r="QVX1" t="s">
        <v>13576</v>
      </c>
      <c r="QVY1" t="s">
        <v>13577</v>
      </c>
      <c r="QVZ1" t="s">
        <v>13578</v>
      </c>
      <c r="QWA1" t="s">
        <v>13579</v>
      </c>
      <c r="QWB1" t="s">
        <v>13580</v>
      </c>
      <c r="QWC1" t="s">
        <v>13581</v>
      </c>
      <c r="QWD1" t="s">
        <v>13582</v>
      </c>
      <c r="QWE1" t="s">
        <v>13583</v>
      </c>
      <c r="QWF1" t="s">
        <v>13584</v>
      </c>
      <c r="QWG1" t="s">
        <v>13585</v>
      </c>
      <c r="QWH1" t="s">
        <v>13586</v>
      </c>
      <c r="QWI1" t="s">
        <v>13587</v>
      </c>
      <c r="QWJ1" t="s">
        <v>13588</v>
      </c>
      <c r="QWK1" t="s">
        <v>13589</v>
      </c>
      <c r="QWL1" t="s">
        <v>13590</v>
      </c>
      <c r="QWM1" t="s">
        <v>13591</v>
      </c>
      <c r="QWN1" t="s">
        <v>13592</v>
      </c>
      <c r="QWO1" t="s">
        <v>13593</v>
      </c>
      <c r="QWP1" t="s">
        <v>13594</v>
      </c>
      <c r="QWQ1" t="s">
        <v>13595</v>
      </c>
      <c r="QWR1" t="s">
        <v>13596</v>
      </c>
      <c r="QWS1" t="s">
        <v>13597</v>
      </c>
      <c r="QWT1" t="s">
        <v>13598</v>
      </c>
      <c r="QWU1" t="s">
        <v>13599</v>
      </c>
      <c r="QWV1" t="s">
        <v>13600</v>
      </c>
      <c r="QWW1" t="s">
        <v>13601</v>
      </c>
      <c r="QWX1" t="s">
        <v>13602</v>
      </c>
      <c r="QWY1" t="s">
        <v>13603</v>
      </c>
      <c r="QWZ1" t="s">
        <v>13604</v>
      </c>
      <c r="QXA1" t="s">
        <v>13605</v>
      </c>
      <c r="QXB1" t="s">
        <v>13606</v>
      </c>
      <c r="QXC1" t="s">
        <v>13607</v>
      </c>
      <c r="QXD1" t="s">
        <v>13608</v>
      </c>
      <c r="QXE1" t="s">
        <v>13609</v>
      </c>
      <c r="QXF1" t="s">
        <v>13610</v>
      </c>
      <c r="QXG1" t="s">
        <v>13611</v>
      </c>
      <c r="QXH1" t="s">
        <v>13612</v>
      </c>
      <c r="QXI1" t="s">
        <v>13613</v>
      </c>
      <c r="QXJ1" t="s">
        <v>13614</v>
      </c>
      <c r="QXK1" t="s">
        <v>13615</v>
      </c>
      <c r="QXL1" t="s">
        <v>13616</v>
      </c>
      <c r="QXM1" t="s">
        <v>13617</v>
      </c>
      <c r="QXN1" t="s">
        <v>13618</v>
      </c>
      <c r="QXO1" t="s">
        <v>13619</v>
      </c>
      <c r="QXP1" t="s">
        <v>13620</v>
      </c>
      <c r="QXQ1" t="s">
        <v>13621</v>
      </c>
      <c r="QXR1" t="s">
        <v>13622</v>
      </c>
      <c r="QXS1" t="s">
        <v>13623</v>
      </c>
      <c r="QXT1" t="s">
        <v>13624</v>
      </c>
      <c r="QXU1" t="s">
        <v>13625</v>
      </c>
      <c r="QXV1" t="s">
        <v>13626</v>
      </c>
      <c r="QXW1" t="s">
        <v>13627</v>
      </c>
      <c r="QXX1" t="s">
        <v>13628</v>
      </c>
      <c r="QXY1" t="s">
        <v>13629</v>
      </c>
      <c r="QXZ1" t="s">
        <v>13630</v>
      </c>
      <c r="QYA1" t="s">
        <v>13631</v>
      </c>
      <c r="QYB1" t="s">
        <v>13632</v>
      </c>
      <c r="QYC1" t="s">
        <v>13633</v>
      </c>
      <c r="QYD1" t="s">
        <v>13634</v>
      </c>
      <c r="QYE1" t="s">
        <v>13635</v>
      </c>
      <c r="QYF1" t="s">
        <v>13636</v>
      </c>
      <c r="QYG1" t="s">
        <v>13637</v>
      </c>
      <c r="QYH1" t="s">
        <v>13638</v>
      </c>
      <c r="QYI1" t="s">
        <v>13639</v>
      </c>
      <c r="QYJ1" t="s">
        <v>13640</v>
      </c>
      <c r="QYK1" t="s">
        <v>13641</v>
      </c>
      <c r="QYL1" t="s">
        <v>13642</v>
      </c>
      <c r="QYM1" t="s">
        <v>13643</v>
      </c>
      <c r="QYN1" t="s">
        <v>13644</v>
      </c>
      <c r="QYO1" t="s">
        <v>13645</v>
      </c>
      <c r="QYP1" t="s">
        <v>13646</v>
      </c>
      <c r="QYQ1" t="s">
        <v>13647</v>
      </c>
      <c r="QYR1" t="s">
        <v>13648</v>
      </c>
      <c r="QYS1" t="s">
        <v>13649</v>
      </c>
      <c r="QYT1" t="s">
        <v>13650</v>
      </c>
      <c r="QYU1" t="s">
        <v>13651</v>
      </c>
      <c r="QYV1" t="s">
        <v>13652</v>
      </c>
      <c r="QYW1" t="s">
        <v>13653</v>
      </c>
      <c r="QYX1" t="s">
        <v>13654</v>
      </c>
      <c r="QYY1" t="s">
        <v>13655</v>
      </c>
      <c r="QYZ1" t="s">
        <v>13656</v>
      </c>
      <c r="QZA1" t="s">
        <v>13657</v>
      </c>
      <c r="QZB1" t="s">
        <v>13658</v>
      </c>
      <c r="QZC1" t="s">
        <v>13659</v>
      </c>
      <c r="QZD1" t="s">
        <v>13660</v>
      </c>
      <c r="QZE1" t="s">
        <v>13661</v>
      </c>
      <c r="QZF1" t="s">
        <v>13662</v>
      </c>
      <c r="QZG1" t="s">
        <v>13663</v>
      </c>
      <c r="QZH1" t="s">
        <v>13664</v>
      </c>
      <c r="QZI1" t="s">
        <v>13665</v>
      </c>
      <c r="QZJ1" t="s">
        <v>13666</v>
      </c>
      <c r="QZK1" t="s">
        <v>13667</v>
      </c>
      <c r="QZL1" t="s">
        <v>13668</v>
      </c>
      <c r="QZM1" t="s">
        <v>13669</v>
      </c>
      <c r="QZN1" t="s">
        <v>13670</v>
      </c>
      <c r="QZO1" t="s">
        <v>13671</v>
      </c>
      <c r="QZP1" t="s">
        <v>13672</v>
      </c>
      <c r="QZQ1" t="s">
        <v>13673</v>
      </c>
      <c r="QZR1" t="s">
        <v>13674</v>
      </c>
      <c r="QZS1" t="s">
        <v>13675</v>
      </c>
      <c r="QZT1" t="s">
        <v>13676</v>
      </c>
      <c r="QZU1" t="s">
        <v>13677</v>
      </c>
      <c r="QZV1" t="s">
        <v>13678</v>
      </c>
      <c r="QZW1" t="s">
        <v>13679</v>
      </c>
      <c r="QZX1" t="s">
        <v>13680</v>
      </c>
      <c r="QZY1" t="s">
        <v>13681</v>
      </c>
      <c r="QZZ1" t="s">
        <v>13682</v>
      </c>
      <c r="RAA1" t="s">
        <v>13683</v>
      </c>
      <c r="RAB1" t="s">
        <v>13684</v>
      </c>
      <c r="RAC1" t="s">
        <v>13685</v>
      </c>
      <c r="RAD1" t="s">
        <v>13686</v>
      </c>
      <c r="RAE1" t="s">
        <v>13687</v>
      </c>
      <c r="RAF1" t="s">
        <v>13688</v>
      </c>
      <c r="RAG1" t="s">
        <v>13689</v>
      </c>
      <c r="RAH1" t="s">
        <v>13690</v>
      </c>
      <c r="RAI1" t="s">
        <v>13691</v>
      </c>
      <c r="RAJ1" t="s">
        <v>13692</v>
      </c>
      <c r="RAK1" t="s">
        <v>13693</v>
      </c>
      <c r="RAL1" t="s">
        <v>13694</v>
      </c>
      <c r="RAM1" t="s">
        <v>13695</v>
      </c>
      <c r="RAN1" t="s">
        <v>13696</v>
      </c>
      <c r="RAO1" t="s">
        <v>13697</v>
      </c>
      <c r="RAP1" t="s">
        <v>13698</v>
      </c>
      <c r="RAQ1" t="s">
        <v>13699</v>
      </c>
      <c r="RAR1" t="s">
        <v>13700</v>
      </c>
      <c r="RAS1" t="s">
        <v>13701</v>
      </c>
      <c r="RAT1" t="s">
        <v>13702</v>
      </c>
      <c r="RAU1" t="s">
        <v>13703</v>
      </c>
      <c r="RAV1" t="s">
        <v>13704</v>
      </c>
      <c r="RAW1" t="s">
        <v>13705</v>
      </c>
      <c r="RAX1" t="s">
        <v>13706</v>
      </c>
      <c r="RAY1" t="s">
        <v>13707</v>
      </c>
      <c r="RAZ1" t="s">
        <v>13708</v>
      </c>
      <c r="RBA1" t="s">
        <v>13709</v>
      </c>
      <c r="RBB1" t="s">
        <v>13710</v>
      </c>
      <c r="RBC1" t="s">
        <v>13711</v>
      </c>
      <c r="RBD1" t="s">
        <v>13712</v>
      </c>
      <c r="RBE1" t="s">
        <v>13713</v>
      </c>
      <c r="RBF1" t="s">
        <v>13714</v>
      </c>
      <c r="RBG1" t="s">
        <v>13715</v>
      </c>
      <c r="RBH1" t="s">
        <v>13716</v>
      </c>
      <c r="RBI1" t="s">
        <v>13717</v>
      </c>
      <c r="RBJ1" t="s">
        <v>13718</v>
      </c>
      <c r="RBK1" t="s">
        <v>13719</v>
      </c>
      <c r="RBL1" t="s">
        <v>13720</v>
      </c>
      <c r="RBM1" t="s">
        <v>13721</v>
      </c>
      <c r="RBN1" t="s">
        <v>13722</v>
      </c>
      <c r="RBO1" t="s">
        <v>13723</v>
      </c>
      <c r="RBP1" t="s">
        <v>13724</v>
      </c>
      <c r="RBQ1" t="s">
        <v>13725</v>
      </c>
      <c r="RBR1" t="s">
        <v>13726</v>
      </c>
      <c r="RBS1" t="s">
        <v>13727</v>
      </c>
      <c r="RBT1" t="s">
        <v>13728</v>
      </c>
      <c r="RBU1" t="s">
        <v>13729</v>
      </c>
      <c r="RBV1" t="s">
        <v>13730</v>
      </c>
      <c r="RBW1" t="s">
        <v>13731</v>
      </c>
      <c r="RBX1" t="s">
        <v>13732</v>
      </c>
      <c r="RBY1" t="s">
        <v>13733</v>
      </c>
      <c r="RBZ1" t="s">
        <v>13734</v>
      </c>
      <c r="RCA1" t="s">
        <v>13735</v>
      </c>
      <c r="RCB1" t="s">
        <v>13736</v>
      </c>
      <c r="RCC1" t="s">
        <v>13737</v>
      </c>
      <c r="RCD1" t="s">
        <v>13738</v>
      </c>
      <c r="RCE1" t="s">
        <v>13739</v>
      </c>
      <c r="RCF1" t="s">
        <v>13740</v>
      </c>
      <c r="RCG1" t="s">
        <v>13741</v>
      </c>
      <c r="RCH1" t="s">
        <v>13742</v>
      </c>
      <c r="RCI1" t="s">
        <v>13743</v>
      </c>
      <c r="RCJ1" t="s">
        <v>13744</v>
      </c>
      <c r="RCK1" t="s">
        <v>13745</v>
      </c>
      <c r="RCL1" t="s">
        <v>13746</v>
      </c>
      <c r="RCM1" t="s">
        <v>13747</v>
      </c>
      <c r="RCN1" t="s">
        <v>13748</v>
      </c>
      <c r="RCO1" t="s">
        <v>13749</v>
      </c>
      <c r="RCP1" t="s">
        <v>13750</v>
      </c>
      <c r="RCQ1" t="s">
        <v>13751</v>
      </c>
      <c r="RCR1" t="s">
        <v>13752</v>
      </c>
      <c r="RCS1" t="s">
        <v>13753</v>
      </c>
      <c r="RCT1" t="s">
        <v>13754</v>
      </c>
      <c r="RCU1" t="s">
        <v>13755</v>
      </c>
      <c r="RCV1" t="s">
        <v>13756</v>
      </c>
      <c r="RCW1" t="s">
        <v>13757</v>
      </c>
      <c r="RCX1" t="s">
        <v>13758</v>
      </c>
      <c r="RCY1" t="s">
        <v>13759</v>
      </c>
      <c r="RCZ1" t="s">
        <v>13760</v>
      </c>
      <c r="RDA1" t="s">
        <v>13761</v>
      </c>
      <c r="RDB1" t="s">
        <v>13762</v>
      </c>
      <c r="RDC1" t="s">
        <v>13763</v>
      </c>
      <c r="RDD1" t="s">
        <v>13764</v>
      </c>
      <c r="RDE1" t="s">
        <v>13765</v>
      </c>
      <c r="RDF1" t="s">
        <v>13766</v>
      </c>
      <c r="RDG1" t="s">
        <v>13767</v>
      </c>
      <c r="RDH1" t="s">
        <v>13768</v>
      </c>
      <c r="RDI1" t="s">
        <v>13769</v>
      </c>
      <c r="RDJ1" t="s">
        <v>13770</v>
      </c>
      <c r="RDK1" t="s">
        <v>13771</v>
      </c>
      <c r="RDL1" t="s">
        <v>13772</v>
      </c>
      <c r="RDM1" t="s">
        <v>13773</v>
      </c>
      <c r="RDN1" t="s">
        <v>13774</v>
      </c>
      <c r="RDO1" t="s">
        <v>13775</v>
      </c>
      <c r="RDP1" t="s">
        <v>13776</v>
      </c>
      <c r="RDQ1" t="s">
        <v>13777</v>
      </c>
      <c r="RDR1" t="s">
        <v>13778</v>
      </c>
      <c r="RDS1" t="s">
        <v>13779</v>
      </c>
      <c r="RDT1" t="s">
        <v>13780</v>
      </c>
      <c r="RDU1" t="s">
        <v>13781</v>
      </c>
      <c r="RDV1" t="s">
        <v>13782</v>
      </c>
      <c r="RDW1" t="s">
        <v>13783</v>
      </c>
      <c r="RDX1" t="s">
        <v>13784</v>
      </c>
      <c r="RDY1" t="s">
        <v>13785</v>
      </c>
      <c r="RDZ1" t="s">
        <v>13786</v>
      </c>
      <c r="REA1" t="s">
        <v>13787</v>
      </c>
      <c r="REB1" t="s">
        <v>13788</v>
      </c>
      <c r="REC1" t="s">
        <v>13789</v>
      </c>
      <c r="RED1" t="s">
        <v>13790</v>
      </c>
      <c r="REE1" t="s">
        <v>13791</v>
      </c>
      <c r="REF1" t="s">
        <v>13792</v>
      </c>
      <c r="REG1" t="s">
        <v>13793</v>
      </c>
      <c r="REH1" t="s">
        <v>13794</v>
      </c>
      <c r="REI1" t="s">
        <v>13795</v>
      </c>
      <c r="REJ1" t="s">
        <v>13796</v>
      </c>
      <c r="REK1" t="s">
        <v>13797</v>
      </c>
      <c r="REL1" t="s">
        <v>13798</v>
      </c>
      <c r="REM1" t="s">
        <v>13799</v>
      </c>
      <c r="REN1" t="s">
        <v>13800</v>
      </c>
      <c r="REO1" t="s">
        <v>13801</v>
      </c>
      <c r="REP1" t="s">
        <v>13802</v>
      </c>
      <c r="REQ1" t="s">
        <v>13803</v>
      </c>
      <c r="RER1" t="s">
        <v>13804</v>
      </c>
      <c r="RES1" t="s">
        <v>13805</v>
      </c>
      <c r="RET1" t="s">
        <v>13806</v>
      </c>
      <c r="REU1" t="s">
        <v>13807</v>
      </c>
      <c r="REV1" t="s">
        <v>13808</v>
      </c>
      <c r="REW1" t="s">
        <v>13809</v>
      </c>
      <c r="REX1" t="s">
        <v>13810</v>
      </c>
      <c r="REY1" t="s">
        <v>13811</v>
      </c>
      <c r="REZ1" t="s">
        <v>13812</v>
      </c>
      <c r="RFA1" t="s">
        <v>13813</v>
      </c>
      <c r="RFB1" t="s">
        <v>13814</v>
      </c>
      <c r="RFC1" t="s">
        <v>13815</v>
      </c>
      <c r="RFD1" t="s">
        <v>13816</v>
      </c>
      <c r="RFE1" t="s">
        <v>13817</v>
      </c>
      <c r="RFF1" t="s">
        <v>13818</v>
      </c>
      <c r="RFG1" t="s">
        <v>13819</v>
      </c>
      <c r="RFH1" t="s">
        <v>13820</v>
      </c>
      <c r="RFI1" t="s">
        <v>13821</v>
      </c>
      <c r="RFJ1" t="s">
        <v>13822</v>
      </c>
      <c r="RFK1" t="s">
        <v>13823</v>
      </c>
      <c r="RFL1" t="s">
        <v>13824</v>
      </c>
      <c r="RFM1" t="s">
        <v>13825</v>
      </c>
      <c r="RFN1" t="s">
        <v>13826</v>
      </c>
      <c r="RFO1" t="s">
        <v>13827</v>
      </c>
      <c r="RFP1" t="s">
        <v>13828</v>
      </c>
      <c r="RFQ1" t="s">
        <v>13829</v>
      </c>
      <c r="RFR1" t="s">
        <v>13830</v>
      </c>
      <c r="RFS1" t="s">
        <v>13831</v>
      </c>
      <c r="RFT1" t="s">
        <v>13832</v>
      </c>
      <c r="RFU1" t="s">
        <v>13833</v>
      </c>
      <c r="RFV1" t="s">
        <v>13834</v>
      </c>
      <c r="RFW1" t="s">
        <v>13835</v>
      </c>
      <c r="RFX1" t="s">
        <v>13836</v>
      </c>
      <c r="RFY1" t="s">
        <v>13837</v>
      </c>
      <c r="RFZ1" t="s">
        <v>13838</v>
      </c>
      <c r="RGA1" t="s">
        <v>13839</v>
      </c>
      <c r="RGB1" t="s">
        <v>13840</v>
      </c>
      <c r="RGC1" t="s">
        <v>13841</v>
      </c>
      <c r="RGD1" t="s">
        <v>13842</v>
      </c>
      <c r="RGE1" t="s">
        <v>13843</v>
      </c>
      <c r="RGF1" t="s">
        <v>13844</v>
      </c>
      <c r="RGG1" t="s">
        <v>13845</v>
      </c>
      <c r="RGH1" t="s">
        <v>13846</v>
      </c>
      <c r="RGI1" t="s">
        <v>13847</v>
      </c>
      <c r="RGJ1" t="s">
        <v>13848</v>
      </c>
      <c r="RGK1" t="s">
        <v>13849</v>
      </c>
      <c r="RGL1" t="s">
        <v>13850</v>
      </c>
      <c r="RGM1" t="s">
        <v>13851</v>
      </c>
      <c r="RGN1" t="s">
        <v>13852</v>
      </c>
      <c r="RGO1" t="s">
        <v>13853</v>
      </c>
      <c r="RGP1" t="s">
        <v>13854</v>
      </c>
      <c r="RGQ1" t="s">
        <v>13855</v>
      </c>
      <c r="RGR1" t="s">
        <v>13856</v>
      </c>
      <c r="RGS1" t="s">
        <v>13857</v>
      </c>
      <c r="RGT1" t="s">
        <v>13858</v>
      </c>
      <c r="RGU1" t="s">
        <v>13859</v>
      </c>
      <c r="RGV1" t="s">
        <v>13860</v>
      </c>
      <c r="RGW1" t="s">
        <v>13861</v>
      </c>
      <c r="RGX1" t="s">
        <v>13862</v>
      </c>
      <c r="RGY1" t="s">
        <v>13863</v>
      </c>
      <c r="RGZ1" t="s">
        <v>13864</v>
      </c>
      <c r="RHA1" t="s">
        <v>13865</v>
      </c>
      <c r="RHB1" t="s">
        <v>13866</v>
      </c>
      <c r="RHC1" t="s">
        <v>13867</v>
      </c>
      <c r="RHD1" t="s">
        <v>13868</v>
      </c>
      <c r="RHE1" t="s">
        <v>13869</v>
      </c>
      <c r="RHF1" t="s">
        <v>13870</v>
      </c>
      <c r="RHG1" t="s">
        <v>13871</v>
      </c>
      <c r="RHH1" t="s">
        <v>13872</v>
      </c>
      <c r="RHI1" t="s">
        <v>13873</v>
      </c>
      <c r="RHJ1" t="s">
        <v>13874</v>
      </c>
      <c r="RHK1" t="s">
        <v>13875</v>
      </c>
      <c r="RHL1" t="s">
        <v>13876</v>
      </c>
      <c r="RHM1" t="s">
        <v>13877</v>
      </c>
      <c r="RHN1" t="s">
        <v>13878</v>
      </c>
      <c r="RHO1" t="s">
        <v>13879</v>
      </c>
      <c r="RHP1" t="s">
        <v>13880</v>
      </c>
      <c r="RHQ1" t="s">
        <v>13881</v>
      </c>
      <c r="RHR1" t="s">
        <v>13882</v>
      </c>
      <c r="RHS1" t="s">
        <v>13883</v>
      </c>
      <c r="RHT1" t="s">
        <v>13884</v>
      </c>
      <c r="RHU1" t="s">
        <v>13885</v>
      </c>
      <c r="RHV1" t="s">
        <v>13886</v>
      </c>
      <c r="RHW1" t="s">
        <v>13887</v>
      </c>
      <c r="RHX1" t="s">
        <v>13888</v>
      </c>
      <c r="RHY1" t="s">
        <v>13889</v>
      </c>
      <c r="RHZ1" t="s">
        <v>13890</v>
      </c>
      <c r="RIA1" t="s">
        <v>13891</v>
      </c>
      <c r="RIB1" t="s">
        <v>13892</v>
      </c>
      <c r="RIC1" t="s">
        <v>13893</v>
      </c>
      <c r="RID1" t="s">
        <v>13894</v>
      </c>
      <c r="RIE1" t="s">
        <v>13895</v>
      </c>
      <c r="RIF1" t="s">
        <v>13896</v>
      </c>
      <c r="RIG1" t="s">
        <v>13897</v>
      </c>
      <c r="RIH1" t="s">
        <v>13898</v>
      </c>
      <c r="RII1" t="s">
        <v>13899</v>
      </c>
      <c r="RIJ1" t="s">
        <v>13900</v>
      </c>
      <c r="RIK1" t="s">
        <v>13901</v>
      </c>
      <c r="RIL1" t="s">
        <v>13902</v>
      </c>
      <c r="RIM1" t="s">
        <v>13903</v>
      </c>
      <c r="RIN1" t="s">
        <v>13904</v>
      </c>
      <c r="RIO1" t="s">
        <v>13905</v>
      </c>
      <c r="RIP1" t="s">
        <v>13906</v>
      </c>
      <c r="RIQ1" t="s">
        <v>13907</v>
      </c>
      <c r="RIR1" t="s">
        <v>13908</v>
      </c>
      <c r="RIS1" t="s">
        <v>13909</v>
      </c>
      <c r="RIT1" t="s">
        <v>13910</v>
      </c>
      <c r="RIU1" t="s">
        <v>13911</v>
      </c>
      <c r="RIV1" t="s">
        <v>13912</v>
      </c>
      <c r="RIW1" t="s">
        <v>13913</v>
      </c>
      <c r="RIX1" t="s">
        <v>13914</v>
      </c>
      <c r="RIY1" t="s">
        <v>13915</v>
      </c>
      <c r="RIZ1" t="s">
        <v>13916</v>
      </c>
      <c r="RJA1" t="s">
        <v>13917</v>
      </c>
      <c r="RJB1" t="s">
        <v>13918</v>
      </c>
      <c r="RJC1" t="s">
        <v>13919</v>
      </c>
      <c r="RJD1" t="s">
        <v>13920</v>
      </c>
      <c r="RJE1" t="s">
        <v>13921</v>
      </c>
      <c r="RJF1" t="s">
        <v>13922</v>
      </c>
      <c r="RJG1" t="s">
        <v>13923</v>
      </c>
      <c r="RJH1" t="s">
        <v>13924</v>
      </c>
      <c r="RJI1" t="s">
        <v>13925</v>
      </c>
      <c r="RJJ1" t="s">
        <v>13926</v>
      </c>
      <c r="RJK1" t="s">
        <v>13927</v>
      </c>
      <c r="RJL1" t="s">
        <v>13928</v>
      </c>
      <c r="RJM1" t="s">
        <v>13929</v>
      </c>
      <c r="RJN1" t="s">
        <v>13930</v>
      </c>
      <c r="RJO1" t="s">
        <v>13931</v>
      </c>
      <c r="RJP1" t="s">
        <v>13932</v>
      </c>
      <c r="RJQ1" t="s">
        <v>13933</v>
      </c>
      <c r="RJR1" t="s">
        <v>13934</v>
      </c>
      <c r="RJS1" t="s">
        <v>13935</v>
      </c>
      <c r="RJT1" t="s">
        <v>13936</v>
      </c>
      <c r="RJU1" t="s">
        <v>13937</v>
      </c>
      <c r="RJV1" t="s">
        <v>13938</v>
      </c>
      <c r="RJW1" t="s">
        <v>13939</v>
      </c>
      <c r="RJX1" t="s">
        <v>13940</v>
      </c>
      <c r="RJY1" t="s">
        <v>13941</v>
      </c>
      <c r="RJZ1" t="s">
        <v>13942</v>
      </c>
      <c r="RKA1" t="s">
        <v>13943</v>
      </c>
      <c r="RKB1" t="s">
        <v>13944</v>
      </c>
      <c r="RKC1" t="s">
        <v>13945</v>
      </c>
      <c r="RKD1" t="s">
        <v>13946</v>
      </c>
      <c r="RKE1" t="s">
        <v>13947</v>
      </c>
      <c r="RKF1" t="s">
        <v>13948</v>
      </c>
      <c r="RKG1" t="s">
        <v>13949</v>
      </c>
      <c r="RKH1" t="s">
        <v>13950</v>
      </c>
      <c r="RKI1" t="s">
        <v>13951</v>
      </c>
      <c r="RKJ1" t="s">
        <v>13952</v>
      </c>
      <c r="RKK1" t="s">
        <v>13953</v>
      </c>
      <c r="RKL1" t="s">
        <v>13954</v>
      </c>
      <c r="RKM1" t="s">
        <v>13955</v>
      </c>
      <c r="RKN1" t="s">
        <v>13956</v>
      </c>
      <c r="RKO1" t="s">
        <v>13957</v>
      </c>
      <c r="RKP1" t="s">
        <v>13958</v>
      </c>
      <c r="RKQ1" t="s">
        <v>13959</v>
      </c>
      <c r="RKR1" t="s">
        <v>13960</v>
      </c>
      <c r="RKS1" t="s">
        <v>13961</v>
      </c>
      <c r="RKT1" t="s">
        <v>13962</v>
      </c>
      <c r="RKU1" t="s">
        <v>13963</v>
      </c>
      <c r="RKV1" t="s">
        <v>13964</v>
      </c>
      <c r="RKW1" t="s">
        <v>13965</v>
      </c>
      <c r="RKX1" t="s">
        <v>13966</v>
      </c>
      <c r="RKY1" t="s">
        <v>13967</v>
      </c>
      <c r="RKZ1" t="s">
        <v>13968</v>
      </c>
      <c r="RLA1" t="s">
        <v>13969</v>
      </c>
      <c r="RLB1" t="s">
        <v>13970</v>
      </c>
      <c r="RLC1" t="s">
        <v>13971</v>
      </c>
      <c r="RLD1" t="s">
        <v>13972</v>
      </c>
      <c r="RLE1" t="s">
        <v>13973</v>
      </c>
      <c r="RLF1" t="s">
        <v>13974</v>
      </c>
      <c r="RLG1" t="s">
        <v>13975</v>
      </c>
      <c r="RLH1" t="s">
        <v>13976</v>
      </c>
      <c r="RLI1" t="s">
        <v>13977</v>
      </c>
      <c r="RLJ1" t="s">
        <v>13978</v>
      </c>
      <c r="RLK1" t="s">
        <v>13979</v>
      </c>
      <c r="RLL1" t="s">
        <v>13980</v>
      </c>
      <c r="RLM1" t="s">
        <v>13981</v>
      </c>
      <c r="RLN1" t="s">
        <v>13982</v>
      </c>
      <c r="RLO1" t="s">
        <v>13983</v>
      </c>
      <c r="RLP1" t="s">
        <v>13984</v>
      </c>
      <c r="RLQ1" t="s">
        <v>13985</v>
      </c>
      <c r="RLR1" t="s">
        <v>13986</v>
      </c>
      <c r="RLS1" t="s">
        <v>13987</v>
      </c>
      <c r="RLT1" t="s">
        <v>13988</v>
      </c>
      <c r="RLU1" t="s">
        <v>13989</v>
      </c>
      <c r="RLV1" t="s">
        <v>13990</v>
      </c>
      <c r="RLW1" t="s">
        <v>13991</v>
      </c>
      <c r="RLX1" t="s">
        <v>13992</v>
      </c>
      <c r="RLY1" t="s">
        <v>13993</v>
      </c>
      <c r="RLZ1" t="s">
        <v>13994</v>
      </c>
      <c r="RMA1" t="s">
        <v>13995</v>
      </c>
      <c r="RMB1" t="s">
        <v>13996</v>
      </c>
      <c r="RMC1" t="s">
        <v>13997</v>
      </c>
      <c r="RMD1" t="s">
        <v>13998</v>
      </c>
      <c r="RME1" t="s">
        <v>13999</v>
      </c>
      <c r="RMF1" t="s">
        <v>14000</v>
      </c>
      <c r="RMG1" t="s">
        <v>14001</v>
      </c>
      <c r="RMH1" t="s">
        <v>14002</v>
      </c>
      <c r="RMI1" t="s">
        <v>14003</v>
      </c>
      <c r="RMJ1" t="s">
        <v>14004</v>
      </c>
      <c r="RMK1" t="s">
        <v>14005</v>
      </c>
      <c r="RML1" t="s">
        <v>14006</v>
      </c>
      <c r="RMM1" t="s">
        <v>14007</v>
      </c>
      <c r="RMN1" t="s">
        <v>14008</v>
      </c>
      <c r="RMO1" t="s">
        <v>14009</v>
      </c>
      <c r="RMP1" t="s">
        <v>14010</v>
      </c>
      <c r="RMQ1" t="s">
        <v>14011</v>
      </c>
      <c r="RMR1" t="s">
        <v>14012</v>
      </c>
      <c r="RMS1" t="s">
        <v>14013</v>
      </c>
      <c r="RMT1" t="s">
        <v>14014</v>
      </c>
      <c r="RMU1" t="s">
        <v>14015</v>
      </c>
      <c r="RMV1" t="s">
        <v>14016</v>
      </c>
      <c r="RMW1" t="s">
        <v>14017</v>
      </c>
      <c r="RMX1" t="s">
        <v>14018</v>
      </c>
      <c r="RMY1" t="s">
        <v>14019</v>
      </c>
      <c r="RMZ1" t="s">
        <v>14020</v>
      </c>
      <c r="RNA1" t="s">
        <v>14021</v>
      </c>
      <c r="RNB1" t="s">
        <v>14022</v>
      </c>
      <c r="RNC1" t="s">
        <v>14023</v>
      </c>
      <c r="RND1" t="s">
        <v>14024</v>
      </c>
      <c r="RNE1" t="s">
        <v>14025</v>
      </c>
      <c r="RNF1" t="s">
        <v>14026</v>
      </c>
      <c r="RNG1" t="s">
        <v>14027</v>
      </c>
      <c r="RNH1" t="s">
        <v>14028</v>
      </c>
      <c r="RNI1" t="s">
        <v>14029</v>
      </c>
      <c r="RNJ1" t="s">
        <v>14030</v>
      </c>
      <c r="RNK1" t="s">
        <v>14031</v>
      </c>
      <c r="RNL1" t="s">
        <v>14032</v>
      </c>
      <c r="RNM1" t="s">
        <v>14033</v>
      </c>
      <c r="RNN1" t="s">
        <v>14034</v>
      </c>
      <c r="RNO1" t="s">
        <v>14035</v>
      </c>
      <c r="RNP1" t="s">
        <v>14036</v>
      </c>
      <c r="RNQ1" t="s">
        <v>14037</v>
      </c>
      <c r="RNR1" t="s">
        <v>14038</v>
      </c>
      <c r="RNS1" t="s">
        <v>14039</v>
      </c>
      <c r="RNT1" t="s">
        <v>14040</v>
      </c>
      <c r="RNU1" t="s">
        <v>14041</v>
      </c>
      <c r="RNV1" t="s">
        <v>14042</v>
      </c>
      <c r="RNW1" t="s">
        <v>14043</v>
      </c>
      <c r="RNX1" t="s">
        <v>14044</v>
      </c>
      <c r="RNY1" t="s">
        <v>14045</v>
      </c>
      <c r="RNZ1" t="s">
        <v>14046</v>
      </c>
      <c r="ROA1" t="s">
        <v>14047</v>
      </c>
      <c r="ROB1" t="s">
        <v>14048</v>
      </c>
      <c r="ROC1" t="s">
        <v>14049</v>
      </c>
      <c r="ROD1" t="s">
        <v>14050</v>
      </c>
      <c r="ROE1" t="s">
        <v>14051</v>
      </c>
      <c r="ROF1" t="s">
        <v>14052</v>
      </c>
      <c r="ROG1" t="s">
        <v>14053</v>
      </c>
      <c r="ROH1" t="s">
        <v>14054</v>
      </c>
      <c r="ROI1" t="s">
        <v>14055</v>
      </c>
      <c r="ROJ1" t="s">
        <v>14056</v>
      </c>
      <c r="ROK1" t="s">
        <v>14057</v>
      </c>
      <c r="ROL1" t="s">
        <v>14058</v>
      </c>
      <c r="ROM1" t="s">
        <v>14059</v>
      </c>
      <c r="RON1" t="s">
        <v>14060</v>
      </c>
      <c r="ROO1" t="s">
        <v>14061</v>
      </c>
      <c r="ROP1" t="s">
        <v>14062</v>
      </c>
      <c r="ROQ1" t="s">
        <v>14063</v>
      </c>
      <c r="ROR1" t="s">
        <v>14064</v>
      </c>
      <c r="ROS1" t="s">
        <v>14065</v>
      </c>
      <c r="ROT1" t="s">
        <v>14066</v>
      </c>
      <c r="ROU1" t="s">
        <v>14067</v>
      </c>
      <c r="ROV1" t="s">
        <v>14068</v>
      </c>
      <c r="ROW1" t="s">
        <v>14069</v>
      </c>
      <c r="ROX1" t="s">
        <v>14070</v>
      </c>
      <c r="ROY1" t="s">
        <v>14071</v>
      </c>
      <c r="ROZ1" t="s">
        <v>14072</v>
      </c>
      <c r="RPA1" t="s">
        <v>14073</v>
      </c>
      <c r="RPB1" t="s">
        <v>14074</v>
      </c>
      <c r="RPC1" t="s">
        <v>14075</v>
      </c>
      <c r="RPD1" t="s">
        <v>14076</v>
      </c>
      <c r="RPE1" t="s">
        <v>14077</v>
      </c>
      <c r="RPF1" t="s">
        <v>14078</v>
      </c>
      <c r="RPG1" t="s">
        <v>14079</v>
      </c>
      <c r="RPH1" t="s">
        <v>14080</v>
      </c>
      <c r="RPI1" t="s">
        <v>14081</v>
      </c>
      <c r="RPJ1" t="s">
        <v>14082</v>
      </c>
      <c r="RPK1" t="s">
        <v>14083</v>
      </c>
      <c r="RPL1" t="s">
        <v>14084</v>
      </c>
      <c r="RPM1" t="s">
        <v>14085</v>
      </c>
      <c r="RPN1" t="s">
        <v>14086</v>
      </c>
      <c r="RPO1" t="s">
        <v>14087</v>
      </c>
      <c r="RPP1" t="s">
        <v>14088</v>
      </c>
      <c r="RPQ1" t="s">
        <v>14089</v>
      </c>
      <c r="RPR1" t="s">
        <v>14090</v>
      </c>
      <c r="RPS1" t="s">
        <v>14091</v>
      </c>
      <c r="RPT1" t="s">
        <v>14092</v>
      </c>
      <c r="RPU1" t="s">
        <v>14093</v>
      </c>
      <c r="RPV1" t="s">
        <v>14094</v>
      </c>
      <c r="RPW1" t="s">
        <v>14095</v>
      </c>
      <c r="RPX1" t="s">
        <v>14096</v>
      </c>
      <c r="RPY1" t="s">
        <v>14097</v>
      </c>
      <c r="RPZ1" t="s">
        <v>14098</v>
      </c>
      <c r="RQA1" t="s">
        <v>14099</v>
      </c>
      <c r="RQB1" t="s">
        <v>14100</v>
      </c>
      <c r="RQC1" t="s">
        <v>14101</v>
      </c>
      <c r="RQD1" t="s">
        <v>14102</v>
      </c>
      <c r="RQE1" t="s">
        <v>14103</v>
      </c>
      <c r="RQF1" t="s">
        <v>14104</v>
      </c>
      <c r="RQG1" t="s">
        <v>14105</v>
      </c>
      <c r="RQH1" t="s">
        <v>14106</v>
      </c>
      <c r="RQI1" t="s">
        <v>14107</v>
      </c>
      <c r="RQJ1" t="s">
        <v>14108</v>
      </c>
      <c r="RQK1" t="s">
        <v>14109</v>
      </c>
      <c r="RQL1" t="s">
        <v>14110</v>
      </c>
      <c r="RQM1" t="s">
        <v>14111</v>
      </c>
      <c r="RQN1" t="s">
        <v>14112</v>
      </c>
      <c r="RQO1" t="s">
        <v>14113</v>
      </c>
      <c r="RQP1" t="s">
        <v>14114</v>
      </c>
      <c r="RQQ1" t="s">
        <v>14115</v>
      </c>
      <c r="RQR1" t="s">
        <v>14116</v>
      </c>
      <c r="RQS1" t="s">
        <v>14117</v>
      </c>
      <c r="RQT1" t="s">
        <v>14118</v>
      </c>
      <c r="RQU1" t="s">
        <v>14119</v>
      </c>
      <c r="RQV1" t="s">
        <v>14120</v>
      </c>
      <c r="RQW1" t="s">
        <v>14121</v>
      </c>
      <c r="RQX1" t="s">
        <v>14122</v>
      </c>
      <c r="RQY1" t="s">
        <v>14123</v>
      </c>
      <c r="RQZ1" t="s">
        <v>14124</v>
      </c>
      <c r="RRA1" t="s">
        <v>14125</v>
      </c>
      <c r="RRB1" t="s">
        <v>14126</v>
      </c>
      <c r="RRC1" t="s">
        <v>14127</v>
      </c>
      <c r="RRD1" t="s">
        <v>14128</v>
      </c>
      <c r="RRE1" t="s">
        <v>14129</v>
      </c>
      <c r="RRF1" t="s">
        <v>14130</v>
      </c>
      <c r="RRG1" t="s">
        <v>14131</v>
      </c>
      <c r="RRH1" t="s">
        <v>14132</v>
      </c>
      <c r="RRI1" t="s">
        <v>14133</v>
      </c>
      <c r="RRJ1" t="s">
        <v>14134</v>
      </c>
      <c r="RRK1" t="s">
        <v>14135</v>
      </c>
      <c r="RRL1" t="s">
        <v>14136</v>
      </c>
      <c r="RRM1" t="s">
        <v>14137</v>
      </c>
      <c r="RRN1" t="s">
        <v>14138</v>
      </c>
      <c r="RRO1" t="s">
        <v>14139</v>
      </c>
      <c r="RRP1" t="s">
        <v>14140</v>
      </c>
      <c r="RRQ1" t="s">
        <v>14141</v>
      </c>
      <c r="RRR1" t="s">
        <v>14142</v>
      </c>
      <c r="RRS1" t="s">
        <v>14143</v>
      </c>
      <c r="RRT1" t="s">
        <v>14144</v>
      </c>
      <c r="RRU1" t="s">
        <v>14145</v>
      </c>
      <c r="RRV1" t="s">
        <v>14146</v>
      </c>
      <c r="RRW1" t="s">
        <v>14147</v>
      </c>
      <c r="RRX1" t="s">
        <v>14148</v>
      </c>
      <c r="RRY1" t="s">
        <v>14149</v>
      </c>
      <c r="RRZ1" t="s">
        <v>14150</v>
      </c>
      <c r="RSA1" t="s">
        <v>14151</v>
      </c>
      <c r="RSB1" t="s">
        <v>14152</v>
      </c>
      <c r="RSC1" t="s">
        <v>14153</v>
      </c>
      <c r="RSD1" t="s">
        <v>14154</v>
      </c>
      <c r="RSE1" t="s">
        <v>14155</v>
      </c>
      <c r="RSF1" t="s">
        <v>14156</v>
      </c>
      <c r="RSG1" t="s">
        <v>14157</v>
      </c>
      <c r="RSH1" t="s">
        <v>14158</v>
      </c>
      <c r="RSI1" t="s">
        <v>14159</v>
      </c>
      <c r="RSJ1" t="s">
        <v>14160</v>
      </c>
      <c r="RSK1" t="s">
        <v>14161</v>
      </c>
      <c r="RSL1" t="s">
        <v>14162</v>
      </c>
      <c r="RSM1" t="s">
        <v>14163</v>
      </c>
      <c r="RSN1" t="s">
        <v>14164</v>
      </c>
      <c r="RSO1" t="s">
        <v>14165</v>
      </c>
      <c r="RSP1" t="s">
        <v>14166</v>
      </c>
      <c r="RSQ1" t="s">
        <v>14167</v>
      </c>
      <c r="RSR1" t="s">
        <v>14168</v>
      </c>
      <c r="RSS1" t="s">
        <v>14169</v>
      </c>
      <c r="RST1" t="s">
        <v>14170</v>
      </c>
      <c r="RSU1" t="s">
        <v>14171</v>
      </c>
      <c r="RSV1" t="s">
        <v>14172</v>
      </c>
      <c r="RSW1" t="s">
        <v>14173</v>
      </c>
      <c r="RSX1" t="s">
        <v>14174</v>
      </c>
      <c r="RSY1" t="s">
        <v>14175</v>
      </c>
      <c r="RSZ1" t="s">
        <v>14176</v>
      </c>
      <c r="RTA1" t="s">
        <v>14177</v>
      </c>
      <c r="RTB1" t="s">
        <v>14178</v>
      </c>
      <c r="RTC1" t="s">
        <v>14179</v>
      </c>
      <c r="RTD1" t="s">
        <v>14180</v>
      </c>
      <c r="RTE1" t="s">
        <v>14181</v>
      </c>
      <c r="RTF1" t="s">
        <v>14182</v>
      </c>
      <c r="RTG1" t="s">
        <v>14183</v>
      </c>
      <c r="RTH1" t="s">
        <v>14184</v>
      </c>
      <c r="RTI1" t="s">
        <v>14185</v>
      </c>
      <c r="RTJ1" t="s">
        <v>14186</v>
      </c>
      <c r="RTK1" t="s">
        <v>14187</v>
      </c>
      <c r="RTL1" t="s">
        <v>14188</v>
      </c>
      <c r="RTM1" t="s">
        <v>14189</v>
      </c>
      <c r="RTN1" t="s">
        <v>14190</v>
      </c>
      <c r="RTO1" t="s">
        <v>14191</v>
      </c>
      <c r="RTP1" t="s">
        <v>14192</v>
      </c>
      <c r="RTQ1" t="s">
        <v>14193</v>
      </c>
      <c r="RTR1" t="s">
        <v>14194</v>
      </c>
      <c r="RTS1" t="s">
        <v>14195</v>
      </c>
      <c r="RTT1" t="s">
        <v>14196</v>
      </c>
      <c r="RTU1" t="s">
        <v>14197</v>
      </c>
      <c r="RTV1" t="s">
        <v>14198</v>
      </c>
      <c r="RTW1" t="s">
        <v>14199</v>
      </c>
      <c r="RTX1" t="s">
        <v>14200</v>
      </c>
      <c r="RTY1" t="s">
        <v>14201</v>
      </c>
      <c r="RTZ1" t="s">
        <v>14202</v>
      </c>
      <c r="RUA1" t="s">
        <v>14203</v>
      </c>
      <c r="RUB1" t="s">
        <v>14204</v>
      </c>
      <c r="RUC1" t="s">
        <v>14205</v>
      </c>
      <c r="RUD1" t="s">
        <v>14206</v>
      </c>
      <c r="RUE1" t="s">
        <v>14207</v>
      </c>
      <c r="RUF1" t="s">
        <v>14208</v>
      </c>
      <c r="RUG1" t="s">
        <v>14209</v>
      </c>
      <c r="RUH1" t="s">
        <v>14210</v>
      </c>
      <c r="RUI1" t="s">
        <v>14211</v>
      </c>
      <c r="RUJ1" t="s">
        <v>14212</v>
      </c>
      <c r="RUK1" t="s">
        <v>14213</v>
      </c>
      <c r="RUL1" t="s">
        <v>14214</v>
      </c>
      <c r="RUM1" t="s">
        <v>14215</v>
      </c>
      <c r="RUN1" t="s">
        <v>14216</v>
      </c>
      <c r="RUO1" t="s">
        <v>14217</v>
      </c>
      <c r="RUP1" t="s">
        <v>14218</v>
      </c>
      <c r="RUQ1" t="s">
        <v>14219</v>
      </c>
      <c r="RUR1" t="s">
        <v>14220</v>
      </c>
      <c r="RUS1" t="s">
        <v>14221</v>
      </c>
      <c r="RUT1" t="s">
        <v>14222</v>
      </c>
      <c r="RUU1" t="s">
        <v>14223</v>
      </c>
      <c r="RUV1" t="s">
        <v>14224</v>
      </c>
      <c r="RUW1" t="s">
        <v>14225</v>
      </c>
      <c r="RUX1" t="s">
        <v>14226</v>
      </c>
      <c r="RUY1" t="s">
        <v>14227</v>
      </c>
      <c r="RUZ1" t="s">
        <v>14228</v>
      </c>
      <c r="RVA1" t="s">
        <v>14229</v>
      </c>
      <c r="RVB1" t="s">
        <v>14230</v>
      </c>
      <c r="RVC1" t="s">
        <v>14231</v>
      </c>
      <c r="RVD1" t="s">
        <v>14232</v>
      </c>
      <c r="RVE1" t="s">
        <v>14233</v>
      </c>
      <c r="RVF1" t="s">
        <v>14234</v>
      </c>
      <c r="RVG1" t="s">
        <v>14235</v>
      </c>
      <c r="RVH1" t="s">
        <v>14236</v>
      </c>
      <c r="RVI1" t="s">
        <v>14237</v>
      </c>
      <c r="RVJ1" t="s">
        <v>14238</v>
      </c>
      <c r="RVK1" t="s">
        <v>14239</v>
      </c>
      <c r="RVL1" t="s">
        <v>14240</v>
      </c>
      <c r="RVM1" t="s">
        <v>14241</v>
      </c>
      <c r="RVN1" t="s">
        <v>14242</v>
      </c>
      <c r="RVO1" t="s">
        <v>14243</v>
      </c>
      <c r="RVP1" t="s">
        <v>14244</v>
      </c>
      <c r="RVQ1" t="s">
        <v>14245</v>
      </c>
      <c r="RVR1" t="s">
        <v>14246</v>
      </c>
      <c r="RVS1" t="s">
        <v>14247</v>
      </c>
      <c r="RVT1" t="s">
        <v>14248</v>
      </c>
      <c r="RVU1" t="s">
        <v>14249</v>
      </c>
      <c r="RVV1" t="s">
        <v>14250</v>
      </c>
      <c r="RVW1" t="s">
        <v>14251</v>
      </c>
      <c r="RVX1" t="s">
        <v>14252</v>
      </c>
      <c r="RVY1" t="s">
        <v>14253</v>
      </c>
      <c r="RVZ1" t="s">
        <v>14254</v>
      </c>
      <c r="RWA1" t="s">
        <v>14255</v>
      </c>
      <c r="RWB1" t="s">
        <v>14256</v>
      </c>
      <c r="RWC1" t="s">
        <v>14257</v>
      </c>
      <c r="RWD1" t="s">
        <v>14258</v>
      </c>
      <c r="RWE1" t="s">
        <v>14259</v>
      </c>
      <c r="RWF1" t="s">
        <v>14260</v>
      </c>
      <c r="RWG1" t="s">
        <v>14261</v>
      </c>
      <c r="RWH1" t="s">
        <v>14262</v>
      </c>
      <c r="RWI1" t="s">
        <v>14263</v>
      </c>
      <c r="RWJ1" t="s">
        <v>14264</v>
      </c>
      <c r="RWK1" t="s">
        <v>14265</v>
      </c>
      <c r="RWL1" t="s">
        <v>14266</v>
      </c>
      <c r="RWM1" t="s">
        <v>14267</v>
      </c>
      <c r="RWN1" t="s">
        <v>14268</v>
      </c>
      <c r="RWO1" t="s">
        <v>14269</v>
      </c>
      <c r="RWP1" t="s">
        <v>14270</v>
      </c>
      <c r="RWQ1" t="s">
        <v>14271</v>
      </c>
      <c r="RWR1" t="s">
        <v>14272</v>
      </c>
      <c r="RWS1" t="s">
        <v>14273</v>
      </c>
      <c r="RWT1" t="s">
        <v>14274</v>
      </c>
      <c r="RWU1" t="s">
        <v>14275</v>
      </c>
      <c r="RWV1" t="s">
        <v>14276</v>
      </c>
      <c r="RWW1" t="s">
        <v>14277</v>
      </c>
      <c r="RWX1" t="s">
        <v>14278</v>
      </c>
      <c r="RWY1" t="s">
        <v>14279</v>
      </c>
      <c r="RWZ1" t="s">
        <v>14280</v>
      </c>
      <c r="RXA1" t="s">
        <v>14281</v>
      </c>
      <c r="RXB1" t="s">
        <v>14282</v>
      </c>
      <c r="RXC1" t="s">
        <v>14283</v>
      </c>
      <c r="RXD1" t="s">
        <v>14284</v>
      </c>
      <c r="RXE1" t="s">
        <v>14285</v>
      </c>
      <c r="RXF1" t="s">
        <v>14286</v>
      </c>
      <c r="RXG1" t="s">
        <v>14287</v>
      </c>
      <c r="RXH1" t="s">
        <v>14288</v>
      </c>
      <c r="RXI1" t="s">
        <v>14289</v>
      </c>
      <c r="RXJ1" t="s">
        <v>14290</v>
      </c>
      <c r="RXK1" t="s">
        <v>14291</v>
      </c>
      <c r="RXL1" t="s">
        <v>14292</v>
      </c>
      <c r="RXM1" t="s">
        <v>14293</v>
      </c>
      <c r="RXN1" t="s">
        <v>14294</v>
      </c>
      <c r="RXO1" t="s">
        <v>14295</v>
      </c>
      <c r="RXP1" t="s">
        <v>14296</v>
      </c>
      <c r="RXQ1" t="s">
        <v>14297</v>
      </c>
      <c r="RXR1" t="s">
        <v>14298</v>
      </c>
      <c r="RXS1" t="s">
        <v>14299</v>
      </c>
      <c r="RXT1" t="s">
        <v>14300</v>
      </c>
      <c r="RXU1" t="s">
        <v>14301</v>
      </c>
      <c r="RXV1" t="s">
        <v>14302</v>
      </c>
      <c r="RXW1" t="s">
        <v>14303</v>
      </c>
      <c r="RXX1" t="s">
        <v>14304</v>
      </c>
      <c r="RXY1" t="s">
        <v>14305</v>
      </c>
      <c r="RXZ1" t="s">
        <v>14306</v>
      </c>
      <c r="RYA1" t="s">
        <v>14307</v>
      </c>
      <c r="RYB1" t="s">
        <v>14308</v>
      </c>
      <c r="RYC1" t="s">
        <v>14309</v>
      </c>
      <c r="RYD1" t="s">
        <v>14310</v>
      </c>
      <c r="RYE1" t="s">
        <v>14311</v>
      </c>
      <c r="RYF1" t="s">
        <v>14312</v>
      </c>
      <c r="RYG1" t="s">
        <v>14313</v>
      </c>
      <c r="RYH1" t="s">
        <v>14314</v>
      </c>
      <c r="RYI1" t="s">
        <v>14315</v>
      </c>
      <c r="RYJ1" t="s">
        <v>14316</v>
      </c>
      <c r="RYK1" t="s">
        <v>14317</v>
      </c>
      <c r="RYL1" t="s">
        <v>14318</v>
      </c>
      <c r="RYM1" t="s">
        <v>14319</v>
      </c>
      <c r="RYN1" t="s">
        <v>14320</v>
      </c>
      <c r="RYO1" t="s">
        <v>14321</v>
      </c>
      <c r="RYP1" t="s">
        <v>14322</v>
      </c>
      <c r="RYQ1" t="s">
        <v>14323</v>
      </c>
      <c r="RYR1" t="s">
        <v>14324</v>
      </c>
      <c r="RYS1" t="s">
        <v>14325</v>
      </c>
      <c r="RYT1" t="s">
        <v>14326</v>
      </c>
      <c r="RYU1" t="s">
        <v>14327</v>
      </c>
      <c r="RYV1" t="s">
        <v>14328</v>
      </c>
      <c r="RYW1" t="s">
        <v>14329</v>
      </c>
      <c r="RYX1" t="s">
        <v>14330</v>
      </c>
      <c r="RYY1" t="s">
        <v>14331</v>
      </c>
      <c r="RYZ1" t="s">
        <v>14332</v>
      </c>
      <c r="RZA1" t="s">
        <v>14333</v>
      </c>
      <c r="RZB1" t="s">
        <v>14334</v>
      </c>
      <c r="RZC1" t="s">
        <v>14335</v>
      </c>
      <c r="RZD1" t="s">
        <v>14336</v>
      </c>
      <c r="RZE1" t="s">
        <v>14337</v>
      </c>
      <c r="RZF1" t="s">
        <v>14338</v>
      </c>
      <c r="RZG1" t="s">
        <v>14339</v>
      </c>
      <c r="RZH1" t="s">
        <v>14340</v>
      </c>
      <c r="RZI1" t="s">
        <v>14341</v>
      </c>
      <c r="RZJ1" t="s">
        <v>14342</v>
      </c>
      <c r="RZK1" t="s">
        <v>14343</v>
      </c>
      <c r="RZL1" t="s">
        <v>14344</v>
      </c>
      <c r="RZM1" t="s">
        <v>14345</v>
      </c>
      <c r="RZN1" t="s">
        <v>14346</v>
      </c>
      <c r="RZO1" t="s">
        <v>14347</v>
      </c>
      <c r="RZP1" t="s">
        <v>14348</v>
      </c>
      <c r="RZQ1" t="s">
        <v>14349</v>
      </c>
      <c r="RZR1" t="s">
        <v>14350</v>
      </c>
      <c r="RZS1" t="s">
        <v>14351</v>
      </c>
      <c r="RZT1" t="s">
        <v>14352</v>
      </c>
      <c r="RZU1" t="s">
        <v>14353</v>
      </c>
      <c r="RZV1" t="s">
        <v>14354</v>
      </c>
      <c r="RZW1" t="s">
        <v>14355</v>
      </c>
      <c r="RZX1" t="s">
        <v>14356</v>
      </c>
      <c r="RZY1" t="s">
        <v>14357</v>
      </c>
      <c r="RZZ1" t="s">
        <v>14358</v>
      </c>
      <c r="SAA1" t="s">
        <v>14359</v>
      </c>
      <c r="SAB1" t="s">
        <v>14360</v>
      </c>
      <c r="SAC1" t="s">
        <v>14361</v>
      </c>
      <c r="SAD1" t="s">
        <v>14362</v>
      </c>
      <c r="SAE1" t="s">
        <v>14363</v>
      </c>
      <c r="SAF1" t="s">
        <v>14364</v>
      </c>
      <c r="SAG1" t="s">
        <v>14365</v>
      </c>
      <c r="SAH1" t="s">
        <v>14366</v>
      </c>
      <c r="SAI1" t="s">
        <v>14367</v>
      </c>
      <c r="SAJ1" t="s">
        <v>14368</v>
      </c>
      <c r="SAK1" t="s">
        <v>14369</v>
      </c>
      <c r="SAL1" t="s">
        <v>14370</v>
      </c>
      <c r="SAM1" t="s">
        <v>14371</v>
      </c>
      <c r="SAN1" t="s">
        <v>14372</v>
      </c>
      <c r="SAO1" t="s">
        <v>14373</v>
      </c>
      <c r="SAP1" t="s">
        <v>14374</v>
      </c>
      <c r="SAQ1" t="s">
        <v>14375</v>
      </c>
      <c r="SAR1" t="s">
        <v>14376</v>
      </c>
      <c r="SAS1" t="s">
        <v>14377</v>
      </c>
      <c r="SAT1" t="s">
        <v>14378</v>
      </c>
      <c r="SAU1" t="s">
        <v>14379</v>
      </c>
      <c r="SAV1" t="s">
        <v>14380</v>
      </c>
      <c r="SAW1" t="s">
        <v>14381</v>
      </c>
      <c r="SAX1" t="s">
        <v>14382</v>
      </c>
      <c r="SAY1" t="s">
        <v>14383</v>
      </c>
      <c r="SAZ1" t="s">
        <v>14384</v>
      </c>
      <c r="SBA1" t="s">
        <v>14385</v>
      </c>
      <c r="SBB1" t="s">
        <v>14386</v>
      </c>
      <c r="SBC1" t="s">
        <v>14387</v>
      </c>
      <c r="SBD1" t="s">
        <v>14388</v>
      </c>
      <c r="SBE1" t="s">
        <v>14389</v>
      </c>
      <c r="SBF1" t="s">
        <v>14390</v>
      </c>
      <c r="SBG1" t="s">
        <v>14391</v>
      </c>
      <c r="SBH1" t="s">
        <v>14392</v>
      </c>
      <c r="SBI1" t="s">
        <v>14393</v>
      </c>
      <c r="SBJ1" t="s">
        <v>14394</v>
      </c>
      <c r="SBK1" t="s">
        <v>14395</v>
      </c>
      <c r="SBL1" t="s">
        <v>14396</v>
      </c>
      <c r="SBM1" t="s">
        <v>14397</v>
      </c>
      <c r="SBN1" t="s">
        <v>14398</v>
      </c>
      <c r="SBO1" t="s">
        <v>14399</v>
      </c>
      <c r="SBP1" t="s">
        <v>14400</v>
      </c>
      <c r="SBQ1" t="s">
        <v>14401</v>
      </c>
      <c r="SBR1" t="s">
        <v>14402</v>
      </c>
      <c r="SBS1" t="s">
        <v>14403</v>
      </c>
      <c r="SBT1" t="s">
        <v>14404</v>
      </c>
      <c r="SBU1" t="s">
        <v>14405</v>
      </c>
      <c r="SBV1" t="s">
        <v>14406</v>
      </c>
      <c r="SBW1" t="s">
        <v>14407</v>
      </c>
      <c r="SBX1" t="s">
        <v>14408</v>
      </c>
      <c r="SBY1" t="s">
        <v>14409</v>
      </c>
      <c r="SBZ1" t="s">
        <v>14410</v>
      </c>
      <c r="SCA1" t="s">
        <v>14411</v>
      </c>
      <c r="SCB1" t="s">
        <v>14412</v>
      </c>
      <c r="SCC1" t="s">
        <v>14413</v>
      </c>
      <c r="SCD1" t="s">
        <v>14414</v>
      </c>
      <c r="SCE1" t="s">
        <v>14415</v>
      </c>
      <c r="SCF1" t="s">
        <v>14416</v>
      </c>
      <c r="SCG1" t="s">
        <v>14417</v>
      </c>
      <c r="SCH1" t="s">
        <v>14418</v>
      </c>
      <c r="SCI1" t="s">
        <v>14419</v>
      </c>
      <c r="SCJ1" t="s">
        <v>14420</v>
      </c>
      <c r="SCK1" t="s">
        <v>14421</v>
      </c>
      <c r="SCL1" t="s">
        <v>14422</v>
      </c>
      <c r="SCM1" t="s">
        <v>14423</v>
      </c>
      <c r="SCN1" t="s">
        <v>14424</v>
      </c>
      <c r="SCO1" t="s">
        <v>14425</v>
      </c>
      <c r="SCP1" t="s">
        <v>14426</v>
      </c>
      <c r="SCQ1" t="s">
        <v>14427</v>
      </c>
      <c r="SCR1" t="s">
        <v>14428</v>
      </c>
      <c r="SCS1" t="s">
        <v>14429</v>
      </c>
      <c r="SCT1" t="s">
        <v>14430</v>
      </c>
      <c r="SCU1" t="s">
        <v>14431</v>
      </c>
      <c r="SCV1" t="s">
        <v>14432</v>
      </c>
      <c r="SCW1" t="s">
        <v>14433</v>
      </c>
      <c r="SCX1" t="s">
        <v>14434</v>
      </c>
      <c r="SCY1" t="s">
        <v>14435</v>
      </c>
      <c r="SCZ1" t="s">
        <v>14436</v>
      </c>
      <c r="SDA1" t="s">
        <v>14437</v>
      </c>
      <c r="SDB1" t="s">
        <v>14438</v>
      </c>
      <c r="SDC1" t="s">
        <v>14439</v>
      </c>
      <c r="SDD1" t="s">
        <v>14440</v>
      </c>
      <c r="SDE1" t="s">
        <v>14441</v>
      </c>
      <c r="SDF1" t="s">
        <v>14442</v>
      </c>
      <c r="SDG1" t="s">
        <v>14443</v>
      </c>
      <c r="SDH1" t="s">
        <v>14444</v>
      </c>
      <c r="SDI1" t="s">
        <v>14445</v>
      </c>
      <c r="SDJ1" t="s">
        <v>14446</v>
      </c>
      <c r="SDK1" t="s">
        <v>14447</v>
      </c>
      <c r="SDL1" t="s">
        <v>14448</v>
      </c>
      <c r="SDM1" t="s">
        <v>14449</v>
      </c>
      <c r="SDN1" t="s">
        <v>14450</v>
      </c>
      <c r="SDO1" t="s">
        <v>14451</v>
      </c>
      <c r="SDP1" t="s">
        <v>14452</v>
      </c>
      <c r="SDQ1" t="s">
        <v>14453</v>
      </c>
      <c r="SDR1" t="s">
        <v>14454</v>
      </c>
      <c r="SDS1" t="s">
        <v>14455</v>
      </c>
      <c r="SDT1" t="s">
        <v>14456</v>
      </c>
      <c r="SDU1" t="s">
        <v>14457</v>
      </c>
      <c r="SDV1" t="s">
        <v>14458</v>
      </c>
      <c r="SDW1" t="s">
        <v>14459</v>
      </c>
      <c r="SDX1" t="s">
        <v>14460</v>
      </c>
      <c r="SDY1" t="s">
        <v>14461</v>
      </c>
      <c r="SDZ1" t="s">
        <v>14462</v>
      </c>
      <c r="SEA1" t="s">
        <v>14463</v>
      </c>
      <c r="SEB1" t="s">
        <v>14464</v>
      </c>
      <c r="SEC1" t="s">
        <v>14465</v>
      </c>
      <c r="SED1" t="s">
        <v>14466</v>
      </c>
      <c r="SEE1" t="s">
        <v>14467</v>
      </c>
      <c r="SEF1" t="s">
        <v>14468</v>
      </c>
      <c r="SEG1" t="s">
        <v>14469</v>
      </c>
      <c r="SEH1" t="s">
        <v>14470</v>
      </c>
      <c r="SEI1" t="s">
        <v>14471</v>
      </c>
      <c r="SEJ1" t="s">
        <v>14472</v>
      </c>
      <c r="SEK1" t="s">
        <v>14473</v>
      </c>
      <c r="SEL1" t="s">
        <v>14474</v>
      </c>
      <c r="SEM1" t="s">
        <v>14475</v>
      </c>
      <c r="SEN1" t="s">
        <v>14476</v>
      </c>
      <c r="SEO1" t="s">
        <v>14477</v>
      </c>
      <c r="SEP1" t="s">
        <v>14478</v>
      </c>
      <c r="SEQ1" t="s">
        <v>14479</v>
      </c>
      <c r="SER1" t="s">
        <v>14480</v>
      </c>
      <c r="SES1" t="s">
        <v>14481</v>
      </c>
      <c r="SET1" t="s">
        <v>14482</v>
      </c>
      <c r="SEU1" t="s">
        <v>14483</v>
      </c>
      <c r="SEV1" t="s">
        <v>14484</v>
      </c>
      <c r="SEW1" t="s">
        <v>14485</v>
      </c>
      <c r="SEX1" t="s">
        <v>14486</v>
      </c>
      <c r="SEY1" t="s">
        <v>14487</v>
      </c>
      <c r="SEZ1" t="s">
        <v>14488</v>
      </c>
      <c r="SFA1" t="s">
        <v>14489</v>
      </c>
      <c r="SFB1" t="s">
        <v>14490</v>
      </c>
      <c r="SFC1" t="s">
        <v>14491</v>
      </c>
      <c r="SFD1" t="s">
        <v>14492</v>
      </c>
      <c r="SFE1" t="s">
        <v>14493</v>
      </c>
      <c r="SFF1" t="s">
        <v>14494</v>
      </c>
      <c r="SFG1" t="s">
        <v>14495</v>
      </c>
      <c r="SFH1" t="s">
        <v>14496</v>
      </c>
      <c r="SFI1" t="s">
        <v>14497</v>
      </c>
      <c r="SFJ1" t="s">
        <v>14498</v>
      </c>
      <c r="SFK1" t="s">
        <v>14499</v>
      </c>
      <c r="SFL1" t="s">
        <v>14500</v>
      </c>
      <c r="SFM1" t="s">
        <v>14501</v>
      </c>
      <c r="SFN1" t="s">
        <v>14502</v>
      </c>
      <c r="SFO1" t="s">
        <v>14503</v>
      </c>
      <c r="SFP1" t="s">
        <v>14504</v>
      </c>
      <c r="SFQ1" t="s">
        <v>14505</v>
      </c>
      <c r="SFR1" t="s">
        <v>14506</v>
      </c>
      <c r="SFS1" t="s">
        <v>14507</v>
      </c>
      <c r="SFT1" t="s">
        <v>14508</v>
      </c>
      <c r="SFU1" t="s">
        <v>14509</v>
      </c>
      <c r="SFV1" t="s">
        <v>14510</v>
      </c>
      <c r="SFW1" t="s">
        <v>14511</v>
      </c>
      <c r="SFX1" t="s">
        <v>14512</v>
      </c>
      <c r="SFY1" t="s">
        <v>14513</v>
      </c>
      <c r="SFZ1" t="s">
        <v>14514</v>
      </c>
      <c r="SGA1" t="s">
        <v>14515</v>
      </c>
      <c r="SGB1" t="s">
        <v>14516</v>
      </c>
      <c r="SGC1" t="s">
        <v>14517</v>
      </c>
      <c r="SGD1" t="s">
        <v>14518</v>
      </c>
      <c r="SGE1" t="s">
        <v>14519</v>
      </c>
      <c r="SGF1" t="s">
        <v>14520</v>
      </c>
      <c r="SGG1" t="s">
        <v>14521</v>
      </c>
      <c r="SGH1" t="s">
        <v>14522</v>
      </c>
      <c r="SGI1" t="s">
        <v>14523</v>
      </c>
      <c r="SGJ1" t="s">
        <v>14524</v>
      </c>
      <c r="SGK1" t="s">
        <v>14525</v>
      </c>
      <c r="SGL1" t="s">
        <v>14526</v>
      </c>
      <c r="SGM1" t="s">
        <v>14527</v>
      </c>
      <c r="SGN1" t="s">
        <v>14528</v>
      </c>
      <c r="SGO1" t="s">
        <v>14529</v>
      </c>
      <c r="SGP1" t="s">
        <v>14530</v>
      </c>
      <c r="SGQ1" t="s">
        <v>14531</v>
      </c>
      <c r="SGR1" t="s">
        <v>14532</v>
      </c>
      <c r="SGS1" t="s">
        <v>14533</v>
      </c>
      <c r="SGT1" t="s">
        <v>14534</v>
      </c>
      <c r="SGU1" t="s">
        <v>14535</v>
      </c>
      <c r="SGV1" t="s">
        <v>14536</v>
      </c>
      <c r="SGW1" t="s">
        <v>14537</v>
      </c>
      <c r="SGX1" t="s">
        <v>14538</v>
      </c>
      <c r="SGY1" t="s">
        <v>14539</v>
      </c>
      <c r="SGZ1" t="s">
        <v>14540</v>
      </c>
      <c r="SHA1" t="s">
        <v>14541</v>
      </c>
      <c r="SHB1" t="s">
        <v>14542</v>
      </c>
      <c r="SHC1" t="s">
        <v>14543</v>
      </c>
      <c r="SHD1" t="s">
        <v>14544</v>
      </c>
      <c r="SHE1" t="s">
        <v>14545</v>
      </c>
      <c r="SHF1" t="s">
        <v>14546</v>
      </c>
      <c r="SHG1" t="s">
        <v>14547</v>
      </c>
      <c r="SHH1" t="s">
        <v>14548</v>
      </c>
      <c r="SHI1" t="s">
        <v>14549</v>
      </c>
      <c r="SHJ1" t="s">
        <v>14550</v>
      </c>
      <c r="SHK1" t="s">
        <v>14551</v>
      </c>
      <c r="SHL1" t="s">
        <v>14552</v>
      </c>
      <c r="SHM1" t="s">
        <v>14553</v>
      </c>
      <c r="SHN1" t="s">
        <v>14554</v>
      </c>
      <c r="SHO1" t="s">
        <v>14555</v>
      </c>
      <c r="SHP1" t="s">
        <v>14556</v>
      </c>
      <c r="SHQ1" t="s">
        <v>14557</v>
      </c>
      <c r="SHR1" t="s">
        <v>14558</v>
      </c>
      <c r="SHS1" t="s">
        <v>14559</v>
      </c>
      <c r="SHT1" t="s">
        <v>14560</v>
      </c>
      <c r="SHU1" t="s">
        <v>14561</v>
      </c>
      <c r="SHV1" t="s">
        <v>14562</v>
      </c>
      <c r="SHW1" t="s">
        <v>14563</v>
      </c>
      <c r="SHX1" t="s">
        <v>14564</v>
      </c>
      <c r="SHY1" t="s">
        <v>14565</v>
      </c>
      <c r="SHZ1" t="s">
        <v>14566</v>
      </c>
      <c r="SIA1" t="s">
        <v>14567</v>
      </c>
      <c r="SIB1" t="s">
        <v>14568</v>
      </c>
      <c r="SIC1" t="s">
        <v>14569</v>
      </c>
      <c r="SID1" t="s">
        <v>14570</v>
      </c>
      <c r="SIE1" t="s">
        <v>14571</v>
      </c>
      <c r="SIF1" t="s">
        <v>14572</v>
      </c>
      <c r="SIG1" t="s">
        <v>14573</v>
      </c>
      <c r="SIH1" t="s">
        <v>14574</v>
      </c>
      <c r="SII1" t="s">
        <v>14575</v>
      </c>
      <c r="SIJ1" t="s">
        <v>14576</v>
      </c>
      <c r="SIK1" t="s">
        <v>14577</v>
      </c>
      <c r="SIL1" t="s">
        <v>14578</v>
      </c>
      <c r="SIM1" t="s">
        <v>14579</v>
      </c>
      <c r="SIN1" t="s">
        <v>14580</v>
      </c>
      <c r="SIO1" t="s">
        <v>14581</v>
      </c>
      <c r="SIP1" t="s">
        <v>14582</v>
      </c>
      <c r="SIQ1" t="s">
        <v>14583</v>
      </c>
      <c r="SIR1" t="s">
        <v>14584</v>
      </c>
      <c r="SIS1" t="s">
        <v>14585</v>
      </c>
      <c r="SIT1" t="s">
        <v>14586</v>
      </c>
      <c r="SIU1" t="s">
        <v>14587</v>
      </c>
      <c r="SIV1" t="s">
        <v>14588</v>
      </c>
      <c r="SIW1" t="s">
        <v>14589</v>
      </c>
      <c r="SIX1" t="s">
        <v>14590</v>
      </c>
      <c r="SIY1" t="s">
        <v>14591</v>
      </c>
      <c r="SIZ1" t="s">
        <v>14592</v>
      </c>
      <c r="SJA1" t="s">
        <v>14593</v>
      </c>
      <c r="SJB1" t="s">
        <v>14594</v>
      </c>
      <c r="SJC1" t="s">
        <v>14595</v>
      </c>
      <c r="SJD1" t="s">
        <v>14596</v>
      </c>
      <c r="SJE1" t="s">
        <v>14597</v>
      </c>
      <c r="SJF1" t="s">
        <v>14598</v>
      </c>
      <c r="SJG1" t="s">
        <v>14599</v>
      </c>
      <c r="SJH1" t="s">
        <v>14600</v>
      </c>
      <c r="SJI1" t="s">
        <v>14601</v>
      </c>
      <c r="SJJ1" t="s">
        <v>14602</v>
      </c>
      <c r="SJK1" t="s">
        <v>14603</v>
      </c>
      <c r="SJL1" t="s">
        <v>14604</v>
      </c>
      <c r="SJM1" t="s">
        <v>14605</v>
      </c>
      <c r="SJN1" t="s">
        <v>14606</v>
      </c>
      <c r="SJO1" t="s">
        <v>14607</v>
      </c>
      <c r="SJP1" t="s">
        <v>14608</v>
      </c>
      <c r="SJQ1" t="s">
        <v>14609</v>
      </c>
      <c r="SJR1" t="s">
        <v>14610</v>
      </c>
      <c r="SJS1" t="s">
        <v>14611</v>
      </c>
      <c r="SJT1" t="s">
        <v>14612</v>
      </c>
      <c r="SJU1" t="s">
        <v>14613</v>
      </c>
      <c r="SJV1" t="s">
        <v>14614</v>
      </c>
      <c r="SJW1" t="s">
        <v>14615</v>
      </c>
      <c r="SJX1" t="s">
        <v>14616</v>
      </c>
      <c r="SJY1" t="s">
        <v>14617</v>
      </c>
      <c r="SJZ1" t="s">
        <v>14618</v>
      </c>
      <c r="SKA1" t="s">
        <v>14619</v>
      </c>
      <c r="SKB1" t="s">
        <v>14620</v>
      </c>
      <c r="SKC1" t="s">
        <v>14621</v>
      </c>
      <c r="SKD1" t="s">
        <v>14622</v>
      </c>
      <c r="SKE1" t="s">
        <v>14623</v>
      </c>
      <c r="SKF1" t="s">
        <v>14624</v>
      </c>
      <c r="SKG1" t="s">
        <v>14625</v>
      </c>
      <c r="SKH1" t="s">
        <v>14626</v>
      </c>
      <c r="SKI1" t="s">
        <v>14627</v>
      </c>
      <c r="SKJ1" t="s">
        <v>14628</v>
      </c>
      <c r="SKK1" t="s">
        <v>14629</v>
      </c>
      <c r="SKL1" t="s">
        <v>14630</v>
      </c>
      <c r="SKM1" t="s">
        <v>14631</v>
      </c>
      <c r="SKN1" t="s">
        <v>14632</v>
      </c>
      <c r="SKO1" t="s">
        <v>14633</v>
      </c>
      <c r="SKP1" t="s">
        <v>14634</v>
      </c>
      <c r="SKQ1" t="s">
        <v>14635</v>
      </c>
      <c r="SKR1" t="s">
        <v>14636</v>
      </c>
      <c r="SKS1" t="s">
        <v>14637</v>
      </c>
      <c r="SKT1" t="s">
        <v>14638</v>
      </c>
      <c r="SKU1" t="s">
        <v>14639</v>
      </c>
      <c r="SKV1" t="s">
        <v>14640</v>
      </c>
      <c r="SKW1" t="s">
        <v>14641</v>
      </c>
      <c r="SKX1" t="s">
        <v>14642</v>
      </c>
      <c r="SKY1" t="s">
        <v>14643</v>
      </c>
      <c r="SKZ1" t="s">
        <v>14644</v>
      </c>
      <c r="SLA1" t="s">
        <v>14645</v>
      </c>
      <c r="SLB1" t="s">
        <v>14646</v>
      </c>
      <c r="SLC1" t="s">
        <v>14647</v>
      </c>
      <c r="SLD1" t="s">
        <v>14648</v>
      </c>
      <c r="SLE1" t="s">
        <v>14649</v>
      </c>
      <c r="SLF1" t="s">
        <v>14650</v>
      </c>
      <c r="SLG1" t="s">
        <v>14651</v>
      </c>
      <c r="SLH1" t="s">
        <v>14652</v>
      </c>
      <c r="SLI1" t="s">
        <v>14653</v>
      </c>
      <c r="SLJ1" t="s">
        <v>14654</v>
      </c>
      <c r="SLK1" t="s">
        <v>14655</v>
      </c>
      <c r="SLL1" t="s">
        <v>14656</v>
      </c>
      <c r="SLM1" t="s">
        <v>14657</v>
      </c>
      <c r="SLN1" t="s">
        <v>14658</v>
      </c>
      <c r="SLO1" t="s">
        <v>14659</v>
      </c>
      <c r="SLP1" t="s">
        <v>14660</v>
      </c>
      <c r="SLQ1" t="s">
        <v>14661</v>
      </c>
      <c r="SLR1" t="s">
        <v>14662</v>
      </c>
      <c r="SLS1" t="s">
        <v>14663</v>
      </c>
      <c r="SLT1" t="s">
        <v>14664</v>
      </c>
      <c r="SLU1" t="s">
        <v>14665</v>
      </c>
      <c r="SLV1" t="s">
        <v>14666</v>
      </c>
      <c r="SLW1" t="s">
        <v>14667</v>
      </c>
      <c r="SLX1" t="s">
        <v>14668</v>
      </c>
      <c r="SLY1" t="s">
        <v>14669</v>
      </c>
      <c r="SLZ1" t="s">
        <v>14670</v>
      </c>
      <c r="SMA1" t="s">
        <v>14671</v>
      </c>
      <c r="SMB1" t="s">
        <v>14672</v>
      </c>
      <c r="SMC1" t="s">
        <v>14673</v>
      </c>
      <c r="SMD1" t="s">
        <v>14674</v>
      </c>
      <c r="SME1" t="s">
        <v>14675</v>
      </c>
      <c r="SMF1" t="s">
        <v>14676</v>
      </c>
      <c r="SMG1" t="s">
        <v>14677</v>
      </c>
      <c r="SMH1" t="s">
        <v>14678</v>
      </c>
      <c r="SMI1" t="s">
        <v>14679</v>
      </c>
      <c r="SMJ1" t="s">
        <v>14680</v>
      </c>
      <c r="SMK1" t="s">
        <v>14681</v>
      </c>
      <c r="SML1" t="s">
        <v>14682</v>
      </c>
      <c r="SMM1" t="s">
        <v>14683</v>
      </c>
      <c r="SMN1" t="s">
        <v>14684</v>
      </c>
      <c r="SMO1" t="s">
        <v>14685</v>
      </c>
      <c r="SMP1" t="s">
        <v>14686</v>
      </c>
      <c r="SMQ1" t="s">
        <v>14687</v>
      </c>
      <c r="SMR1" t="s">
        <v>14688</v>
      </c>
      <c r="SMS1" t="s">
        <v>14689</v>
      </c>
      <c r="SMT1" t="s">
        <v>14690</v>
      </c>
      <c r="SMU1" t="s">
        <v>14691</v>
      </c>
      <c r="SMV1" t="s">
        <v>14692</v>
      </c>
      <c r="SMW1" t="s">
        <v>14693</v>
      </c>
      <c r="SMX1" t="s">
        <v>14694</v>
      </c>
      <c r="SMY1" t="s">
        <v>14695</v>
      </c>
      <c r="SMZ1" t="s">
        <v>14696</v>
      </c>
      <c r="SNA1" t="s">
        <v>14697</v>
      </c>
      <c r="SNB1" t="s">
        <v>14698</v>
      </c>
      <c r="SNC1" t="s">
        <v>14699</v>
      </c>
      <c r="SND1" t="s">
        <v>14700</v>
      </c>
      <c r="SNE1" t="s">
        <v>14701</v>
      </c>
      <c r="SNF1" t="s">
        <v>14702</v>
      </c>
      <c r="SNG1" t="s">
        <v>14703</v>
      </c>
      <c r="SNH1" t="s">
        <v>14704</v>
      </c>
      <c r="SNI1" t="s">
        <v>14705</v>
      </c>
      <c r="SNJ1" t="s">
        <v>14706</v>
      </c>
      <c r="SNK1" t="s">
        <v>14707</v>
      </c>
      <c r="SNL1" t="s">
        <v>14708</v>
      </c>
      <c r="SNM1" t="s">
        <v>14709</v>
      </c>
      <c r="SNN1" t="s">
        <v>14710</v>
      </c>
      <c r="SNO1" t="s">
        <v>14711</v>
      </c>
      <c r="SNP1" t="s">
        <v>14712</v>
      </c>
      <c r="SNQ1" t="s">
        <v>14713</v>
      </c>
      <c r="SNR1" t="s">
        <v>14714</v>
      </c>
      <c r="SNS1" t="s">
        <v>14715</v>
      </c>
      <c r="SNT1" t="s">
        <v>14716</v>
      </c>
      <c r="SNU1" t="s">
        <v>14717</v>
      </c>
      <c r="SNV1" t="s">
        <v>14718</v>
      </c>
      <c r="SNW1" t="s">
        <v>14719</v>
      </c>
      <c r="SNX1" t="s">
        <v>14720</v>
      </c>
      <c r="SNY1" t="s">
        <v>14721</v>
      </c>
      <c r="SNZ1" t="s">
        <v>14722</v>
      </c>
      <c r="SOA1" t="s">
        <v>14723</v>
      </c>
      <c r="SOB1" t="s">
        <v>14724</v>
      </c>
      <c r="SOC1" t="s">
        <v>14725</v>
      </c>
      <c r="SOD1" t="s">
        <v>14726</v>
      </c>
      <c r="SOE1" t="s">
        <v>14727</v>
      </c>
      <c r="SOF1" t="s">
        <v>14728</v>
      </c>
      <c r="SOG1" t="s">
        <v>14729</v>
      </c>
      <c r="SOH1" t="s">
        <v>14730</v>
      </c>
      <c r="SOI1" t="s">
        <v>14731</v>
      </c>
      <c r="SOJ1" t="s">
        <v>14732</v>
      </c>
      <c r="SOK1" t="s">
        <v>14733</v>
      </c>
      <c r="SOL1" t="s">
        <v>14734</v>
      </c>
      <c r="SOM1" t="s">
        <v>14735</v>
      </c>
      <c r="SON1" t="s">
        <v>14736</v>
      </c>
      <c r="SOO1" t="s">
        <v>14737</v>
      </c>
      <c r="SOP1" t="s">
        <v>14738</v>
      </c>
      <c r="SOQ1" t="s">
        <v>14739</v>
      </c>
      <c r="SOR1" t="s">
        <v>14740</v>
      </c>
      <c r="SOS1" t="s">
        <v>14741</v>
      </c>
      <c r="SOT1" t="s">
        <v>14742</v>
      </c>
      <c r="SOU1" t="s">
        <v>14743</v>
      </c>
      <c r="SOV1" t="s">
        <v>14744</v>
      </c>
      <c r="SOW1" t="s">
        <v>14745</v>
      </c>
      <c r="SOX1" t="s">
        <v>14746</v>
      </c>
      <c r="SOY1" t="s">
        <v>14747</v>
      </c>
      <c r="SOZ1" t="s">
        <v>14748</v>
      </c>
      <c r="SPA1" t="s">
        <v>14749</v>
      </c>
      <c r="SPB1" t="s">
        <v>14750</v>
      </c>
      <c r="SPC1" t="s">
        <v>14751</v>
      </c>
      <c r="SPD1" t="s">
        <v>14752</v>
      </c>
      <c r="SPE1" t="s">
        <v>14753</v>
      </c>
      <c r="SPF1" t="s">
        <v>14754</v>
      </c>
      <c r="SPG1" t="s">
        <v>14755</v>
      </c>
      <c r="SPH1" t="s">
        <v>14756</v>
      </c>
      <c r="SPI1" t="s">
        <v>14757</v>
      </c>
      <c r="SPJ1" t="s">
        <v>14758</v>
      </c>
      <c r="SPK1" t="s">
        <v>14759</v>
      </c>
      <c r="SPL1" t="s">
        <v>14760</v>
      </c>
      <c r="SPM1" t="s">
        <v>14761</v>
      </c>
      <c r="SPN1" t="s">
        <v>14762</v>
      </c>
      <c r="SPO1" t="s">
        <v>14763</v>
      </c>
      <c r="SPP1" t="s">
        <v>14764</v>
      </c>
      <c r="SPQ1" t="s">
        <v>14765</v>
      </c>
      <c r="SPR1" t="s">
        <v>14766</v>
      </c>
      <c r="SPS1" t="s">
        <v>14767</v>
      </c>
      <c r="SPT1" t="s">
        <v>14768</v>
      </c>
      <c r="SPU1" t="s">
        <v>14769</v>
      </c>
      <c r="SPV1" t="s">
        <v>14770</v>
      </c>
      <c r="SPW1" t="s">
        <v>14771</v>
      </c>
      <c r="SPX1" t="s">
        <v>14772</v>
      </c>
      <c r="SPY1" t="s">
        <v>14773</v>
      </c>
      <c r="SPZ1" t="s">
        <v>14774</v>
      </c>
      <c r="SQA1" t="s">
        <v>14775</v>
      </c>
      <c r="SQB1" t="s">
        <v>14776</v>
      </c>
      <c r="SQC1" t="s">
        <v>14777</v>
      </c>
      <c r="SQD1" t="s">
        <v>14778</v>
      </c>
      <c r="SQE1" t="s">
        <v>14779</v>
      </c>
      <c r="SQF1" t="s">
        <v>14780</v>
      </c>
      <c r="SQG1" t="s">
        <v>14781</v>
      </c>
      <c r="SQH1" t="s">
        <v>14782</v>
      </c>
      <c r="SQI1" t="s">
        <v>14783</v>
      </c>
      <c r="SQJ1" t="s">
        <v>14784</v>
      </c>
      <c r="SQK1" t="s">
        <v>14785</v>
      </c>
      <c r="SQL1" t="s">
        <v>14786</v>
      </c>
      <c r="SQM1" t="s">
        <v>14787</v>
      </c>
      <c r="SQN1" t="s">
        <v>14788</v>
      </c>
      <c r="SQO1" t="s">
        <v>14789</v>
      </c>
      <c r="SQP1" t="s">
        <v>14790</v>
      </c>
      <c r="SQQ1" t="s">
        <v>14791</v>
      </c>
      <c r="SQR1" t="s">
        <v>14792</v>
      </c>
      <c r="SQS1" t="s">
        <v>14793</v>
      </c>
      <c r="SQT1" t="s">
        <v>14794</v>
      </c>
      <c r="SQU1" t="s">
        <v>14795</v>
      </c>
      <c r="SQV1" t="s">
        <v>14796</v>
      </c>
      <c r="SQW1" t="s">
        <v>14797</v>
      </c>
      <c r="SQX1" t="s">
        <v>14798</v>
      </c>
      <c r="SQY1" t="s">
        <v>14799</v>
      </c>
      <c r="SQZ1" t="s">
        <v>14800</v>
      </c>
      <c r="SRA1" t="s">
        <v>14801</v>
      </c>
      <c r="SRB1" t="s">
        <v>14802</v>
      </c>
      <c r="SRC1" t="s">
        <v>14803</v>
      </c>
      <c r="SRD1" t="s">
        <v>14804</v>
      </c>
      <c r="SRE1" t="s">
        <v>14805</v>
      </c>
      <c r="SRF1" t="s">
        <v>14806</v>
      </c>
      <c r="SRG1" t="s">
        <v>14807</v>
      </c>
      <c r="SRH1" t="s">
        <v>14808</v>
      </c>
      <c r="SRI1" t="s">
        <v>14809</v>
      </c>
      <c r="SRJ1" t="s">
        <v>14810</v>
      </c>
      <c r="SRK1" t="s">
        <v>14811</v>
      </c>
      <c r="SRL1" t="s">
        <v>14812</v>
      </c>
      <c r="SRM1" t="s">
        <v>14813</v>
      </c>
      <c r="SRN1" t="s">
        <v>14814</v>
      </c>
      <c r="SRO1" t="s">
        <v>14815</v>
      </c>
      <c r="SRP1" t="s">
        <v>14816</v>
      </c>
      <c r="SRQ1" t="s">
        <v>14817</v>
      </c>
      <c r="SRR1" t="s">
        <v>14818</v>
      </c>
      <c r="SRS1" t="s">
        <v>14819</v>
      </c>
      <c r="SRT1" t="s">
        <v>14820</v>
      </c>
      <c r="SRU1" t="s">
        <v>14821</v>
      </c>
      <c r="SRV1" t="s">
        <v>14822</v>
      </c>
      <c r="SRW1" t="s">
        <v>14823</v>
      </c>
      <c r="SRX1" t="s">
        <v>14824</v>
      </c>
      <c r="SRY1" t="s">
        <v>14825</v>
      </c>
      <c r="SRZ1" t="s">
        <v>14826</v>
      </c>
      <c r="SSA1" t="s">
        <v>14827</v>
      </c>
      <c r="SSB1" t="s">
        <v>14828</v>
      </c>
      <c r="SSC1" t="s">
        <v>14829</v>
      </c>
      <c r="SSD1" t="s">
        <v>14830</v>
      </c>
      <c r="SSE1" t="s">
        <v>14831</v>
      </c>
      <c r="SSF1" t="s">
        <v>14832</v>
      </c>
      <c r="SSG1" t="s">
        <v>14833</v>
      </c>
      <c r="SSH1" t="s">
        <v>14834</v>
      </c>
      <c r="SSI1" t="s">
        <v>14835</v>
      </c>
      <c r="SSJ1" t="s">
        <v>14836</v>
      </c>
      <c r="SSK1" t="s">
        <v>14837</v>
      </c>
      <c r="SSL1" t="s">
        <v>14838</v>
      </c>
      <c r="SSM1" t="s">
        <v>14839</v>
      </c>
      <c r="SSN1" t="s">
        <v>14840</v>
      </c>
      <c r="SSO1" t="s">
        <v>14841</v>
      </c>
      <c r="SSP1" t="s">
        <v>14842</v>
      </c>
      <c r="SSQ1" t="s">
        <v>14843</v>
      </c>
      <c r="SSR1" t="s">
        <v>14844</v>
      </c>
      <c r="SSS1" t="s">
        <v>14845</v>
      </c>
      <c r="SST1" t="s">
        <v>14846</v>
      </c>
      <c r="SSU1" t="s">
        <v>14847</v>
      </c>
      <c r="SSV1" t="s">
        <v>14848</v>
      </c>
      <c r="SSW1" t="s">
        <v>14849</v>
      </c>
      <c r="SSX1" t="s">
        <v>14850</v>
      </c>
      <c r="SSY1" t="s">
        <v>14851</v>
      </c>
      <c r="SSZ1" t="s">
        <v>14852</v>
      </c>
      <c r="STA1" t="s">
        <v>14853</v>
      </c>
      <c r="STB1" t="s">
        <v>14854</v>
      </c>
      <c r="STC1" t="s">
        <v>14855</v>
      </c>
      <c r="STD1" t="s">
        <v>14856</v>
      </c>
      <c r="STE1" t="s">
        <v>14857</v>
      </c>
      <c r="STF1" t="s">
        <v>14858</v>
      </c>
      <c r="STG1" t="s">
        <v>14859</v>
      </c>
      <c r="STH1" t="s">
        <v>14860</v>
      </c>
      <c r="STI1" t="s">
        <v>14861</v>
      </c>
      <c r="STJ1" t="s">
        <v>14862</v>
      </c>
      <c r="STK1" t="s">
        <v>14863</v>
      </c>
      <c r="STL1" t="s">
        <v>14864</v>
      </c>
      <c r="STM1" t="s">
        <v>14865</v>
      </c>
      <c r="STN1" t="s">
        <v>14866</v>
      </c>
      <c r="STO1" t="s">
        <v>14867</v>
      </c>
      <c r="STP1" t="s">
        <v>14868</v>
      </c>
      <c r="STQ1" t="s">
        <v>14869</v>
      </c>
      <c r="STR1" t="s">
        <v>14870</v>
      </c>
      <c r="STS1" t="s">
        <v>14871</v>
      </c>
      <c r="STT1" t="s">
        <v>14872</v>
      </c>
      <c r="STU1" t="s">
        <v>14873</v>
      </c>
      <c r="STV1" t="s">
        <v>14874</v>
      </c>
      <c r="STW1" t="s">
        <v>14875</v>
      </c>
      <c r="STX1" t="s">
        <v>14876</v>
      </c>
      <c r="STY1" t="s">
        <v>14877</v>
      </c>
      <c r="STZ1" t="s">
        <v>14878</v>
      </c>
      <c r="SUA1" t="s">
        <v>14879</v>
      </c>
      <c r="SUB1" t="s">
        <v>14880</v>
      </c>
      <c r="SUC1" t="s">
        <v>14881</v>
      </c>
      <c r="SUD1" t="s">
        <v>14882</v>
      </c>
      <c r="SUE1" t="s">
        <v>14883</v>
      </c>
      <c r="SUF1" t="s">
        <v>14884</v>
      </c>
      <c r="SUG1" t="s">
        <v>14885</v>
      </c>
      <c r="SUH1" t="s">
        <v>14886</v>
      </c>
      <c r="SUI1" t="s">
        <v>14887</v>
      </c>
      <c r="SUJ1" t="s">
        <v>14888</v>
      </c>
      <c r="SUK1" t="s">
        <v>14889</v>
      </c>
      <c r="SUL1" t="s">
        <v>14890</v>
      </c>
      <c r="SUM1" t="s">
        <v>14891</v>
      </c>
      <c r="SUN1" t="s">
        <v>14892</v>
      </c>
      <c r="SUO1" t="s">
        <v>14893</v>
      </c>
      <c r="SUP1" t="s">
        <v>14894</v>
      </c>
      <c r="SUQ1" t="s">
        <v>14895</v>
      </c>
      <c r="SUR1" t="s">
        <v>14896</v>
      </c>
      <c r="SUS1" t="s">
        <v>14897</v>
      </c>
      <c r="SUT1" t="s">
        <v>14898</v>
      </c>
      <c r="SUU1" t="s">
        <v>14899</v>
      </c>
      <c r="SUV1" t="s">
        <v>14900</v>
      </c>
      <c r="SUW1" t="s">
        <v>14901</v>
      </c>
      <c r="SUX1" t="s">
        <v>14902</v>
      </c>
      <c r="SUY1" t="s">
        <v>14903</v>
      </c>
      <c r="SUZ1" t="s">
        <v>14904</v>
      </c>
      <c r="SVA1" t="s">
        <v>14905</v>
      </c>
      <c r="SVB1" t="s">
        <v>14906</v>
      </c>
      <c r="SVC1" t="s">
        <v>14907</v>
      </c>
      <c r="SVD1" t="s">
        <v>14908</v>
      </c>
      <c r="SVE1" t="s">
        <v>14909</v>
      </c>
      <c r="SVF1" t="s">
        <v>14910</v>
      </c>
      <c r="SVG1" t="s">
        <v>14911</v>
      </c>
      <c r="SVH1" t="s">
        <v>14912</v>
      </c>
      <c r="SVI1" t="s">
        <v>14913</v>
      </c>
      <c r="SVJ1" t="s">
        <v>14914</v>
      </c>
      <c r="SVK1" t="s">
        <v>14915</v>
      </c>
      <c r="SVL1" t="s">
        <v>14916</v>
      </c>
      <c r="SVM1" t="s">
        <v>14917</v>
      </c>
      <c r="SVN1" t="s">
        <v>14918</v>
      </c>
      <c r="SVO1" t="s">
        <v>14919</v>
      </c>
      <c r="SVP1" t="s">
        <v>14920</v>
      </c>
      <c r="SVQ1" t="s">
        <v>14921</v>
      </c>
      <c r="SVR1" t="s">
        <v>14922</v>
      </c>
      <c r="SVS1" t="s">
        <v>14923</v>
      </c>
      <c r="SVT1" t="s">
        <v>14924</v>
      </c>
      <c r="SVU1" t="s">
        <v>14925</v>
      </c>
      <c r="SVV1" t="s">
        <v>14926</v>
      </c>
      <c r="SVW1" t="s">
        <v>14927</v>
      </c>
      <c r="SVX1" t="s">
        <v>14928</v>
      </c>
      <c r="SVY1" t="s">
        <v>14929</v>
      </c>
      <c r="SVZ1" t="s">
        <v>14930</v>
      </c>
      <c r="SWA1" t="s">
        <v>14931</v>
      </c>
      <c r="SWB1" t="s">
        <v>14932</v>
      </c>
      <c r="SWC1" t="s">
        <v>14933</v>
      </c>
      <c r="SWD1" t="s">
        <v>14934</v>
      </c>
      <c r="SWE1" t="s">
        <v>14935</v>
      </c>
      <c r="SWF1" t="s">
        <v>14936</v>
      </c>
      <c r="SWG1" t="s">
        <v>14937</v>
      </c>
      <c r="SWH1" t="s">
        <v>14938</v>
      </c>
      <c r="SWI1" t="s">
        <v>14939</v>
      </c>
      <c r="SWJ1" t="s">
        <v>14940</v>
      </c>
      <c r="SWK1" t="s">
        <v>14941</v>
      </c>
      <c r="SWL1" t="s">
        <v>14942</v>
      </c>
      <c r="SWM1" t="s">
        <v>14943</v>
      </c>
      <c r="SWN1" t="s">
        <v>14944</v>
      </c>
      <c r="SWO1" t="s">
        <v>14945</v>
      </c>
      <c r="SWP1" t="s">
        <v>14946</v>
      </c>
      <c r="SWQ1" t="s">
        <v>14947</v>
      </c>
      <c r="SWR1" t="s">
        <v>14948</v>
      </c>
      <c r="SWS1" t="s">
        <v>14949</v>
      </c>
      <c r="SWT1" t="s">
        <v>14950</v>
      </c>
      <c r="SWU1" t="s">
        <v>14951</v>
      </c>
      <c r="SWV1" t="s">
        <v>14952</v>
      </c>
      <c r="SWW1" t="s">
        <v>14953</v>
      </c>
      <c r="SWX1" t="s">
        <v>14954</v>
      </c>
      <c r="SWY1" t="s">
        <v>14955</v>
      </c>
      <c r="SWZ1" t="s">
        <v>14956</v>
      </c>
      <c r="SXA1" t="s">
        <v>14957</v>
      </c>
      <c r="SXB1" t="s">
        <v>14958</v>
      </c>
      <c r="SXC1" t="s">
        <v>14959</v>
      </c>
      <c r="SXD1" t="s">
        <v>14960</v>
      </c>
      <c r="SXE1" t="s">
        <v>14961</v>
      </c>
      <c r="SXF1" t="s">
        <v>14962</v>
      </c>
      <c r="SXG1" t="s">
        <v>14963</v>
      </c>
      <c r="SXH1" t="s">
        <v>14964</v>
      </c>
      <c r="SXI1" t="s">
        <v>14965</v>
      </c>
      <c r="SXJ1" t="s">
        <v>14966</v>
      </c>
      <c r="SXK1" t="s">
        <v>14967</v>
      </c>
      <c r="SXL1" t="s">
        <v>14968</v>
      </c>
      <c r="SXM1" t="s">
        <v>14969</v>
      </c>
      <c r="SXN1" t="s">
        <v>14970</v>
      </c>
      <c r="SXO1" t="s">
        <v>14971</v>
      </c>
      <c r="SXP1" t="s">
        <v>14972</v>
      </c>
      <c r="SXQ1" t="s">
        <v>14973</v>
      </c>
      <c r="SXR1" t="s">
        <v>14974</v>
      </c>
      <c r="SXS1" t="s">
        <v>14975</v>
      </c>
      <c r="SXT1" t="s">
        <v>14976</v>
      </c>
      <c r="SXU1" t="s">
        <v>14977</v>
      </c>
      <c r="SXV1" t="s">
        <v>14978</v>
      </c>
      <c r="SXW1" t="s">
        <v>14979</v>
      </c>
      <c r="SXX1" t="s">
        <v>14980</v>
      </c>
      <c r="SXY1" t="s">
        <v>14981</v>
      </c>
      <c r="SXZ1" t="s">
        <v>14982</v>
      </c>
      <c r="SYA1" t="s">
        <v>14983</v>
      </c>
      <c r="SYB1" t="s">
        <v>14984</v>
      </c>
      <c r="SYC1" t="s">
        <v>14985</v>
      </c>
      <c r="SYD1" t="s">
        <v>14986</v>
      </c>
      <c r="SYE1" t="s">
        <v>14987</v>
      </c>
      <c r="SYF1" t="s">
        <v>14988</v>
      </c>
      <c r="SYG1" t="s">
        <v>14989</v>
      </c>
      <c r="SYH1" t="s">
        <v>14990</v>
      </c>
      <c r="SYI1" t="s">
        <v>14991</v>
      </c>
      <c r="SYJ1" t="s">
        <v>14992</v>
      </c>
      <c r="SYK1" t="s">
        <v>14993</v>
      </c>
      <c r="SYL1" t="s">
        <v>14994</v>
      </c>
      <c r="SYM1" t="s">
        <v>14995</v>
      </c>
      <c r="SYN1" t="s">
        <v>14996</v>
      </c>
      <c r="SYO1" t="s">
        <v>14997</v>
      </c>
      <c r="SYP1" t="s">
        <v>14998</v>
      </c>
      <c r="SYQ1" t="s">
        <v>14999</v>
      </c>
      <c r="SYR1" t="s">
        <v>15000</v>
      </c>
      <c r="SYS1" t="s">
        <v>15001</v>
      </c>
      <c r="SYT1" t="s">
        <v>15002</v>
      </c>
      <c r="SYU1" t="s">
        <v>15003</v>
      </c>
      <c r="SYV1" t="s">
        <v>15004</v>
      </c>
      <c r="SYW1" t="s">
        <v>15005</v>
      </c>
      <c r="SYX1" t="s">
        <v>15006</v>
      </c>
      <c r="SYY1" t="s">
        <v>15007</v>
      </c>
      <c r="SYZ1" t="s">
        <v>15008</v>
      </c>
      <c r="SZA1" t="s">
        <v>15009</v>
      </c>
      <c r="SZB1" t="s">
        <v>15010</v>
      </c>
      <c r="SZC1" t="s">
        <v>15011</v>
      </c>
      <c r="SZD1" t="s">
        <v>15012</v>
      </c>
      <c r="SZE1" t="s">
        <v>15013</v>
      </c>
      <c r="SZF1" t="s">
        <v>15014</v>
      </c>
      <c r="SZG1" t="s">
        <v>15015</v>
      </c>
      <c r="SZH1" t="s">
        <v>15016</v>
      </c>
      <c r="SZI1" t="s">
        <v>15017</v>
      </c>
      <c r="SZJ1" t="s">
        <v>15018</v>
      </c>
      <c r="SZK1" t="s">
        <v>15019</v>
      </c>
      <c r="SZL1" t="s">
        <v>15020</v>
      </c>
      <c r="SZM1" t="s">
        <v>15021</v>
      </c>
      <c r="SZN1" t="s">
        <v>15022</v>
      </c>
      <c r="SZO1" t="s">
        <v>15023</v>
      </c>
      <c r="SZP1" t="s">
        <v>15024</v>
      </c>
      <c r="SZQ1" t="s">
        <v>15025</v>
      </c>
      <c r="SZR1" t="s">
        <v>15026</v>
      </c>
      <c r="SZS1" t="s">
        <v>15027</v>
      </c>
      <c r="SZT1" t="s">
        <v>15028</v>
      </c>
      <c r="SZU1" t="s">
        <v>15029</v>
      </c>
      <c r="SZV1" t="s">
        <v>15030</v>
      </c>
      <c r="SZW1" t="s">
        <v>15031</v>
      </c>
      <c r="SZX1" t="s">
        <v>15032</v>
      </c>
      <c r="SZY1" t="s">
        <v>15033</v>
      </c>
      <c r="SZZ1" t="s">
        <v>15034</v>
      </c>
      <c r="TAA1" t="s">
        <v>15035</v>
      </c>
      <c r="TAB1" t="s">
        <v>15036</v>
      </c>
      <c r="TAC1" t="s">
        <v>15037</v>
      </c>
      <c r="TAD1" t="s">
        <v>15038</v>
      </c>
      <c r="TAE1" t="s">
        <v>15039</v>
      </c>
      <c r="TAF1" t="s">
        <v>15040</v>
      </c>
      <c r="TAG1" t="s">
        <v>15041</v>
      </c>
      <c r="TAH1" t="s">
        <v>15042</v>
      </c>
      <c r="TAI1" t="s">
        <v>15043</v>
      </c>
      <c r="TAJ1" t="s">
        <v>15044</v>
      </c>
      <c r="TAK1" t="s">
        <v>15045</v>
      </c>
      <c r="TAL1" t="s">
        <v>15046</v>
      </c>
      <c r="TAM1" t="s">
        <v>15047</v>
      </c>
      <c r="TAN1" t="s">
        <v>15048</v>
      </c>
      <c r="TAO1" t="s">
        <v>15049</v>
      </c>
      <c r="TAP1" t="s">
        <v>15050</v>
      </c>
      <c r="TAQ1" t="s">
        <v>15051</v>
      </c>
      <c r="TAR1" t="s">
        <v>15052</v>
      </c>
      <c r="TAS1" t="s">
        <v>15053</v>
      </c>
      <c r="TAT1" t="s">
        <v>15054</v>
      </c>
      <c r="TAU1" t="s">
        <v>15055</v>
      </c>
      <c r="TAV1" t="s">
        <v>15056</v>
      </c>
      <c r="TAW1" t="s">
        <v>15057</v>
      </c>
      <c r="TAX1" t="s">
        <v>15058</v>
      </c>
      <c r="TAY1" t="s">
        <v>15059</v>
      </c>
      <c r="TAZ1" t="s">
        <v>15060</v>
      </c>
      <c r="TBA1" t="s">
        <v>15061</v>
      </c>
      <c r="TBB1" t="s">
        <v>15062</v>
      </c>
      <c r="TBC1" t="s">
        <v>15063</v>
      </c>
      <c r="TBD1" t="s">
        <v>15064</v>
      </c>
      <c r="TBE1" t="s">
        <v>15065</v>
      </c>
      <c r="TBF1" t="s">
        <v>15066</v>
      </c>
      <c r="TBG1" t="s">
        <v>15067</v>
      </c>
      <c r="TBH1" t="s">
        <v>15068</v>
      </c>
      <c r="TBI1" t="s">
        <v>15069</v>
      </c>
      <c r="TBJ1" t="s">
        <v>15070</v>
      </c>
      <c r="TBK1" t="s">
        <v>15071</v>
      </c>
      <c r="TBL1" t="s">
        <v>15072</v>
      </c>
      <c r="TBM1" t="s">
        <v>15073</v>
      </c>
      <c r="TBN1" t="s">
        <v>15074</v>
      </c>
      <c r="TBO1" t="s">
        <v>15075</v>
      </c>
      <c r="TBP1" t="s">
        <v>15076</v>
      </c>
      <c r="TBQ1" t="s">
        <v>15077</v>
      </c>
      <c r="TBR1" t="s">
        <v>15078</v>
      </c>
      <c r="TBS1" t="s">
        <v>15079</v>
      </c>
      <c r="TBT1" t="s">
        <v>15080</v>
      </c>
      <c r="TBU1" t="s">
        <v>15081</v>
      </c>
      <c r="TBV1" t="s">
        <v>15082</v>
      </c>
      <c r="TBW1" t="s">
        <v>15083</v>
      </c>
      <c r="TBX1" t="s">
        <v>15084</v>
      </c>
      <c r="TBY1" t="s">
        <v>15085</v>
      </c>
      <c r="TBZ1" t="s">
        <v>15086</v>
      </c>
      <c r="TCA1" t="s">
        <v>15087</v>
      </c>
      <c r="TCB1" t="s">
        <v>15088</v>
      </c>
      <c r="TCC1" t="s">
        <v>15089</v>
      </c>
      <c r="TCD1" t="s">
        <v>15090</v>
      </c>
      <c r="TCE1" t="s">
        <v>15091</v>
      </c>
      <c r="TCF1" t="s">
        <v>15092</v>
      </c>
      <c r="TCG1" t="s">
        <v>15093</v>
      </c>
      <c r="TCH1" t="s">
        <v>15094</v>
      </c>
      <c r="TCI1" t="s">
        <v>15095</v>
      </c>
      <c r="TCJ1" t="s">
        <v>15096</v>
      </c>
      <c r="TCK1" t="s">
        <v>15097</v>
      </c>
      <c r="TCL1" t="s">
        <v>15098</v>
      </c>
      <c r="TCM1" t="s">
        <v>15099</v>
      </c>
      <c r="TCN1" t="s">
        <v>15100</v>
      </c>
      <c r="TCO1" t="s">
        <v>15101</v>
      </c>
      <c r="TCP1" t="s">
        <v>15102</v>
      </c>
      <c r="TCQ1" t="s">
        <v>15103</v>
      </c>
      <c r="TCR1" t="s">
        <v>15104</v>
      </c>
      <c r="TCS1" t="s">
        <v>15105</v>
      </c>
      <c r="TCT1" t="s">
        <v>15106</v>
      </c>
      <c r="TCU1" t="s">
        <v>15107</v>
      </c>
      <c r="TCV1" t="s">
        <v>15108</v>
      </c>
      <c r="TCW1" t="s">
        <v>15109</v>
      </c>
      <c r="TCX1" t="s">
        <v>15110</v>
      </c>
      <c r="TCY1" t="s">
        <v>15111</v>
      </c>
      <c r="TCZ1" t="s">
        <v>15112</v>
      </c>
      <c r="TDA1" t="s">
        <v>15113</v>
      </c>
      <c r="TDB1" t="s">
        <v>15114</v>
      </c>
      <c r="TDC1" t="s">
        <v>15115</v>
      </c>
      <c r="TDD1" t="s">
        <v>15116</v>
      </c>
      <c r="TDE1" t="s">
        <v>15117</v>
      </c>
      <c r="TDF1" t="s">
        <v>15118</v>
      </c>
      <c r="TDG1" t="s">
        <v>15119</v>
      </c>
      <c r="TDH1" t="s">
        <v>15120</v>
      </c>
      <c r="TDI1" t="s">
        <v>15121</v>
      </c>
      <c r="TDJ1" t="s">
        <v>15122</v>
      </c>
      <c r="TDK1" t="s">
        <v>15123</v>
      </c>
      <c r="TDL1" t="s">
        <v>15124</v>
      </c>
      <c r="TDM1" t="s">
        <v>15125</v>
      </c>
      <c r="TDN1" t="s">
        <v>15126</v>
      </c>
      <c r="TDO1" t="s">
        <v>15127</v>
      </c>
      <c r="TDP1" t="s">
        <v>15128</v>
      </c>
      <c r="TDQ1" t="s">
        <v>15129</v>
      </c>
      <c r="TDR1" t="s">
        <v>15130</v>
      </c>
      <c r="TDS1" t="s">
        <v>15131</v>
      </c>
      <c r="TDT1" t="s">
        <v>15132</v>
      </c>
      <c r="TDU1" t="s">
        <v>15133</v>
      </c>
      <c r="TDV1" t="s">
        <v>15134</v>
      </c>
      <c r="TDW1" t="s">
        <v>15135</v>
      </c>
      <c r="TDX1" t="s">
        <v>15136</v>
      </c>
      <c r="TDY1" t="s">
        <v>15137</v>
      </c>
      <c r="TDZ1" t="s">
        <v>15138</v>
      </c>
      <c r="TEA1" t="s">
        <v>15139</v>
      </c>
      <c r="TEB1" t="s">
        <v>15140</v>
      </c>
      <c r="TEC1" t="s">
        <v>15141</v>
      </c>
      <c r="TED1" t="s">
        <v>15142</v>
      </c>
      <c r="TEE1" t="s">
        <v>15143</v>
      </c>
      <c r="TEF1" t="s">
        <v>15144</v>
      </c>
      <c r="TEG1" t="s">
        <v>15145</v>
      </c>
      <c r="TEH1" t="s">
        <v>15146</v>
      </c>
      <c r="TEI1" t="s">
        <v>15147</v>
      </c>
      <c r="TEJ1" t="s">
        <v>15148</v>
      </c>
      <c r="TEK1" t="s">
        <v>15149</v>
      </c>
      <c r="TEL1" t="s">
        <v>15150</v>
      </c>
      <c r="TEM1" t="s">
        <v>15151</v>
      </c>
      <c r="TEN1" t="s">
        <v>15152</v>
      </c>
      <c r="TEO1" t="s">
        <v>15153</v>
      </c>
      <c r="TEP1" t="s">
        <v>15154</v>
      </c>
      <c r="TEQ1" t="s">
        <v>15155</v>
      </c>
      <c r="TER1" t="s">
        <v>15156</v>
      </c>
      <c r="TES1" t="s">
        <v>15157</v>
      </c>
      <c r="TET1" t="s">
        <v>15158</v>
      </c>
      <c r="TEU1" t="s">
        <v>15159</v>
      </c>
      <c r="TEV1" t="s">
        <v>15160</v>
      </c>
      <c r="TEW1" t="s">
        <v>15161</v>
      </c>
      <c r="TEX1" t="s">
        <v>15162</v>
      </c>
      <c r="TEY1" t="s">
        <v>15163</v>
      </c>
      <c r="TEZ1" t="s">
        <v>15164</v>
      </c>
      <c r="TFA1" t="s">
        <v>15165</v>
      </c>
      <c r="TFB1" t="s">
        <v>15166</v>
      </c>
      <c r="TFC1" t="s">
        <v>15167</v>
      </c>
      <c r="TFD1" t="s">
        <v>15168</v>
      </c>
      <c r="TFE1" t="s">
        <v>15169</v>
      </c>
      <c r="TFF1" t="s">
        <v>15170</v>
      </c>
      <c r="TFG1" t="s">
        <v>15171</v>
      </c>
      <c r="TFH1" t="s">
        <v>15172</v>
      </c>
      <c r="TFI1" t="s">
        <v>15173</v>
      </c>
      <c r="TFJ1" t="s">
        <v>15174</v>
      </c>
      <c r="TFK1" t="s">
        <v>15175</v>
      </c>
      <c r="TFL1" t="s">
        <v>15176</v>
      </c>
      <c r="TFM1" t="s">
        <v>15177</v>
      </c>
      <c r="TFN1" t="s">
        <v>15178</v>
      </c>
      <c r="TFO1" t="s">
        <v>15179</v>
      </c>
      <c r="TFP1" t="s">
        <v>15180</v>
      </c>
      <c r="TFQ1" t="s">
        <v>15181</v>
      </c>
      <c r="TFR1" t="s">
        <v>15182</v>
      </c>
      <c r="TFS1" t="s">
        <v>15183</v>
      </c>
      <c r="TFT1" t="s">
        <v>15184</v>
      </c>
      <c r="TFU1" t="s">
        <v>15185</v>
      </c>
      <c r="TFV1" t="s">
        <v>15186</v>
      </c>
      <c r="TFW1" t="s">
        <v>15187</v>
      </c>
      <c r="TFX1" t="s">
        <v>15188</v>
      </c>
      <c r="TFY1" t="s">
        <v>15189</v>
      </c>
      <c r="TFZ1" t="s">
        <v>15190</v>
      </c>
      <c r="TGA1" t="s">
        <v>15191</v>
      </c>
      <c r="TGB1" t="s">
        <v>15192</v>
      </c>
      <c r="TGC1" t="s">
        <v>15193</v>
      </c>
      <c r="TGD1" t="s">
        <v>15194</v>
      </c>
      <c r="TGE1" t="s">
        <v>15195</v>
      </c>
      <c r="TGF1" t="s">
        <v>15196</v>
      </c>
      <c r="TGG1" t="s">
        <v>15197</v>
      </c>
      <c r="TGH1" t="s">
        <v>15198</v>
      </c>
      <c r="TGI1" t="s">
        <v>15199</v>
      </c>
      <c r="TGJ1" t="s">
        <v>15200</v>
      </c>
      <c r="TGK1" t="s">
        <v>15201</v>
      </c>
      <c r="TGL1" t="s">
        <v>15202</v>
      </c>
      <c r="TGM1" t="s">
        <v>15203</v>
      </c>
      <c r="TGN1" t="s">
        <v>15204</v>
      </c>
      <c r="TGO1" t="s">
        <v>15205</v>
      </c>
      <c r="TGP1" t="s">
        <v>15206</v>
      </c>
      <c r="TGQ1" t="s">
        <v>15207</v>
      </c>
      <c r="TGR1" t="s">
        <v>15208</v>
      </c>
      <c r="TGS1" t="s">
        <v>15209</v>
      </c>
      <c r="TGT1" t="s">
        <v>15210</v>
      </c>
      <c r="TGU1" t="s">
        <v>15211</v>
      </c>
      <c r="TGV1" t="s">
        <v>15212</v>
      </c>
      <c r="TGW1" t="s">
        <v>15213</v>
      </c>
      <c r="TGX1" t="s">
        <v>15214</v>
      </c>
      <c r="TGY1" t="s">
        <v>15215</v>
      </c>
      <c r="TGZ1" t="s">
        <v>15216</v>
      </c>
      <c r="THA1" t="s">
        <v>15217</v>
      </c>
      <c r="THB1" t="s">
        <v>15218</v>
      </c>
      <c r="THC1" t="s">
        <v>15219</v>
      </c>
      <c r="THD1" t="s">
        <v>15220</v>
      </c>
      <c r="THE1" t="s">
        <v>15221</v>
      </c>
      <c r="THF1" t="s">
        <v>15222</v>
      </c>
      <c r="THG1" t="s">
        <v>15223</v>
      </c>
      <c r="THH1" t="s">
        <v>15224</v>
      </c>
      <c r="THI1" t="s">
        <v>15225</v>
      </c>
      <c r="THJ1" t="s">
        <v>15226</v>
      </c>
      <c r="THK1" t="s">
        <v>15227</v>
      </c>
      <c r="THL1" t="s">
        <v>15228</v>
      </c>
      <c r="THM1" t="s">
        <v>15229</v>
      </c>
      <c r="THN1" t="s">
        <v>15230</v>
      </c>
      <c r="THO1" t="s">
        <v>15231</v>
      </c>
      <c r="THP1" t="s">
        <v>15232</v>
      </c>
      <c r="THQ1" t="s">
        <v>15233</v>
      </c>
      <c r="THR1" t="s">
        <v>15234</v>
      </c>
      <c r="THS1" t="s">
        <v>15235</v>
      </c>
      <c r="THT1" t="s">
        <v>15236</v>
      </c>
      <c r="THU1" t="s">
        <v>15237</v>
      </c>
      <c r="THV1" t="s">
        <v>15238</v>
      </c>
      <c r="THW1" t="s">
        <v>15239</v>
      </c>
      <c r="THX1" t="s">
        <v>15240</v>
      </c>
      <c r="THY1" t="s">
        <v>15241</v>
      </c>
      <c r="THZ1" t="s">
        <v>15242</v>
      </c>
      <c r="TIA1" t="s">
        <v>15243</v>
      </c>
      <c r="TIB1" t="s">
        <v>15244</v>
      </c>
      <c r="TIC1" t="s">
        <v>15245</v>
      </c>
      <c r="TID1" t="s">
        <v>15246</v>
      </c>
      <c r="TIE1" t="s">
        <v>15247</v>
      </c>
      <c r="TIF1" t="s">
        <v>15248</v>
      </c>
      <c r="TIG1" t="s">
        <v>15249</v>
      </c>
      <c r="TIH1" t="s">
        <v>15250</v>
      </c>
      <c r="TII1" t="s">
        <v>15251</v>
      </c>
      <c r="TIJ1" t="s">
        <v>15252</v>
      </c>
      <c r="TIK1" t="s">
        <v>15253</v>
      </c>
      <c r="TIL1" t="s">
        <v>15254</v>
      </c>
      <c r="TIM1" t="s">
        <v>15255</v>
      </c>
      <c r="TIN1" t="s">
        <v>15256</v>
      </c>
      <c r="TIO1" t="s">
        <v>15257</v>
      </c>
      <c r="TIP1" t="s">
        <v>15258</v>
      </c>
      <c r="TIQ1" t="s">
        <v>15259</v>
      </c>
      <c r="TIR1" t="s">
        <v>15260</v>
      </c>
      <c r="TIS1" t="s">
        <v>15261</v>
      </c>
      <c r="TIT1" t="s">
        <v>15262</v>
      </c>
      <c r="TIU1" t="s">
        <v>15263</v>
      </c>
      <c r="TIV1" t="s">
        <v>15264</v>
      </c>
      <c r="TIW1" t="s">
        <v>15265</v>
      </c>
      <c r="TIX1" t="s">
        <v>15266</v>
      </c>
      <c r="TIY1" t="s">
        <v>15267</v>
      </c>
      <c r="TIZ1" t="s">
        <v>15268</v>
      </c>
      <c r="TJA1" t="s">
        <v>15269</v>
      </c>
      <c r="TJB1" t="s">
        <v>15270</v>
      </c>
      <c r="TJC1" t="s">
        <v>15271</v>
      </c>
      <c r="TJD1" t="s">
        <v>15272</v>
      </c>
      <c r="TJE1" t="s">
        <v>15273</v>
      </c>
      <c r="TJF1" t="s">
        <v>15274</v>
      </c>
      <c r="TJG1" t="s">
        <v>15275</v>
      </c>
      <c r="TJH1" t="s">
        <v>15276</v>
      </c>
      <c r="TJI1" t="s">
        <v>15277</v>
      </c>
      <c r="TJJ1" t="s">
        <v>15278</v>
      </c>
      <c r="TJK1" t="s">
        <v>15279</v>
      </c>
      <c r="TJL1" t="s">
        <v>15280</v>
      </c>
      <c r="TJM1" t="s">
        <v>15281</v>
      </c>
      <c r="TJN1" t="s">
        <v>15282</v>
      </c>
      <c r="TJO1" t="s">
        <v>15283</v>
      </c>
      <c r="TJP1" t="s">
        <v>15284</v>
      </c>
      <c r="TJQ1" t="s">
        <v>15285</v>
      </c>
      <c r="TJR1" t="s">
        <v>15286</v>
      </c>
      <c r="TJS1" t="s">
        <v>15287</v>
      </c>
      <c r="TJT1" t="s">
        <v>15288</v>
      </c>
      <c r="TJU1" t="s">
        <v>15289</v>
      </c>
      <c r="TJV1" t="s">
        <v>15290</v>
      </c>
      <c r="TJW1" t="s">
        <v>15291</v>
      </c>
      <c r="TJX1" t="s">
        <v>15292</v>
      </c>
      <c r="TJY1" t="s">
        <v>15293</v>
      </c>
      <c r="TJZ1" t="s">
        <v>15294</v>
      </c>
      <c r="TKA1" t="s">
        <v>15295</v>
      </c>
      <c r="TKB1" t="s">
        <v>15296</v>
      </c>
      <c r="TKC1" t="s">
        <v>15297</v>
      </c>
      <c r="TKD1" t="s">
        <v>15298</v>
      </c>
      <c r="TKE1" t="s">
        <v>15299</v>
      </c>
      <c r="TKF1" t="s">
        <v>15300</v>
      </c>
      <c r="TKG1" t="s">
        <v>15301</v>
      </c>
      <c r="TKH1" t="s">
        <v>15302</v>
      </c>
      <c r="TKI1" t="s">
        <v>15303</v>
      </c>
      <c r="TKJ1" t="s">
        <v>15304</v>
      </c>
      <c r="TKK1" t="s">
        <v>15305</v>
      </c>
      <c r="TKL1" t="s">
        <v>15306</v>
      </c>
      <c r="TKM1" t="s">
        <v>15307</v>
      </c>
      <c r="TKN1" t="s">
        <v>15308</v>
      </c>
      <c r="TKO1" t="s">
        <v>15309</v>
      </c>
      <c r="TKP1" t="s">
        <v>15310</v>
      </c>
      <c r="TKQ1" t="s">
        <v>15311</v>
      </c>
      <c r="TKR1" t="s">
        <v>15312</v>
      </c>
      <c r="TKS1" t="s">
        <v>15313</v>
      </c>
      <c r="TKT1" t="s">
        <v>15314</v>
      </c>
      <c r="TKU1" t="s">
        <v>15315</v>
      </c>
      <c r="TKV1" t="s">
        <v>15316</v>
      </c>
      <c r="TKW1" t="s">
        <v>15317</v>
      </c>
      <c r="TKX1" t="s">
        <v>15318</v>
      </c>
      <c r="TKY1" t="s">
        <v>15319</v>
      </c>
      <c r="TKZ1" t="s">
        <v>15320</v>
      </c>
      <c r="TLA1" t="s">
        <v>15321</v>
      </c>
      <c r="TLB1" t="s">
        <v>15322</v>
      </c>
      <c r="TLC1" t="s">
        <v>15323</v>
      </c>
      <c r="TLD1" t="s">
        <v>15324</v>
      </c>
      <c r="TLE1" t="s">
        <v>15325</v>
      </c>
      <c r="TLF1" t="s">
        <v>15326</v>
      </c>
      <c r="TLG1" t="s">
        <v>15327</v>
      </c>
      <c r="TLH1" t="s">
        <v>15328</v>
      </c>
      <c r="TLI1" t="s">
        <v>15329</v>
      </c>
      <c r="TLJ1" t="s">
        <v>15330</v>
      </c>
      <c r="TLK1" t="s">
        <v>15331</v>
      </c>
      <c r="TLL1" t="s">
        <v>15332</v>
      </c>
      <c r="TLM1" t="s">
        <v>15333</v>
      </c>
      <c r="TLN1" t="s">
        <v>15334</v>
      </c>
      <c r="TLO1" t="s">
        <v>15335</v>
      </c>
      <c r="TLP1" t="s">
        <v>15336</v>
      </c>
      <c r="TLQ1" t="s">
        <v>15337</v>
      </c>
      <c r="TLR1" t="s">
        <v>15338</v>
      </c>
      <c r="TLS1" t="s">
        <v>15339</v>
      </c>
      <c r="TLT1" t="s">
        <v>15340</v>
      </c>
      <c r="TLU1" t="s">
        <v>15341</v>
      </c>
      <c r="TLV1" t="s">
        <v>15342</v>
      </c>
      <c r="TLW1" t="s">
        <v>15343</v>
      </c>
      <c r="TLX1" t="s">
        <v>15344</v>
      </c>
      <c r="TLY1" t="s">
        <v>15345</v>
      </c>
      <c r="TLZ1" t="s">
        <v>15346</v>
      </c>
      <c r="TMA1" t="s">
        <v>15347</v>
      </c>
      <c r="TMB1" t="s">
        <v>15348</v>
      </c>
      <c r="TMC1" t="s">
        <v>15349</v>
      </c>
      <c r="TMD1" t="s">
        <v>15350</v>
      </c>
      <c r="TME1" t="s">
        <v>15351</v>
      </c>
      <c r="TMF1" t="s">
        <v>15352</v>
      </c>
      <c r="TMG1" t="s">
        <v>15353</v>
      </c>
      <c r="TMH1" t="s">
        <v>15354</v>
      </c>
      <c r="TMI1" t="s">
        <v>15355</v>
      </c>
      <c r="TMJ1" t="s">
        <v>15356</v>
      </c>
      <c r="TMK1" t="s">
        <v>15357</v>
      </c>
      <c r="TML1" t="s">
        <v>15358</v>
      </c>
      <c r="TMM1" t="s">
        <v>15359</v>
      </c>
      <c r="TMN1" t="s">
        <v>15360</v>
      </c>
      <c r="TMO1" t="s">
        <v>15361</v>
      </c>
      <c r="TMP1" t="s">
        <v>15362</v>
      </c>
      <c r="TMQ1" t="s">
        <v>15363</v>
      </c>
      <c r="TMR1" t="s">
        <v>15364</v>
      </c>
      <c r="TMS1" t="s">
        <v>15365</v>
      </c>
      <c r="TMT1" t="s">
        <v>15366</v>
      </c>
      <c r="TMU1" t="s">
        <v>15367</v>
      </c>
      <c r="TMV1" t="s">
        <v>15368</v>
      </c>
      <c r="TMW1" t="s">
        <v>15369</v>
      </c>
      <c r="TMX1" t="s">
        <v>15370</v>
      </c>
      <c r="TMY1" t="s">
        <v>15371</v>
      </c>
      <c r="TMZ1" t="s">
        <v>15372</v>
      </c>
      <c r="TNA1" t="s">
        <v>15373</v>
      </c>
      <c r="TNB1" t="s">
        <v>15374</v>
      </c>
      <c r="TNC1" t="s">
        <v>15375</v>
      </c>
      <c r="TND1" t="s">
        <v>15376</v>
      </c>
      <c r="TNE1" t="s">
        <v>15377</v>
      </c>
      <c r="TNF1" t="s">
        <v>15378</v>
      </c>
      <c r="TNG1" t="s">
        <v>15379</v>
      </c>
      <c r="TNH1" t="s">
        <v>15380</v>
      </c>
      <c r="TNI1" t="s">
        <v>15381</v>
      </c>
      <c r="TNJ1" t="s">
        <v>15382</v>
      </c>
      <c r="TNK1" t="s">
        <v>15383</v>
      </c>
      <c r="TNL1" t="s">
        <v>15384</v>
      </c>
      <c r="TNM1" t="s">
        <v>15385</v>
      </c>
      <c r="TNN1" t="s">
        <v>15386</v>
      </c>
      <c r="TNO1" t="s">
        <v>15387</v>
      </c>
      <c r="TNP1" t="s">
        <v>15388</v>
      </c>
      <c r="TNQ1" t="s">
        <v>15389</v>
      </c>
      <c r="TNR1" t="s">
        <v>15390</v>
      </c>
      <c r="TNS1" t="s">
        <v>15391</v>
      </c>
      <c r="TNT1" t="s">
        <v>15392</v>
      </c>
      <c r="TNU1" t="s">
        <v>15393</v>
      </c>
      <c r="TNV1" t="s">
        <v>15394</v>
      </c>
      <c r="TNW1" t="s">
        <v>15395</v>
      </c>
      <c r="TNX1" t="s">
        <v>15396</v>
      </c>
      <c r="TNY1" t="s">
        <v>15397</v>
      </c>
      <c r="TNZ1" t="s">
        <v>15398</v>
      </c>
      <c r="TOA1" t="s">
        <v>15399</v>
      </c>
      <c r="TOB1" t="s">
        <v>15400</v>
      </c>
      <c r="TOC1" t="s">
        <v>15401</v>
      </c>
      <c r="TOD1" t="s">
        <v>15402</v>
      </c>
      <c r="TOE1" t="s">
        <v>15403</v>
      </c>
      <c r="TOF1" t="s">
        <v>15404</v>
      </c>
      <c r="TOG1" t="s">
        <v>15405</v>
      </c>
      <c r="TOH1" t="s">
        <v>15406</v>
      </c>
      <c r="TOI1" t="s">
        <v>15407</v>
      </c>
      <c r="TOJ1" t="s">
        <v>15408</v>
      </c>
      <c r="TOK1" t="s">
        <v>15409</v>
      </c>
      <c r="TOL1" t="s">
        <v>15410</v>
      </c>
      <c r="TOM1" t="s">
        <v>15411</v>
      </c>
      <c r="TON1" t="s">
        <v>15412</v>
      </c>
      <c r="TOO1" t="s">
        <v>15413</v>
      </c>
      <c r="TOP1" t="s">
        <v>15414</v>
      </c>
      <c r="TOQ1" t="s">
        <v>15415</v>
      </c>
      <c r="TOR1" t="s">
        <v>15416</v>
      </c>
      <c r="TOS1" t="s">
        <v>15417</v>
      </c>
      <c r="TOT1" t="s">
        <v>15418</v>
      </c>
      <c r="TOU1" t="s">
        <v>15419</v>
      </c>
      <c r="TOV1" t="s">
        <v>15420</v>
      </c>
      <c r="TOW1" t="s">
        <v>15421</v>
      </c>
      <c r="TOX1" t="s">
        <v>15422</v>
      </c>
      <c r="TOY1" t="s">
        <v>15423</v>
      </c>
      <c r="TOZ1" t="s">
        <v>15424</v>
      </c>
      <c r="TPA1" t="s">
        <v>15425</v>
      </c>
      <c r="TPB1" t="s">
        <v>15426</v>
      </c>
      <c r="TPC1" t="s">
        <v>15427</v>
      </c>
      <c r="TPD1" t="s">
        <v>15428</v>
      </c>
      <c r="TPE1" t="s">
        <v>15429</v>
      </c>
      <c r="TPF1" t="s">
        <v>15430</v>
      </c>
      <c r="TPG1" t="s">
        <v>15431</v>
      </c>
      <c r="TPH1" t="s">
        <v>15432</v>
      </c>
      <c r="TPI1" t="s">
        <v>15433</v>
      </c>
      <c r="TPJ1" t="s">
        <v>15434</v>
      </c>
      <c r="TPK1" t="s">
        <v>15435</v>
      </c>
      <c r="TPL1" t="s">
        <v>15436</v>
      </c>
      <c r="TPM1" t="s">
        <v>15437</v>
      </c>
      <c r="TPN1" t="s">
        <v>15438</v>
      </c>
      <c r="TPO1" t="s">
        <v>15439</v>
      </c>
      <c r="TPP1" t="s">
        <v>15440</v>
      </c>
      <c r="TPQ1" t="s">
        <v>15441</v>
      </c>
      <c r="TPR1" t="s">
        <v>15442</v>
      </c>
      <c r="TPS1" t="s">
        <v>15443</v>
      </c>
      <c r="TPT1" t="s">
        <v>15444</v>
      </c>
      <c r="TPU1" t="s">
        <v>15445</v>
      </c>
      <c r="TPV1" t="s">
        <v>15446</v>
      </c>
      <c r="TPW1" t="s">
        <v>15447</v>
      </c>
      <c r="TPX1" t="s">
        <v>15448</v>
      </c>
      <c r="TPY1" t="s">
        <v>15449</v>
      </c>
      <c r="TPZ1" t="s">
        <v>15450</v>
      </c>
      <c r="TQA1" t="s">
        <v>15451</v>
      </c>
      <c r="TQB1" t="s">
        <v>15452</v>
      </c>
      <c r="TQC1" t="s">
        <v>15453</v>
      </c>
      <c r="TQD1" t="s">
        <v>15454</v>
      </c>
      <c r="TQE1" t="s">
        <v>15455</v>
      </c>
      <c r="TQF1" t="s">
        <v>15456</v>
      </c>
      <c r="TQG1" t="s">
        <v>15457</v>
      </c>
      <c r="TQH1" t="s">
        <v>15458</v>
      </c>
      <c r="TQI1" t="s">
        <v>15459</v>
      </c>
      <c r="TQJ1" t="s">
        <v>15460</v>
      </c>
      <c r="TQK1" t="s">
        <v>15461</v>
      </c>
      <c r="TQL1" t="s">
        <v>15462</v>
      </c>
      <c r="TQM1" t="s">
        <v>15463</v>
      </c>
      <c r="TQN1" t="s">
        <v>15464</v>
      </c>
      <c r="TQO1" t="s">
        <v>15465</v>
      </c>
      <c r="TQP1" t="s">
        <v>15466</v>
      </c>
      <c r="TQQ1" t="s">
        <v>15467</v>
      </c>
      <c r="TQR1" t="s">
        <v>15468</v>
      </c>
      <c r="TQS1" t="s">
        <v>15469</v>
      </c>
      <c r="TQT1" t="s">
        <v>15470</v>
      </c>
      <c r="TQU1" t="s">
        <v>15471</v>
      </c>
      <c r="TQV1" t="s">
        <v>15472</v>
      </c>
      <c r="TQW1" t="s">
        <v>15473</v>
      </c>
      <c r="TQX1" t="s">
        <v>15474</v>
      </c>
      <c r="TQY1" t="s">
        <v>15475</v>
      </c>
      <c r="TQZ1" t="s">
        <v>15476</v>
      </c>
      <c r="TRA1" t="s">
        <v>15477</v>
      </c>
      <c r="TRB1" t="s">
        <v>15478</v>
      </c>
      <c r="TRC1" t="s">
        <v>15479</v>
      </c>
      <c r="TRD1" t="s">
        <v>15480</v>
      </c>
      <c r="TRE1" t="s">
        <v>15481</v>
      </c>
      <c r="TRF1" t="s">
        <v>15482</v>
      </c>
      <c r="TRG1" t="s">
        <v>15483</v>
      </c>
      <c r="TRH1" t="s">
        <v>15484</v>
      </c>
      <c r="TRI1" t="s">
        <v>15485</v>
      </c>
      <c r="TRJ1" t="s">
        <v>15486</v>
      </c>
      <c r="TRK1" t="s">
        <v>15487</v>
      </c>
      <c r="TRL1" t="s">
        <v>15488</v>
      </c>
      <c r="TRM1" t="s">
        <v>15489</v>
      </c>
      <c r="TRN1" t="s">
        <v>15490</v>
      </c>
      <c r="TRO1" t="s">
        <v>15491</v>
      </c>
      <c r="TRP1" t="s">
        <v>15492</v>
      </c>
      <c r="TRQ1" t="s">
        <v>15493</v>
      </c>
      <c r="TRR1" t="s">
        <v>15494</v>
      </c>
      <c r="TRS1" t="s">
        <v>15495</v>
      </c>
      <c r="TRT1" t="s">
        <v>15496</v>
      </c>
      <c r="TRU1" t="s">
        <v>15497</v>
      </c>
      <c r="TRV1" t="s">
        <v>15498</v>
      </c>
      <c r="TRW1" t="s">
        <v>15499</v>
      </c>
      <c r="TRX1" t="s">
        <v>15500</v>
      </c>
      <c r="TRY1" t="s">
        <v>15501</v>
      </c>
      <c r="TRZ1" t="s">
        <v>15502</v>
      </c>
      <c r="TSA1" t="s">
        <v>15503</v>
      </c>
      <c r="TSB1" t="s">
        <v>15504</v>
      </c>
      <c r="TSC1" t="s">
        <v>15505</v>
      </c>
      <c r="TSD1" t="s">
        <v>15506</v>
      </c>
      <c r="TSE1" t="s">
        <v>15507</v>
      </c>
      <c r="TSF1" t="s">
        <v>15508</v>
      </c>
      <c r="TSG1" t="s">
        <v>15509</v>
      </c>
      <c r="TSH1" t="s">
        <v>15510</v>
      </c>
      <c r="TSI1" t="s">
        <v>15511</v>
      </c>
      <c r="TSJ1" t="s">
        <v>15512</v>
      </c>
      <c r="TSK1" t="s">
        <v>15513</v>
      </c>
      <c r="TSL1" t="s">
        <v>15514</v>
      </c>
      <c r="TSM1" t="s">
        <v>15515</v>
      </c>
      <c r="TSN1" t="s">
        <v>15516</v>
      </c>
      <c r="TSO1" t="s">
        <v>15517</v>
      </c>
      <c r="TSP1" t="s">
        <v>15518</v>
      </c>
      <c r="TSQ1" t="s">
        <v>15519</v>
      </c>
      <c r="TSR1" t="s">
        <v>15520</v>
      </c>
      <c r="TSS1" t="s">
        <v>15521</v>
      </c>
      <c r="TST1" t="s">
        <v>15522</v>
      </c>
      <c r="TSU1" t="s">
        <v>15523</v>
      </c>
      <c r="TSV1" t="s">
        <v>15524</v>
      </c>
      <c r="TSW1" t="s">
        <v>15525</v>
      </c>
      <c r="TSX1" t="s">
        <v>15526</v>
      </c>
      <c r="TSY1" t="s">
        <v>15527</v>
      </c>
      <c r="TSZ1" t="s">
        <v>15528</v>
      </c>
      <c r="TTA1" t="s">
        <v>15529</v>
      </c>
      <c r="TTB1" t="s">
        <v>15530</v>
      </c>
      <c r="TTC1" t="s">
        <v>15531</v>
      </c>
      <c r="TTD1" t="s">
        <v>15532</v>
      </c>
      <c r="TTE1" t="s">
        <v>15533</v>
      </c>
      <c r="TTF1" t="s">
        <v>15534</v>
      </c>
      <c r="TTG1" t="s">
        <v>15535</v>
      </c>
      <c r="TTH1" t="s">
        <v>15536</v>
      </c>
      <c r="TTI1" t="s">
        <v>15537</v>
      </c>
      <c r="TTJ1" t="s">
        <v>15538</v>
      </c>
      <c r="TTK1" t="s">
        <v>15539</v>
      </c>
      <c r="TTL1" t="s">
        <v>15540</v>
      </c>
      <c r="TTM1" t="s">
        <v>15541</v>
      </c>
      <c r="TTN1" t="s">
        <v>15542</v>
      </c>
      <c r="TTO1" t="s">
        <v>15543</v>
      </c>
      <c r="TTP1" t="s">
        <v>15544</v>
      </c>
      <c r="TTQ1" t="s">
        <v>15545</v>
      </c>
      <c r="TTR1" t="s">
        <v>15546</v>
      </c>
      <c r="TTS1" t="s">
        <v>15547</v>
      </c>
      <c r="TTT1" t="s">
        <v>15548</v>
      </c>
      <c r="TTU1" t="s">
        <v>15549</v>
      </c>
      <c r="TTV1" t="s">
        <v>15550</v>
      </c>
      <c r="TTW1" t="s">
        <v>15551</v>
      </c>
      <c r="TTX1" t="s">
        <v>15552</v>
      </c>
      <c r="TTY1" t="s">
        <v>15553</v>
      </c>
      <c r="TTZ1" t="s">
        <v>15554</v>
      </c>
      <c r="TUA1" t="s">
        <v>15555</v>
      </c>
      <c r="TUB1" t="s">
        <v>15556</v>
      </c>
      <c r="TUC1" t="s">
        <v>15557</v>
      </c>
      <c r="TUD1" t="s">
        <v>15558</v>
      </c>
      <c r="TUE1" t="s">
        <v>15559</v>
      </c>
      <c r="TUF1" t="s">
        <v>15560</v>
      </c>
      <c r="TUG1" t="s">
        <v>15561</v>
      </c>
      <c r="TUH1" t="s">
        <v>15562</v>
      </c>
      <c r="TUI1" t="s">
        <v>15563</v>
      </c>
      <c r="TUJ1" t="s">
        <v>15564</v>
      </c>
      <c r="TUK1" t="s">
        <v>15565</v>
      </c>
      <c r="TUL1" t="s">
        <v>15566</v>
      </c>
      <c r="TUM1" t="s">
        <v>15567</v>
      </c>
      <c r="TUN1" t="s">
        <v>15568</v>
      </c>
      <c r="TUO1" t="s">
        <v>15569</v>
      </c>
      <c r="TUP1" t="s">
        <v>15570</v>
      </c>
      <c r="TUQ1" t="s">
        <v>15571</v>
      </c>
      <c r="TUR1" t="s">
        <v>15572</v>
      </c>
      <c r="TUS1" t="s">
        <v>15573</v>
      </c>
      <c r="TUT1" t="s">
        <v>15574</v>
      </c>
      <c r="TUU1" t="s">
        <v>15575</v>
      </c>
      <c r="TUV1" t="s">
        <v>15576</v>
      </c>
      <c r="TUW1" t="s">
        <v>15577</v>
      </c>
      <c r="TUX1" t="s">
        <v>15578</v>
      </c>
      <c r="TUY1" t="s">
        <v>15579</v>
      </c>
      <c r="TUZ1" t="s">
        <v>15580</v>
      </c>
      <c r="TVA1" t="s">
        <v>15581</v>
      </c>
      <c r="TVB1" t="s">
        <v>15582</v>
      </c>
      <c r="TVC1" t="s">
        <v>15583</v>
      </c>
      <c r="TVD1" t="s">
        <v>15584</v>
      </c>
      <c r="TVE1" t="s">
        <v>15585</v>
      </c>
      <c r="TVF1" t="s">
        <v>15586</v>
      </c>
      <c r="TVG1" t="s">
        <v>15587</v>
      </c>
      <c r="TVH1" t="s">
        <v>15588</v>
      </c>
      <c r="TVI1" t="s">
        <v>15589</v>
      </c>
      <c r="TVJ1" t="s">
        <v>15590</v>
      </c>
      <c r="TVK1" t="s">
        <v>15591</v>
      </c>
      <c r="TVL1" t="s">
        <v>15592</v>
      </c>
      <c r="TVM1" t="s">
        <v>15593</v>
      </c>
      <c r="TVN1" t="s">
        <v>15594</v>
      </c>
      <c r="TVO1" t="s">
        <v>15595</v>
      </c>
      <c r="TVP1" t="s">
        <v>15596</v>
      </c>
      <c r="TVQ1" t="s">
        <v>15597</v>
      </c>
      <c r="TVR1" t="s">
        <v>15598</v>
      </c>
      <c r="TVS1" t="s">
        <v>15599</v>
      </c>
      <c r="TVT1" t="s">
        <v>15600</v>
      </c>
      <c r="TVU1" t="s">
        <v>15601</v>
      </c>
      <c r="TVV1" t="s">
        <v>15602</v>
      </c>
      <c r="TVW1" t="s">
        <v>15603</v>
      </c>
      <c r="TVX1" t="s">
        <v>15604</v>
      </c>
      <c r="TVY1" t="s">
        <v>15605</v>
      </c>
      <c r="TVZ1" t="s">
        <v>15606</v>
      </c>
      <c r="TWA1" t="s">
        <v>15607</v>
      </c>
      <c r="TWB1" t="s">
        <v>15608</v>
      </c>
      <c r="TWC1" t="s">
        <v>15609</v>
      </c>
      <c r="TWD1" t="s">
        <v>15610</v>
      </c>
      <c r="TWE1" t="s">
        <v>15611</v>
      </c>
      <c r="TWF1" t="s">
        <v>15612</v>
      </c>
      <c r="TWG1" t="s">
        <v>15613</v>
      </c>
      <c r="TWH1" t="s">
        <v>15614</v>
      </c>
      <c r="TWI1" t="s">
        <v>15615</v>
      </c>
      <c r="TWJ1" t="s">
        <v>15616</v>
      </c>
      <c r="TWK1" t="s">
        <v>15617</v>
      </c>
      <c r="TWL1" t="s">
        <v>15618</v>
      </c>
      <c r="TWM1" t="s">
        <v>15619</v>
      </c>
      <c r="TWN1" t="s">
        <v>15620</v>
      </c>
      <c r="TWO1" t="s">
        <v>15621</v>
      </c>
      <c r="TWP1" t="s">
        <v>15622</v>
      </c>
      <c r="TWQ1" t="s">
        <v>15623</v>
      </c>
      <c r="TWR1" t="s">
        <v>15624</v>
      </c>
      <c r="TWS1" t="s">
        <v>15625</v>
      </c>
      <c r="TWT1" t="s">
        <v>15626</v>
      </c>
      <c r="TWU1" t="s">
        <v>15627</v>
      </c>
      <c r="TWV1" t="s">
        <v>15628</v>
      </c>
      <c r="TWW1" t="s">
        <v>15629</v>
      </c>
      <c r="TWX1" t="s">
        <v>15630</v>
      </c>
      <c r="TWY1" t="s">
        <v>15631</v>
      </c>
      <c r="TWZ1" t="s">
        <v>15632</v>
      </c>
      <c r="TXA1" t="s">
        <v>15633</v>
      </c>
      <c r="TXB1" t="s">
        <v>15634</v>
      </c>
      <c r="TXC1" t="s">
        <v>15635</v>
      </c>
      <c r="TXD1" t="s">
        <v>15636</v>
      </c>
      <c r="TXE1" t="s">
        <v>15637</v>
      </c>
      <c r="TXF1" t="s">
        <v>15638</v>
      </c>
      <c r="TXG1" t="s">
        <v>15639</v>
      </c>
      <c r="TXH1" t="s">
        <v>15640</v>
      </c>
      <c r="TXI1" t="s">
        <v>15641</v>
      </c>
      <c r="TXJ1" t="s">
        <v>15642</v>
      </c>
      <c r="TXK1" t="s">
        <v>15643</v>
      </c>
      <c r="TXL1" t="s">
        <v>15644</v>
      </c>
      <c r="TXM1" t="s">
        <v>15645</v>
      </c>
      <c r="TXN1" t="s">
        <v>15646</v>
      </c>
      <c r="TXO1" t="s">
        <v>15647</v>
      </c>
      <c r="TXP1" t="s">
        <v>15648</v>
      </c>
      <c r="TXQ1" t="s">
        <v>15649</v>
      </c>
      <c r="TXR1" t="s">
        <v>15650</v>
      </c>
      <c r="TXS1" t="s">
        <v>15651</v>
      </c>
      <c r="TXT1" t="s">
        <v>15652</v>
      </c>
      <c r="TXU1" t="s">
        <v>15653</v>
      </c>
      <c r="TXV1" t="s">
        <v>15654</v>
      </c>
      <c r="TXW1" t="s">
        <v>15655</v>
      </c>
      <c r="TXX1" t="s">
        <v>15656</v>
      </c>
      <c r="TXY1" t="s">
        <v>15657</v>
      </c>
      <c r="TXZ1" t="s">
        <v>15658</v>
      </c>
      <c r="TYA1" t="s">
        <v>15659</v>
      </c>
      <c r="TYB1" t="s">
        <v>15660</v>
      </c>
      <c r="TYC1" t="s">
        <v>15661</v>
      </c>
      <c r="TYD1" t="s">
        <v>15662</v>
      </c>
      <c r="TYE1" t="s">
        <v>15663</v>
      </c>
      <c r="TYF1" t="s">
        <v>15664</v>
      </c>
      <c r="TYG1" t="s">
        <v>15665</v>
      </c>
      <c r="TYH1" t="s">
        <v>15666</v>
      </c>
      <c r="TYI1" t="s">
        <v>15667</v>
      </c>
      <c r="TYJ1" t="s">
        <v>15668</v>
      </c>
      <c r="TYK1" t="s">
        <v>15669</v>
      </c>
      <c r="TYL1" t="s">
        <v>15670</v>
      </c>
      <c r="TYM1" t="s">
        <v>15671</v>
      </c>
      <c r="TYN1" t="s">
        <v>15672</v>
      </c>
      <c r="TYO1" t="s">
        <v>15673</v>
      </c>
      <c r="TYP1" t="s">
        <v>15674</v>
      </c>
      <c r="TYQ1" t="s">
        <v>15675</v>
      </c>
      <c r="TYR1" t="s">
        <v>15676</v>
      </c>
      <c r="TYS1" t="s">
        <v>15677</v>
      </c>
      <c r="TYT1" t="s">
        <v>15678</v>
      </c>
      <c r="TYU1" t="s">
        <v>15679</v>
      </c>
      <c r="TYV1" t="s">
        <v>15680</v>
      </c>
      <c r="TYW1" t="s">
        <v>15681</v>
      </c>
      <c r="TYX1" t="s">
        <v>15682</v>
      </c>
      <c r="TYY1" t="s">
        <v>15683</v>
      </c>
      <c r="TYZ1" t="s">
        <v>15684</v>
      </c>
      <c r="TZA1" t="s">
        <v>15685</v>
      </c>
      <c r="TZB1" t="s">
        <v>15686</v>
      </c>
      <c r="TZC1" t="s">
        <v>15687</v>
      </c>
      <c r="TZD1" t="s">
        <v>15688</v>
      </c>
      <c r="TZE1" t="s">
        <v>15689</v>
      </c>
      <c r="TZF1" t="s">
        <v>15690</v>
      </c>
      <c r="TZG1" t="s">
        <v>15691</v>
      </c>
      <c r="TZH1" t="s">
        <v>15692</v>
      </c>
      <c r="TZI1" t="s">
        <v>15693</v>
      </c>
      <c r="TZJ1" t="s">
        <v>15694</v>
      </c>
      <c r="TZK1" t="s">
        <v>15695</v>
      </c>
      <c r="TZL1" t="s">
        <v>15696</v>
      </c>
      <c r="TZM1" t="s">
        <v>15697</v>
      </c>
      <c r="TZN1" t="s">
        <v>15698</v>
      </c>
      <c r="TZO1" t="s">
        <v>15699</v>
      </c>
      <c r="TZP1" t="s">
        <v>15700</v>
      </c>
      <c r="TZQ1" t="s">
        <v>15701</v>
      </c>
      <c r="TZR1" t="s">
        <v>15702</v>
      </c>
      <c r="TZS1" t="s">
        <v>15703</v>
      </c>
      <c r="TZT1" t="s">
        <v>15704</v>
      </c>
      <c r="TZU1" t="s">
        <v>15705</v>
      </c>
      <c r="TZV1" t="s">
        <v>15706</v>
      </c>
      <c r="TZW1" t="s">
        <v>15707</v>
      </c>
      <c r="TZX1" t="s">
        <v>15708</v>
      </c>
      <c r="TZY1" t="s">
        <v>15709</v>
      </c>
      <c r="TZZ1" t="s">
        <v>15710</v>
      </c>
      <c r="UAA1" t="s">
        <v>15711</v>
      </c>
      <c r="UAB1" t="s">
        <v>15712</v>
      </c>
      <c r="UAC1" t="s">
        <v>15713</v>
      </c>
      <c r="UAD1" t="s">
        <v>15714</v>
      </c>
      <c r="UAE1" t="s">
        <v>15715</v>
      </c>
      <c r="UAF1" t="s">
        <v>15716</v>
      </c>
      <c r="UAG1" t="s">
        <v>15717</v>
      </c>
      <c r="UAH1" t="s">
        <v>15718</v>
      </c>
      <c r="UAI1" t="s">
        <v>15719</v>
      </c>
      <c r="UAJ1" t="s">
        <v>15720</v>
      </c>
      <c r="UAK1" t="s">
        <v>15721</v>
      </c>
      <c r="UAL1" t="s">
        <v>15722</v>
      </c>
      <c r="UAM1" t="s">
        <v>15723</v>
      </c>
      <c r="UAN1" t="s">
        <v>15724</v>
      </c>
      <c r="UAO1" t="s">
        <v>15725</v>
      </c>
      <c r="UAP1" t="s">
        <v>15726</v>
      </c>
      <c r="UAQ1" t="s">
        <v>15727</v>
      </c>
      <c r="UAR1" t="s">
        <v>15728</v>
      </c>
      <c r="UAS1" t="s">
        <v>15729</v>
      </c>
      <c r="UAT1" t="s">
        <v>15730</v>
      </c>
      <c r="UAU1" t="s">
        <v>15731</v>
      </c>
      <c r="UAV1" t="s">
        <v>15732</v>
      </c>
      <c r="UAW1" t="s">
        <v>15733</v>
      </c>
      <c r="UAX1" t="s">
        <v>15734</v>
      </c>
      <c r="UAY1" t="s">
        <v>15735</v>
      </c>
      <c r="UAZ1" t="s">
        <v>15736</v>
      </c>
      <c r="UBA1" t="s">
        <v>15737</v>
      </c>
      <c r="UBB1" t="s">
        <v>15738</v>
      </c>
      <c r="UBC1" t="s">
        <v>15739</v>
      </c>
      <c r="UBD1" t="s">
        <v>15740</v>
      </c>
      <c r="UBE1" t="s">
        <v>15741</v>
      </c>
      <c r="UBF1" t="s">
        <v>15742</v>
      </c>
      <c r="UBG1" t="s">
        <v>15743</v>
      </c>
      <c r="UBH1" t="s">
        <v>15744</v>
      </c>
      <c r="UBI1" t="s">
        <v>15745</v>
      </c>
      <c r="UBJ1" t="s">
        <v>15746</v>
      </c>
      <c r="UBK1" t="s">
        <v>15747</v>
      </c>
      <c r="UBL1" t="s">
        <v>15748</v>
      </c>
      <c r="UBM1" t="s">
        <v>15749</v>
      </c>
      <c r="UBN1" t="s">
        <v>15750</v>
      </c>
      <c r="UBO1" t="s">
        <v>15751</v>
      </c>
      <c r="UBP1" t="s">
        <v>15752</v>
      </c>
      <c r="UBQ1" t="s">
        <v>15753</v>
      </c>
      <c r="UBR1" t="s">
        <v>15754</v>
      </c>
      <c r="UBS1" t="s">
        <v>15755</v>
      </c>
      <c r="UBT1" t="s">
        <v>15756</v>
      </c>
      <c r="UBU1" t="s">
        <v>15757</v>
      </c>
      <c r="UBV1" t="s">
        <v>15758</v>
      </c>
      <c r="UBW1" t="s">
        <v>15759</v>
      </c>
      <c r="UBX1" t="s">
        <v>15760</v>
      </c>
      <c r="UBY1" t="s">
        <v>15761</v>
      </c>
      <c r="UBZ1" t="s">
        <v>15762</v>
      </c>
      <c r="UCA1" t="s">
        <v>15763</v>
      </c>
      <c r="UCB1" t="s">
        <v>15764</v>
      </c>
      <c r="UCC1" t="s">
        <v>15765</v>
      </c>
      <c r="UCD1" t="s">
        <v>15766</v>
      </c>
      <c r="UCE1" t="s">
        <v>15767</v>
      </c>
      <c r="UCF1" t="s">
        <v>15768</v>
      </c>
      <c r="UCG1" t="s">
        <v>15769</v>
      </c>
      <c r="UCH1" t="s">
        <v>15770</v>
      </c>
      <c r="UCI1" t="s">
        <v>15771</v>
      </c>
      <c r="UCJ1" t="s">
        <v>15772</v>
      </c>
      <c r="UCK1" t="s">
        <v>15773</v>
      </c>
      <c r="UCL1" t="s">
        <v>15774</v>
      </c>
      <c r="UCM1" t="s">
        <v>15775</v>
      </c>
      <c r="UCN1" t="s">
        <v>15776</v>
      </c>
      <c r="UCO1" t="s">
        <v>15777</v>
      </c>
      <c r="UCP1" t="s">
        <v>15778</v>
      </c>
      <c r="UCQ1" t="s">
        <v>15779</v>
      </c>
      <c r="UCR1" t="s">
        <v>15780</v>
      </c>
      <c r="UCS1" t="s">
        <v>15781</v>
      </c>
      <c r="UCT1" t="s">
        <v>15782</v>
      </c>
      <c r="UCU1" t="s">
        <v>15783</v>
      </c>
      <c r="UCV1" t="s">
        <v>15784</v>
      </c>
      <c r="UCW1" t="s">
        <v>15785</v>
      </c>
      <c r="UCX1" t="s">
        <v>15786</v>
      </c>
      <c r="UCY1" t="s">
        <v>15787</v>
      </c>
      <c r="UCZ1" t="s">
        <v>15788</v>
      </c>
      <c r="UDA1" t="s">
        <v>15789</v>
      </c>
      <c r="UDB1" t="s">
        <v>15790</v>
      </c>
      <c r="UDC1" t="s">
        <v>15791</v>
      </c>
      <c r="UDD1" t="s">
        <v>15792</v>
      </c>
      <c r="UDE1" t="s">
        <v>15793</v>
      </c>
      <c r="UDF1" t="s">
        <v>15794</v>
      </c>
      <c r="UDG1" t="s">
        <v>15795</v>
      </c>
      <c r="UDH1" t="s">
        <v>15796</v>
      </c>
      <c r="UDI1" t="s">
        <v>15797</v>
      </c>
      <c r="UDJ1" t="s">
        <v>15798</v>
      </c>
      <c r="UDK1" t="s">
        <v>15799</v>
      </c>
      <c r="UDL1" t="s">
        <v>15800</v>
      </c>
      <c r="UDM1" t="s">
        <v>15801</v>
      </c>
      <c r="UDN1" t="s">
        <v>15802</v>
      </c>
      <c r="UDO1" t="s">
        <v>15803</v>
      </c>
      <c r="UDP1" t="s">
        <v>15804</v>
      </c>
      <c r="UDQ1" t="s">
        <v>15805</v>
      </c>
      <c r="UDR1" t="s">
        <v>15806</v>
      </c>
      <c r="UDS1" t="s">
        <v>15807</v>
      </c>
      <c r="UDT1" t="s">
        <v>15808</v>
      </c>
      <c r="UDU1" t="s">
        <v>15809</v>
      </c>
      <c r="UDV1" t="s">
        <v>15810</v>
      </c>
      <c r="UDW1" t="s">
        <v>15811</v>
      </c>
      <c r="UDX1" t="s">
        <v>15812</v>
      </c>
      <c r="UDY1" t="s">
        <v>15813</v>
      </c>
      <c r="UDZ1" t="s">
        <v>15814</v>
      </c>
      <c r="UEA1" t="s">
        <v>15815</v>
      </c>
      <c r="UEB1" t="s">
        <v>15816</v>
      </c>
      <c r="UEC1" t="s">
        <v>15817</v>
      </c>
      <c r="UED1" t="s">
        <v>15818</v>
      </c>
      <c r="UEE1" t="s">
        <v>15819</v>
      </c>
      <c r="UEF1" t="s">
        <v>15820</v>
      </c>
      <c r="UEG1" t="s">
        <v>15821</v>
      </c>
      <c r="UEH1" t="s">
        <v>15822</v>
      </c>
      <c r="UEI1" t="s">
        <v>15823</v>
      </c>
      <c r="UEJ1" t="s">
        <v>15824</v>
      </c>
      <c r="UEK1" t="s">
        <v>15825</v>
      </c>
      <c r="UEL1" t="s">
        <v>15826</v>
      </c>
      <c r="UEM1" t="s">
        <v>15827</v>
      </c>
      <c r="UEN1" t="s">
        <v>15828</v>
      </c>
      <c r="UEO1" t="s">
        <v>15829</v>
      </c>
      <c r="UEP1" t="s">
        <v>15830</v>
      </c>
      <c r="UEQ1" t="s">
        <v>15831</v>
      </c>
      <c r="UER1" t="s">
        <v>15832</v>
      </c>
      <c r="UES1" t="s">
        <v>15833</v>
      </c>
      <c r="UET1" t="s">
        <v>15834</v>
      </c>
      <c r="UEU1" t="s">
        <v>15835</v>
      </c>
      <c r="UEV1" t="s">
        <v>15836</v>
      </c>
      <c r="UEW1" t="s">
        <v>15837</v>
      </c>
      <c r="UEX1" t="s">
        <v>15838</v>
      </c>
      <c r="UEY1" t="s">
        <v>15839</v>
      </c>
      <c r="UEZ1" t="s">
        <v>15840</v>
      </c>
      <c r="UFA1" t="s">
        <v>15841</v>
      </c>
      <c r="UFB1" t="s">
        <v>15842</v>
      </c>
      <c r="UFC1" t="s">
        <v>15843</v>
      </c>
      <c r="UFD1" t="s">
        <v>15844</v>
      </c>
      <c r="UFE1" t="s">
        <v>15845</v>
      </c>
      <c r="UFF1" t="s">
        <v>15846</v>
      </c>
      <c r="UFG1" t="s">
        <v>15847</v>
      </c>
      <c r="UFH1" t="s">
        <v>15848</v>
      </c>
      <c r="UFI1" t="s">
        <v>15849</v>
      </c>
      <c r="UFJ1" t="s">
        <v>15850</v>
      </c>
      <c r="UFK1" t="s">
        <v>15851</v>
      </c>
      <c r="UFL1" t="s">
        <v>15852</v>
      </c>
      <c r="UFM1" t="s">
        <v>15853</v>
      </c>
      <c r="UFN1" t="s">
        <v>15854</v>
      </c>
      <c r="UFO1" t="s">
        <v>15855</v>
      </c>
      <c r="UFP1" t="s">
        <v>15856</v>
      </c>
      <c r="UFQ1" t="s">
        <v>15857</v>
      </c>
      <c r="UFR1" t="s">
        <v>15858</v>
      </c>
      <c r="UFS1" t="s">
        <v>15859</v>
      </c>
      <c r="UFT1" t="s">
        <v>15860</v>
      </c>
      <c r="UFU1" t="s">
        <v>15861</v>
      </c>
      <c r="UFV1" t="s">
        <v>15862</v>
      </c>
      <c r="UFW1" t="s">
        <v>15863</v>
      </c>
      <c r="UFX1" t="s">
        <v>15864</v>
      </c>
      <c r="UFY1" t="s">
        <v>15865</v>
      </c>
      <c r="UFZ1" t="s">
        <v>15866</v>
      </c>
      <c r="UGA1" t="s">
        <v>15867</v>
      </c>
      <c r="UGB1" t="s">
        <v>15868</v>
      </c>
      <c r="UGC1" t="s">
        <v>15869</v>
      </c>
      <c r="UGD1" t="s">
        <v>15870</v>
      </c>
      <c r="UGE1" t="s">
        <v>15871</v>
      </c>
      <c r="UGF1" t="s">
        <v>15872</v>
      </c>
      <c r="UGG1" t="s">
        <v>15873</v>
      </c>
      <c r="UGH1" t="s">
        <v>15874</v>
      </c>
      <c r="UGI1" t="s">
        <v>15875</v>
      </c>
      <c r="UGJ1" t="s">
        <v>15876</v>
      </c>
      <c r="UGK1" t="s">
        <v>15877</v>
      </c>
      <c r="UGL1" t="s">
        <v>15878</v>
      </c>
      <c r="UGM1" t="s">
        <v>15879</v>
      </c>
      <c r="UGN1" t="s">
        <v>15880</v>
      </c>
      <c r="UGO1" t="s">
        <v>15881</v>
      </c>
      <c r="UGP1" t="s">
        <v>15882</v>
      </c>
      <c r="UGQ1" t="s">
        <v>15883</v>
      </c>
      <c r="UGR1" t="s">
        <v>15884</v>
      </c>
      <c r="UGS1" t="s">
        <v>15885</v>
      </c>
      <c r="UGT1" t="s">
        <v>15886</v>
      </c>
      <c r="UGU1" t="s">
        <v>15887</v>
      </c>
      <c r="UGV1" t="s">
        <v>15888</v>
      </c>
      <c r="UGW1" t="s">
        <v>15889</v>
      </c>
      <c r="UGX1" t="s">
        <v>15890</v>
      </c>
      <c r="UGY1" t="s">
        <v>15891</v>
      </c>
      <c r="UGZ1" t="s">
        <v>15892</v>
      </c>
      <c r="UHA1" t="s">
        <v>15893</v>
      </c>
      <c r="UHB1" t="s">
        <v>15894</v>
      </c>
      <c r="UHC1" t="s">
        <v>15895</v>
      </c>
      <c r="UHD1" t="s">
        <v>15896</v>
      </c>
      <c r="UHE1" t="s">
        <v>15897</v>
      </c>
      <c r="UHF1" t="s">
        <v>15898</v>
      </c>
      <c r="UHG1" t="s">
        <v>15899</v>
      </c>
      <c r="UHH1" t="s">
        <v>15900</v>
      </c>
      <c r="UHI1" t="s">
        <v>15901</v>
      </c>
      <c r="UHJ1" t="s">
        <v>15902</v>
      </c>
      <c r="UHK1" t="s">
        <v>15903</v>
      </c>
      <c r="UHL1" t="s">
        <v>15904</v>
      </c>
      <c r="UHM1" t="s">
        <v>15905</v>
      </c>
      <c r="UHN1" t="s">
        <v>15906</v>
      </c>
      <c r="UHO1" t="s">
        <v>15907</v>
      </c>
      <c r="UHP1" t="s">
        <v>15908</v>
      </c>
      <c r="UHQ1" t="s">
        <v>15909</v>
      </c>
      <c r="UHR1" t="s">
        <v>15910</v>
      </c>
      <c r="UHS1" t="s">
        <v>15911</v>
      </c>
      <c r="UHT1" t="s">
        <v>15912</v>
      </c>
      <c r="UHU1" t="s">
        <v>15913</v>
      </c>
      <c r="UHV1" t="s">
        <v>15914</v>
      </c>
      <c r="UHW1" t="s">
        <v>15915</v>
      </c>
      <c r="UHX1" t="s">
        <v>15916</v>
      </c>
      <c r="UHY1" t="s">
        <v>15917</v>
      </c>
      <c r="UHZ1" t="s">
        <v>15918</v>
      </c>
      <c r="UIA1" t="s">
        <v>15919</v>
      </c>
      <c r="UIB1" t="s">
        <v>15920</v>
      </c>
      <c r="UIC1" t="s">
        <v>15921</v>
      </c>
      <c r="UID1" t="s">
        <v>15922</v>
      </c>
      <c r="UIE1" t="s">
        <v>15923</v>
      </c>
      <c r="UIF1" t="s">
        <v>15924</v>
      </c>
      <c r="UIG1" t="s">
        <v>15925</v>
      </c>
      <c r="UIH1" t="s">
        <v>15926</v>
      </c>
      <c r="UII1" t="s">
        <v>15927</v>
      </c>
      <c r="UIJ1" t="s">
        <v>15928</v>
      </c>
      <c r="UIK1" t="s">
        <v>15929</v>
      </c>
      <c r="UIL1" t="s">
        <v>15930</v>
      </c>
      <c r="UIM1" t="s">
        <v>15931</v>
      </c>
      <c r="UIN1" t="s">
        <v>15932</v>
      </c>
      <c r="UIO1" t="s">
        <v>15933</v>
      </c>
      <c r="UIP1" t="s">
        <v>15934</v>
      </c>
      <c r="UIQ1" t="s">
        <v>15935</v>
      </c>
      <c r="UIR1" t="s">
        <v>15936</v>
      </c>
      <c r="UIS1" t="s">
        <v>15937</v>
      </c>
      <c r="UIT1" t="s">
        <v>15938</v>
      </c>
      <c r="UIU1" t="s">
        <v>15939</v>
      </c>
      <c r="UIV1" t="s">
        <v>15940</v>
      </c>
      <c r="UIW1" t="s">
        <v>15941</v>
      </c>
      <c r="UIX1" t="s">
        <v>15942</v>
      </c>
      <c r="UIY1" t="s">
        <v>15943</v>
      </c>
      <c r="UIZ1" t="s">
        <v>15944</v>
      </c>
      <c r="UJA1" t="s">
        <v>15945</v>
      </c>
      <c r="UJB1" t="s">
        <v>15946</v>
      </c>
      <c r="UJC1" t="s">
        <v>15947</v>
      </c>
      <c r="UJD1" t="s">
        <v>15948</v>
      </c>
      <c r="UJE1" t="s">
        <v>15949</v>
      </c>
      <c r="UJF1" t="s">
        <v>15950</v>
      </c>
      <c r="UJG1" t="s">
        <v>15951</v>
      </c>
      <c r="UJH1" t="s">
        <v>15952</v>
      </c>
      <c r="UJI1" t="s">
        <v>15953</v>
      </c>
      <c r="UJJ1" t="s">
        <v>15954</v>
      </c>
      <c r="UJK1" t="s">
        <v>15955</v>
      </c>
      <c r="UJL1" t="s">
        <v>15956</v>
      </c>
      <c r="UJM1" t="s">
        <v>15957</v>
      </c>
      <c r="UJN1" t="s">
        <v>15958</v>
      </c>
      <c r="UJO1" t="s">
        <v>15959</v>
      </c>
      <c r="UJP1" t="s">
        <v>15960</v>
      </c>
      <c r="UJQ1" t="s">
        <v>15961</v>
      </c>
      <c r="UJR1" t="s">
        <v>15962</v>
      </c>
      <c r="UJS1" t="s">
        <v>15963</v>
      </c>
      <c r="UJT1" t="s">
        <v>15964</v>
      </c>
      <c r="UJU1" t="s">
        <v>15965</v>
      </c>
      <c r="UJV1" t="s">
        <v>15966</v>
      </c>
      <c r="UJW1" t="s">
        <v>15967</v>
      </c>
      <c r="UJX1" t="s">
        <v>15968</v>
      </c>
      <c r="UJY1" t="s">
        <v>15969</v>
      </c>
      <c r="UJZ1" t="s">
        <v>15970</v>
      </c>
      <c r="UKA1" t="s">
        <v>15971</v>
      </c>
      <c r="UKB1" t="s">
        <v>15972</v>
      </c>
      <c r="UKC1" t="s">
        <v>15973</v>
      </c>
      <c r="UKD1" t="s">
        <v>15974</v>
      </c>
      <c r="UKE1" t="s">
        <v>15975</v>
      </c>
      <c r="UKF1" t="s">
        <v>15976</v>
      </c>
      <c r="UKG1" t="s">
        <v>15977</v>
      </c>
      <c r="UKH1" t="s">
        <v>15978</v>
      </c>
      <c r="UKI1" t="s">
        <v>15979</v>
      </c>
      <c r="UKJ1" t="s">
        <v>15980</v>
      </c>
      <c r="UKK1" t="s">
        <v>15981</v>
      </c>
      <c r="UKL1" t="s">
        <v>15982</v>
      </c>
      <c r="UKM1" t="s">
        <v>15983</v>
      </c>
      <c r="UKN1" t="s">
        <v>15984</v>
      </c>
      <c r="UKO1" t="s">
        <v>15985</v>
      </c>
      <c r="UKP1" t="s">
        <v>15986</v>
      </c>
      <c r="UKQ1" t="s">
        <v>15987</v>
      </c>
      <c r="UKR1" t="s">
        <v>15988</v>
      </c>
      <c r="UKS1" t="s">
        <v>15989</v>
      </c>
      <c r="UKT1" t="s">
        <v>15990</v>
      </c>
      <c r="UKU1" t="s">
        <v>15991</v>
      </c>
      <c r="UKV1" t="s">
        <v>15992</v>
      </c>
      <c r="UKW1" t="s">
        <v>15993</v>
      </c>
      <c r="UKX1" t="s">
        <v>15994</v>
      </c>
      <c r="UKY1" t="s">
        <v>15995</v>
      </c>
      <c r="UKZ1" t="s">
        <v>15996</v>
      </c>
      <c r="ULA1" t="s">
        <v>15997</v>
      </c>
      <c r="ULB1" t="s">
        <v>15998</v>
      </c>
      <c r="ULC1" t="s">
        <v>15999</v>
      </c>
      <c r="ULD1" t="s">
        <v>16000</v>
      </c>
      <c r="ULE1" t="s">
        <v>16001</v>
      </c>
      <c r="ULF1" t="s">
        <v>16002</v>
      </c>
      <c r="ULG1" t="s">
        <v>16003</v>
      </c>
      <c r="ULH1" t="s">
        <v>16004</v>
      </c>
      <c r="ULI1" t="s">
        <v>16005</v>
      </c>
      <c r="ULJ1" t="s">
        <v>16006</v>
      </c>
      <c r="ULK1" t="s">
        <v>16007</v>
      </c>
      <c r="ULL1" t="s">
        <v>16008</v>
      </c>
      <c r="ULM1" t="s">
        <v>16009</v>
      </c>
      <c r="ULN1" t="s">
        <v>16010</v>
      </c>
      <c r="ULO1" t="s">
        <v>16011</v>
      </c>
      <c r="ULP1" t="s">
        <v>16012</v>
      </c>
      <c r="ULQ1" t="s">
        <v>16013</v>
      </c>
      <c r="ULR1" t="s">
        <v>16014</v>
      </c>
      <c r="ULS1" t="s">
        <v>16015</v>
      </c>
      <c r="ULT1" t="s">
        <v>16016</v>
      </c>
      <c r="ULU1" t="s">
        <v>16017</v>
      </c>
      <c r="ULV1" t="s">
        <v>16018</v>
      </c>
      <c r="ULW1" t="s">
        <v>16019</v>
      </c>
      <c r="ULX1" t="s">
        <v>16020</v>
      </c>
      <c r="ULY1" t="s">
        <v>16021</v>
      </c>
      <c r="ULZ1" t="s">
        <v>16022</v>
      </c>
      <c r="UMA1" t="s">
        <v>16023</v>
      </c>
      <c r="UMB1" t="s">
        <v>16024</v>
      </c>
      <c r="UMC1" t="s">
        <v>16025</v>
      </c>
      <c r="UMD1" t="s">
        <v>16026</v>
      </c>
      <c r="UME1" t="s">
        <v>16027</v>
      </c>
      <c r="UMF1" t="s">
        <v>16028</v>
      </c>
      <c r="UMG1" t="s">
        <v>16029</v>
      </c>
      <c r="UMH1" t="s">
        <v>16030</v>
      </c>
      <c r="UMI1" t="s">
        <v>16031</v>
      </c>
      <c r="UMJ1" t="s">
        <v>16032</v>
      </c>
      <c r="UMK1" t="s">
        <v>16033</v>
      </c>
      <c r="UML1" t="s">
        <v>16034</v>
      </c>
      <c r="UMM1" t="s">
        <v>16035</v>
      </c>
      <c r="UMN1" t="s">
        <v>16036</v>
      </c>
      <c r="UMO1" t="s">
        <v>16037</v>
      </c>
      <c r="UMP1" t="s">
        <v>16038</v>
      </c>
      <c r="UMQ1" t="s">
        <v>16039</v>
      </c>
      <c r="UMR1" t="s">
        <v>16040</v>
      </c>
      <c r="UMS1" t="s">
        <v>16041</v>
      </c>
      <c r="UMT1" t="s">
        <v>16042</v>
      </c>
      <c r="UMU1" t="s">
        <v>16043</v>
      </c>
      <c r="UMV1" t="s">
        <v>16044</v>
      </c>
      <c r="UMW1" t="s">
        <v>16045</v>
      </c>
      <c r="UMX1" t="s">
        <v>16046</v>
      </c>
      <c r="UMY1" t="s">
        <v>16047</v>
      </c>
      <c r="UMZ1" t="s">
        <v>16048</v>
      </c>
      <c r="UNA1" t="s">
        <v>16049</v>
      </c>
      <c r="UNB1" t="s">
        <v>16050</v>
      </c>
      <c r="UNC1" t="s">
        <v>16051</v>
      </c>
      <c r="UND1" t="s">
        <v>16052</v>
      </c>
      <c r="UNE1" t="s">
        <v>16053</v>
      </c>
      <c r="UNF1" t="s">
        <v>16054</v>
      </c>
      <c r="UNG1" t="s">
        <v>16055</v>
      </c>
      <c r="UNH1" t="s">
        <v>16056</v>
      </c>
      <c r="UNI1" t="s">
        <v>16057</v>
      </c>
      <c r="UNJ1" t="s">
        <v>16058</v>
      </c>
      <c r="UNK1" t="s">
        <v>16059</v>
      </c>
      <c r="UNL1" t="s">
        <v>16060</v>
      </c>
      <c r="UNM1" t="s">
        <v>16061</v>
      </c>
      <c r="UNN1" t="s">
        <v>16062</v>
      </c>
      <c r="UNO1" t="s">
        <v>16063</v>
      </c>
      <c r="UNP1" t="s">
        <v>16064</v>
      </c>
      <c r="UNQ1" t="s">
        <v>16065</v>
      </c>
      <c r="UNR1" t="s">
        <v>16066</v>
      </c>
      <c r="UNS1" t="s">
        <v>16067</v>
      </c>
      <c r="UNT1" t="s">
        <v>16068</v>
      </c>
      <c r="UNU1" t="s">
        <v>16069</v>
      </c>
      <c r="UNV1" t="s">
        <v>16070</v>
      </c>
      <c r="UNW1" t="s">
        <v>16071</v>
      </c>
      <c r="UNX1" t="s">
        <v>16072</v>
      </c>
      <c r="UNY1" t="s">
        <v>16073</v>
      </c>
      <c r="UNZ1" t="s">
        <v>16074</v>
      </c>
      <c r="UOA1" t="s">
        <v>16075</v>
      </c>
      <c r="UOB1" t="s">
        <v>16076</v>
      </c>
      <c r="UOC1" t="s">
        <v>16077</v>
      </c>
      <c r="UOD1" t="s">
        <v>16078</v>
      </c>
      <c r="UOE1" t="s">
        <v>16079</v>
      </c>
      <c r="UOF1" t="s">
        <v>16080</v>
      </c>
      <c r="UOG1" t="s">
        <v>16081</v>
      </c>
      <c r="UOH1" t="s">
        <v>16082</v>
      </c>
      <c r="UOI1" t="s">
        <v>16083</v>
      </c>
      <c r="UOJ1" t="s">
        <v>16084</v>
      </c>
      <c r="UOK1" t="s">
        <v>16085</v>
      </c>
      <c r="UOL1" t="s">
        <v>16086</v>
      </c>
      <c r="UOM1" t="s">
        <v>16087</v>
      </c>
      <c r="UON1" t="s">
        <v>16088</v>
      </c>
      <c r="UOO1" t="s">
        <v>16089</v>
      </c>
      <c r="UOP1" t="s">
        <v>16090</v>
      </c>
      <c r="UOQ1" t="s">
        <v>16091</v>
      </c>
      <c r="UOR1" t="s">
        <v>16092</v>
      </c>
      <c r="UOS1" t="s">
        <v>16093</v>
      </c>
      <c r="UOT1" t="s">
        <v>16094</v>
      </c>
      <c r="UOU1" t="s">
        <v>16095</v>
      </c>
      <c r="UOV1" t="s">
        <v>16096</v>
      </c>
      <c r="UOW1" t="s">
        <v>16097</v>
      </c>
      <c r="UOX1" t="s">
        <v>16098</v>
      </c>
      <c r="UOY1" t="s">
        <v>16099</v>
      </c>
      <c r="UOZ1" t="s">
        <v>16100</v>
      </c>
      <c r="UPA1" t="s">
        <v>16101</v>
      </c>
      <c r="UPB1" t="s">
        <v>16102</v>
      </c>
      <c r="UPC1" t="s">
        <v>16103</v>
      </c>
      <c r="UPD1" t="s">
        <v>16104</v>
      </c>
      <c r="UPE1" t="s">
        <v>16105</v>
      </c>
      <c r="UPF1" t="s">
        <v>16106</v>
      </c>
      <c r="UPG1" t="s">
        <v>16107</v>
      </c>
      <c r="UPH1" t="s">
        <v>16108</v>
      </c>
      <c r="UPI1" t="s">
        <v>16109</v>
      </c>
      <c r="UPJ1" t="s">
        <v>16110</v>
      </c>
      <c r="UPK1" t="s">
        <v>16111</v>
      </c>
      <c r="UPL1" t="s">
        <v>16112</v>
      </c>
      <c r="UPM1" t="s">
        <v>16113</v>
      </c>
      <c r="UPN1" t="s">
        <v>16114</v>
      </c>
      <c r="UPO1" t="s">
        <v>16115</v>
      </c>
      <c r="UPP1" t="s">
        <v>16116</v>
      </c>
      <c r="UPQ1" t="s">
        <v>16117</v>
      </c>
      <c r="UPR1" t="s">
        <v>16118</v>
      </c>
      <c r="UPS1" t="s">
        <v>16119</v>
      </c>
      <c r="UPT1" t="s">
        <v>16120</v>
      </c>
      <c r="UPU1" t="s">
        <v>16121</v>
      </c>
      <c r="UPV1" t="s">
        <v>16122</v>
      </c>
      <c r="UPW1" t="s">
        <v>16123</v>
      </c>
      <c r="UPX1" t="s">
        <v>16124</v>
      </c>
      <c r="UPY1" t="s">
        <v>16125</v>
      </c>
      <c r="UPZ1" t="s">
        <v>16126</v>
      </c>
      <c r="UQA1" t="s">
        <v>16127</v>
      </c>
      <c r="UQB1" t="s">
        <v>16128</v>
      </c>
      <c r="UQC1" t="s">
        <v>16129</v>
      </c>
      <c r="UQD1" t="s">
        <v>16130</v>
      </c>
      <c r="UQE1" t="s">
        <v>16131</v>
      </c>
      <c r="UQF1" t="s">
        <v>16132</v>
      </c>
      <c r="UQG1" t="s">
        <v>16133</v>
      </c>
      <c r="UQH1" t="s">
        <v>16134</v>
      </c>
      <c r="UQI1" t="s">
        <v>16135</v>
      </c>
      <c r="UQJ1" t="s">
        <v>16136</v>
      </c>
      <c r="UQK1" t="s">
        <v>16137</v>
      </c>
      <c r="UQL1" t="s">
        <v>16138</v>
      </c>
      <c r="UQM1" t="s">
        <v>16139</v>
      </c>
      <c r="UQN1" t="s">
        <v>16140</v>
      </c>
      <c r="UQO1" t="s">
        <v>16141</v>
      </c>
      <c r="UQP1" t="s">
        <v>16142</v>
      </c>
      <c r="UQQ1" t="s">
        <v>16143</v>
      </c>
      <c r="UQR1" t="s">
        <v>16144</v>
      </c>
      <c r="UQS1" t="s">
        <v>16145</v>
      </c>
      <c r="UQT1" t="s">
        <v>16146</v>
      </c>
      <c r="UQU1" t="s">
        <v>16147</v>
      </c>
      <c r="UQV1" t="s">
        <v>16148</v>
      </c>
      <c r="UQW1" t="s">
        <v>16149</v>
      </c>
      <c r="UQX1" t="s">
        <v>16150</v>
      </c>
      <c r="UQY1" t="s">
        <v>16151</v>
      </c>
      <c r="UQZ1" t="s">
        <v>16152</v>
      </c>
      <c r="URA1" t="s">
        <v>16153</v>
      </c>
      <c r="URB1" t="s">
        <v>16154</v>
      </c>
      <c r="URC1" t="s">
        <v>16155</v>
      </c>
      <c r="URD1" t="s">
        <v>16156</v>
      </c>
      <c r="URE1" t="s">
        <v>16157</v>
      </c>
      <c r="URF1" t="s">
        <v>16158</v>
      </c>
      <c r="URG1" t="s">
        <v>16159</v>
      </c>
      <c r="URH1" t="s">
        <v>16160</v>
      </c>
      <c r="URI1" t="s">
        <v>16161</v>
      </c>
      <c r="URJ1" t="s">
        <v>16162</v>
      </c>
      <c r="URK1" t="s">
        <v>16163</v>
      </c>
      <c r="URL1" t="s">
        <v>16164</v>
      </c>
      <c r="URM1" t="s">
        <v>16165</v>
      </c>
      <c r="URN1" t="s">
        <v>16166</v>
      </c>
      <c r="URO1" t="s">
        <v>16167</v>
      </c>
      <c r="URP1" t="s">
        <v>16168</v>
      </c>
      <c r="URQ1" t="s">
        <v>16169</v>
      </c>
      <c r="URR1" t="s">
        <v>16170</v>
      </c>
      <c r="URS1" t="s">
        <v>16171</v>
      </c>
      <c r="URT1" t="s">
        <v>16172</v>
      </c>
      <c r="URU1" t="s">
        <v>16173</v>
      </c>
      <c r="URV1" t="s">
        <v>16174</v>
      </c>
      <c r="URW1" t="s">
        <v>16175</v>
      </c>
      <c r="URX1" t="s">
        <v>16176</v>
      </c>
      <c r="URY1" t="s">
        <v>16177</v>
      </c>
      <c r="URZ1" t="s">
        <v>16178</v>
      </c>
      <c r="USA1" t="s">
        <v>16179</v>
      </c>
      <c r="USB1" t="s">
        <v>16180</v>
      </c>
      <c r="USC1" t="s">
        <v>16181</v>
      </c>
      <c r="USD1" t="s">
        <v>16182</v>
      </c>
      <c r="USE1" t="s">
        <v>16183</v>
      </c>
      <c r="USF1" t="s">
        <v>16184</v>
      </c>
      <c r="USG1" t="s">
        <v>16185</v>
      </c>
      <c r="USH1" t="s">
        <v>16186</v>
      </c>
      <c r="USI1" t="s">
        <v>16187</v>
      </c>
      <c r="USJ1" t="s">
        <v>16188</v>
      </c>
      <c r="USK1" t="s">
        <v>16189</v>
      </c>
      <c r="USL1" t="s">
        <v>16190</v>
      </c>
      <c r="USM1" t="s">
        <v>16191</v>
      </c>
      <c r="USN1" t="s">
        <v>16192</v>
      </c>
      <c r="USO1" t="s">
        <v>16193</v>
      </c>
      <c r="USP1" t="s">
        <v>16194</v>
      </c>
      <c r="USQ1" t="s">
        <v>16195</v>
      </c>
      <c r="USR1" t="s">
        <v>16196</v>
      </c>
      <c r="USS1" t="s">
        <v>16197</v>
      </c>
      <c r="UST1" t="s">
        <v>16198</v>
      </c>
      <c r="USU1" t="s">
        <v>16199</v>
      </c>
      <c r="USV1" t="s">
        <v>16200</v>
      </c>
      <c r="USW1" t="s">
        <v>16201</v>
      </c>
      <c r="USX1" t="s">
        <v>16202</v>
      </c>
      <c r="USY1" t="s">
        <v>16203</v>
      </c>
      <c r="USZ1" t="s">
        <v>16204</v>
      </c>
      <c r="UTA1" t="s">
        <v>16205</v>
      </c>
      <c r="UTB1" t="s">
        <v>16206</v>
      </c>
      <c r="UTC1" t="s">
        <v>16207</v>
      </c>
      <c r="UTD1" t="s">
        <v>16208</v>
      </c>
      <c r="UTE1" t="s">
        <v>16209</v>
      </c>
      <c r="UTF1" t="s">
        <v>16210</v>
      </c>
      <c r="UTG1" t="s">
        <v>16211</v>
      </c>
      <c r="UTH1" t="s">
        <v>16212</v>
      </c>
      <c r="UTI1" t="s">
        <v>16213</v>
      </c>
      <c r="UTJ1" t="s">
        <v>16214</v>
      </c>
      <c r="UTK1" t="s">
        <v>16215</v>
      </c>
      <c r="UTL1" t="s">
        <v>16216</v>
      </c>
      <c r="UTM1" t="s">
        <v>16217</v>
      </c>
      <c r="UTN1" t="s">
        <v>16218</v>
      </c>
      <c r="UTO1" t="s">
        <v>16219</v>
      </c>
      <c r="UTP1" t="s">
        <v>16220</v>
      </c>
      <c r="UTQ1" t="s">
        <v>16221</v>
      </c>
      <c r="UTR1" t="s">
        <v>16222</v>
      </c>
      <c r="UTS1" t="s">
        <v>16223</v>
      </c>
      <c r="UTT1" t="s">
        <v>16224</v>
      </c>
      <c r="UTU1" t="s">
        <v>16225</v>
      </c>
      <c r="UTV1" t="s">
        <v>16226</v>
      </c>
      <c r="UTW1" t="s">
        <v>16227</v>
      </c>
      <c r="UTX1" t="s">
        <v>16228</v>
      </c>
      <c r="UTY1" t="s">
        <v>16229</v>
      </c>
      <c r="UTZ1" t="s">
        <v>16230</v>
      </c>
      <c r="UUA1" t="s">
        <v>16231</v>
      </c>
      <c r="UUB1" t="s">
        <v>16232</v>
      </c>
      <c r="UUC1" t="s">
        <v>16233</v>
      </c>
      <c r="UUD1" t="s">
        <v>16234</v>
      </c>
      <c r="UUE1" t="s">
        <v>16235</v>
      </c>
      <c r="UUF1" t="s">
        <v>16236</v>
      </c>
      <c r="UUG1" t="s">
        <v>16237</v>
      </c>
      <c r="UUH1" t="s">
        <v>16238</v>
      </c>
      <c r="UUI1" t="s">
        <v>16239</v>
      </c>
      <c r="UUJ1" t="s">
        <v>16240</v>
      </c>
      <c r="UUK1" t="s">
        <v>16241</v>
      </c>
      <c r="UUL1" t="s">
        <v>16242</v>
      </c>
      <c r="UUM1" t="s">
        <v>16243</v>
      </c>
      <c r="UUN1" t="s">
        <v>16244</v>
      </c>
      <c r="UUO1" t="s">
        <v>16245</v>
      </c>
      <c r="UUP1" t="s">
        <v>16246</v>
      </c>
      <c r="UUQ1" t="s">
        <v>16247</v>
      </c>
      <c r="UUR1" t="s">
        <v>16248</v>
      </c>
      <c r="UUS1" t="s">
        <v>16249</v>
      </c>
      <c r="UUT1" t="s">
        <v>16250</v>
      </c>
      <c r="UUU1" t="s">
        <v>16251</v>
      </c>
      <c r="UUV1" t="s">
        <v>16252</v>
      </c>
      <c r="UUW1" t="s">
        <v>16253</v>
      </c>
      <c r="UUX1" t="s">
        <v>16254</v>
      </c>
      <c r="UUY1" t="s">
        <v>16255</v>
      </c>
      <c r="UUZ1" t="s">
        <v>16256</v>
      </c>
      <c r="UVA1" t="s">
        <v>16257</v>
      </c>
      <c r="UVB1" t="s">
        <v>16258</v>
      </c>
      <c r="UVC1" t="s">
        <v>16259</v>
      </c>
      <c r="UVD1" t="s">
        <v>16260</v>
      </c>
      <c r="UVE1" t="s">
        <v>16261</v>
      </c>
      <c r="UVF1" t="s">
        <v>16262</v>
      </c>
      <c r="UVG1" t="s">
        <v>16263</v>
      </c>
      <c r="UVH1" t="s">
        <v>16264</v>
      </c>
      <c r="UVI1" t="s">
        <v>16265</v>
      </c>
      <c r="UVJ1" t="s">
        <v>16266</v>
      </c>
      <c r="UVK1" t="s">
        <v>16267</v>
      </c>
      <c r="UVL1" t="s">
        <v>16268</v>
      </c>
      <c r="UVM1" t="s">
        <v>16269</v>
      </c>
      <c r="UVN1" t="s">
        <v>16270</v>
      </c>
      <c r="UVO1" t="s">
        <v>16271</v>
      </c>
      <c r="UVP1" t="s">
        <v>16272</v>
      </c>
      <c r="UVQ1" t="s">
        <v>16273</v>
      </c>
      <c r="UVR1" t="s">
        <v>16274</v>
      </c>
      <c r="UVS1" t="s">
        <v>16275</v>
      </c>
      <c r="UVT1" t="s">
        <v>16276</v>
      </c>
      <c r="UVU1" t="s">
        <v>16277</v>
      </c>
      <c r="UVV1" t="s">
        <v>16278</v>
      </c>
      <c r="UVW1" t="s">
        <v>16279</v>
      </c>
      <c r="UVX1" t="s">
        <v>16280</v>
      </c>
      <c r="UVY1" t="s">
        <v>16281</v>
      </c>
      <c r="UVZ1" t="s">
        <v>16282</v>
      </c>
      <c r="UWA1" t="s">
        <v>16283</v>
      </c>
      <c r="UWB1" t="s">
        <v>16284</v>
      </c>
      <c r="UWC1" t="s">
        <v>16285</v>
      </c>
      <c r="UWD1" t="s">
        <v>16286</v>
      </c>
      <c r="UWE1" t="s">
        <v>16287</v>
      </c>
      <c r="UWF1" t="s">
        <v>16288</v>
      </c>
      <c r="UWG1" t="s">
        <v>16289</v>
      </c>
      <c r="UWH1" t="s">
        <v>16290</v>
      </c>
      <c r="UWI1" t="s">
        <v>16291</v>
      </c>
      <c r="UWJ1" t="s">
        <v>16292</v>
      </c>
      <c r="UWK1" t="s">
        <v>16293</v>
      </c>
      <c r="UWL1" t="s">
        <v>16294</v>
      </c>
      <c r="UWM1" t="s">
        <v>16295</v>
      </c>
      <c r="UWN1" t="s">
        <v>16296</v>
      </c>
      <c r="UWO1" t="s">
        <v>16297</v>
      </c>
      <c r="UWP1" t="s">
        <v>16298</v>
      </c>
      <c r="UWQ1" t="s">
        <v>16299</v>
      </c>
      <c r="UWR1" t="s">
        <v>16300</v>
      </c>
      <c r="UWS1" t="s">
        <v>16301</v>
      </c>
      <c r="UWT1" t="s">
        <v>16302</v>
      </c>
      <c r="UWU1" t="s">
        <v>16303</v>
      </c>
      <c r="UWV1" t="s">
        <v>16304</v>
      </c>
      <c r="UWW1" t="s">
        <v>16305</v>
      </c>
      <c r="UWX1" t="s">
        <v>16306</v>
      </c>
      <c r="UWY1" t="s">
        <v>16307</v>
      </c>
      <c r="UWZ1" t="s">
        <v>16308</v>
      </c>
      <c r="UXA1" t="s">
        <v>16309</v>
      </c>
      <c r="UXB1" t="s">
        <v>16310</v>
      </c>
      <c r="UXC1" t="s">
        <v>16311</v>
      </c>
      <c r="UXD1" t="s">
        <v>16312</v>
      </c>
      <c r="UXE1" t="s">
        <v>16313</v>
      </c>
      <c r="UXF1" t="s">
        <v>16314</v>
      </c>
      <c r="UXG1" t="s">
        <v>16315</v>
      </c>
      <c r="UXH1" t="s">
        <v>16316</v>
      </c>
      <c r="UXI1" t="s">
        <v>16317</v>
      </c>
      <c r="UXJ1" t="s">
        <v>16318</v>
      </c>
      <c r="UXK1" t="s">
        <v>16319</v>
      </c>
      <c r="UXL1" t="s">
        <v>16320</v>
      </c>
      <c r="UXM1" t="s">
        <v>16321</v>
      </c>
      <c r="UXN1" t="s">
        <v>16322</v>
      </c>
      <c r="UXO1" t="s">
        <v>16323</v>
      </c>
      <c r="UXP1" t="s">
        <v>16324</v>
      </c>
      <c r="UXQ1" t="s">
        <v>16325</v>
      </c>
      <c r="UXR1" t="s">
        <v>16326</v>
      </c>
      <c r="UXS1" t="s">
        <v>16327</v>
      </c>
      <c r="UXT1" t="s">
        <v>16328</v>
      </c>
      <c r="UXU1" t="s">
        <v>16329</v>
      </c>
      <c r="UXV1" t="s">
        <v>16330</v>
      </c>
      <c r="UXW1" t="s">
        <v>16331</v>
      </c>
      <c r="UXX1" t="s">
        <v>16332</v>
      </c>
      <c r="UXY1" t="s">
        <v>16333</v>
      </c>
      <c r="UXZ1" t="s">
        <v>16334</v>
      </c>
      <c r="UYA1" t="s">
        <v>16335</v>
      </c>
      <c r="UYB1" t="s">
        <v>16336</v>
      </c>
      <c r="UYC1" t="s">
        <v>16337</v>
      </c>
      <c r="UYD1" t="s">
        <v>16338</v>
      </c>
      <c r="UYE1" t="s">
        <v>16339</v>
      </c>
      <c r="UYF1" t="s">
        <v>16340</v>
      </c>
      <c r="UYG1" t="s">
        <v>16341</v>
      </c>
      <c r="UYH1" t="s">
        <v>16342</v>
      </c>
      <c r="UYI1" t="s">
        <v>16343</v>
      </c>
      <c r="UYJ1" t="s">
        <v>16344</v>
      </c>
      <c r="UYK1" t="s">
        <v>16345</v>
      </c>
      <c r="UYL1" t="s">
        <v>16346</v>
      </c>
      <c r="UYM1" t="s">
        <v>16347</v>
      </c>
      <c r="UYN1" t="s">
        <v>16348</v>
      </c>
      <c r="UYO1" t="s">
        <v>16349</v>
      </c>
      <c r="UYP1" t="s">
        <v>16350</v>
      </c>
      <c r="UYQ1" t="s">
        <v>16351</v>
      </c>
      <c r="UYR1" t="s">
        <v>16352</v>
      </c>
      <c r="UYS1" t="s">
        <v>16353</v>
      </c>
      <c r="UYT1" t="s">
        <v>16354</v>
      </c>
      <c r="UYU1" t="s">
        <v>16355</v>
      </c>
      <c r="UYV1" t="s">
        <v>16356</v>
      </c>
      <c r="UYW1" t="s">
        <v>16357</v>
      </c>
      <c r="UYX1" t="s">
        <v>16358</v>
      </c>
      <c r="UYY1" t="s">
        <v>16359</v>
      </c>
      <c r="UYZ1" t="s">
        <v>16360</v>
      </c>
      <c r="UZA1" t="s">
        <v>16361</v>
      </c>
      <c r="UZB1" t="s">
        <v>16362</v>
      </c>
      <c r="UZC1" t="s">
        <v>16363</v>
      </c>
      <c r="UZD1" t="s">
        <v>16364</v>
      </c>
      <c r="UZE1" t="s">
        <v>16365</v>
      </c>
      <c r="UZF1" t="s">
        <v>16366</v>
      </c>
      <c r="UZG1" t="s">
        <v>16367</v>
      </c>
      <c r="UZH1" t="s">
        <v>16368</v>
      </c>
      <c r="UZI1" t="s">
        <v>16369</v>
      </c>
      <c r="UZJ1" t="s">
        <v>16370</v>
      </c>
      <c r="UZK1" t="s">
        <v>16371</v>
      </c>
      <c r="UZL1" t="s">
        <v>16372</v>
      </c>
      <c r="UZM1" t="s">
        <v>16373</v>
      </c>
      <c r="UZN1" t="s">
        <v>16374</v>
      </c>
      <c r="UZO1" t="s">
        <v>16375</v>
      </c>
      <c r="UZP1" t="s">
        <v>16376</v>
      </c>
      <c r="UZQ1" t="s">
        <v>16377</v>
      </c>
      <c r="UZR1" t="s">
        <v>16378</v>
      </c>
      <c r="UZS1" t="s">
        <v>16379</v>
      </c>
      <c r="UZT1" t="s">
        <v>16380</v>
      </c>
      <c r="UZU1" t="s">
        <v>16381</v>
      </c>
      <c r="UZV1" t="s">
        <v>16382</v>
      </c>
      <c r="UZW1" t="s">
        <v>16383</v>
      </c>
      <c r="UZX1" t="s">
        <v>16384</v>
      </c>
      <c r="UZY1" t="s">
        <v>16385</v>
      </c>
      <c r="UZZ1" t="s">
        <v>16386</v>
      </c>
      <c r="VAA1" t="s">
        <v>16387</v>
      </c>
      <c r="VAB1" t="s">
        <v>16388</v>
      </c>
      <c r="VAC1" t="s">
        <v>16389</v>
      </c>
      <c r="VAD1" t="s">
        <v>16390</v>
      </c>
      <c r="VAE1" t="s">
        <v>16391</v>
      </c>
      <c r="VAF1" t="s">
        <v>16392</v>
      </c>
      <c r="VAG1" t="s">
        <v>16393</v>
      </c>
      <c r="VAH1" t="s">
        <v>16394</v>
      </c>
      <c r="VAI1" t="s">
        <v>16395</v>
      </c>
      <c r="VAJ1" t="s">
        <v>16396</v>
      </c>
      <c r="VAK1" t="s">
        <v>16397</v>
      </c>
      <c r="VAL1" t="s">
        <v>16398</v>
      </c>
      <c r="VAM1" t="s">
        <v>16399</v>
      </c>
      <c r="VAN1" t="s">
        <v>16400</v>
      </c>
      <c r="VAO1" t="s">
        <v>16401</v>
      </c>
      <c r="VAP1" t="s">
        <v>16402</v>
      </c>
      <c r="VAQ1" t="s">
        <v>16403</v>
      </c>
      <c r="VAR1" t="s">
        <v>16404</v>
      </c>
      <c r="VAS1" t="s">
        <v>16405</v>
      </c>
      <c r="VAT1" t="s">
        <v>16406</v>
      </c>
      <c r="VAU1" t="s">
        <v>16407</v>
      </c>
      <c r="VAV1" t="s">
        <v>16408</v>
      </c>
      <c r="VAW1" t="s">
        <v>16409</v>
      </c>
      <c r="VAX1" t="s">
        <v>16410</v>
      </c>
      <c r="VAY1" t="s">
        <v>16411</v>
      </c>
      <c r="VAZ1" t="s">
        <v>16412</v>
      </c>
      <c r="VBA1" t="s">
        <v>16413</v>
      </c>
      <c r="VBB1" t="s">
        <v>16414</v>
      </c>
      <c r="VBC1" t="s">
        <v>16415</v>
      </c>
      <c r="VBD1" t="s">
        <v>16416</v>
      </c>
      <c r="VBE1" t="s">
        <v>16417</v>
      </c>
      <c r="VBF1" t="s">
        <v>16418</v>
      </c>
      <c r="VBG1" t="s">
        <v>16419</v>
      </c>
      <c r="VBH1" t="s">
        <v>16420</v>
      </c>
      <c r="VBI1" t="s">
        <v>16421</v>
      </c>
      <c r="VBJ1" t="s">
        <v>16422</v>
      </c>
      <c r="VBK1" t="s">
        <v>16423</v>
      </c>
      <c r="VBL1" t="s">
        <v>16424</v>
      </c>
      <c r="VBM1" t="s">
        <v>16425</v>
      </c>
      <c r="VBN1" t="s">
        <v>16426</v>
      </c>
      <c r="VBO1" t="s">
        <v>16427</v>
      </c>
      <c r="VBP1" t="s">
        <v>16428</v>
      </c>
      <c r="VBQ1" t="s">
        <v>16429</v>
      </c>
      <c r="VBR1" t="s">
        <v>16430</v>
      </c>
      <c r="VBS1" t="s">
        <v>16431</v>
      </c>
      <c r="VBT1" t="s">
        <v>16432</v>
      </c>
      <c r="VBU1" t="s">
        <v>16433</v>
      </c>
      <c r="VBV1" t="s">
        <v>16434</v>
      </c>
      <c r="VBW1" t="s">
        <v>16435</v>
      </c>
      <c r="VBX1" t="s">
        <v>16436</v>
      </c>
      <c r="VBY1" t="s">
        <v>16437</v>
      </c>
      <c r="VBZ1" t="s">
        <v>16438</v>
      </c>
      <c r="VCA1" t="s">
        <v>16439</v>
      </c>
      <c r="VCB1" t="s">
        <v>16440</v>
      </c>
      <c r="VCC1" t="s">
        <v>16441</v>
      </c>
      <c r="VCD1" t="s">
        <v>16442</v>
      </c>
      <c r="VCE1" t="s">
        <v>16443</v>
      </c>
      <c r="VCF1" t="s">
        <v>16444</v>
      </c>
      <c r="VCG1" t="s">
        <v>16445</v>
      </c>
      <c r="VCH1" t="s">
        <v>16446</v>
      </c>
      <c r="VCI1" t="s">
        <v>16447</v>
      </c>
      <c r="VCJ1" t="s">
        <v>16448</v>
      </c>
      <c r="VCK1" t="s">
        <v>16449</v>
      </c>
      <c r="VCL1" t="s">
        <v>16450</v>
      </c>
      <c r="VCM1" t="s">
        <v>16451</v>
      </c>
      <c r="VCN1" t="s">
        <v>16452</v>
      </c>
      <c r="VCO1" t="s">
        <v>16453</v>
      </c>
      <c r="VCP1" t="s">
        <v>16454</v>
      </c>
      <c r="VCQ1" t="s">
        <v>16455</v>
      </c>
      <c r="VCR1" t="s">
        <v>16456</v>
      </c>
      <c r="VCS1" t="s">
        <v>16457</v>
      </c>
      <c r="VCT1" t="s">
        <v>16458</v>
      </c>
      <c r="VCU1" t="s">
        <v>16459</v>
      </c>
      <c r="VCV1" t="s">
        <v>16460</v>
      </c>
      <c r="VCW1" t="s">
        <v>16461</v>
      </c>
      <c r="VCX1" t="s">
        <v>16462</v>
      </c>
      <c r="VCY1" t="s">
        <v>16463</v>
      </c>
      <c r="VCZ1" t="s">
        <v>16464</v>
      </c>
      <c r="VDA1" t="s">
        <v>16465</v>
      </c>
      <c r="VDB1" t="s">
        <v>16466</v>
      </c>
      <c r="VDC1" t="s">
        <v>16467</v>
      </c>
      <c r="VDD1" t="s">
        <v>16468</v>
      </c>
      <c r="VDE1" t="s">
        <v>16469</v>
      </c>
      <c r="VDF1" t="s">
        <v>16470</v>
      </c>
      <c r="VDG1" t="s">
        <v>16471</v>
      </c>
      <c r="VDH1" t="s">
        <v>16472</v>
      </c>
      <c r="VDI1" t="s">
        <v>16473</v>
      </c>
      <c r="VDJ1" t="s">
        <v>16474</v>
      </c>
      <c r="VDK1" t="s">
        <v>16475</v>
      </c>
      <c r="VDL1" t="s">
        <v>16476</v>
      </c>
      <c r="VDM1" t="s">
        <v>16477</v>
      </c>
      <c r="VDN1" t="s">
        <v>16478</v>
      </c>
      <c r="VDO1" t="s">
        <v>16479</v>
      </c>
      <c r="VDP1" t="s">
        <v>16480</v>
      </c>
      <c r="VDQ1" t="s">
        <v>16481</v>
      </c>
      <c r="VDR1" t="s">
        <v>16482</v>
      </c>
      <c r="VDS1" t="s">
        <v>16483</v>
      </c>
      <c r="VDT1" t="s">
        <v>16484</v>
      </c>
      <c r="VDU1" t="s">
        <v>16485</v>
      </c>
      <c r="VDV1" t="s">
        <v>16486</v>
      </c>
      <c r="VDW1" t="s">
        <v>16487</v>
      </c>
      <c r="VDX1" t="s">
        <v>16488</v>
      </c>
      <c r="VDY1" t="s">
        <v>16489</v>
      </c>
      <c r="VDZ1" t="s">
        <v>16490</v>
      </c>
      <c r="VEA1" t="s">
        <v>16491</v>
      </c>
      <c r="VEB1" t="s">
        <v>16492</v>
      </c>
      <c r="VEC1" t="s">
        <v>16493</v>
      </c>
      <c r="VED1" t="s">
        <v>16494</v>
      </c>
      <c r="VEE1" t="s">
        <v>16495</v>
      </c>
      <c r="VEF1" t="s">
        <v>16496</v>
      </c>
      <c r="VEG1" t="s">
        <v>16497</v>
      </c>
      <c r="VEH1" t="s">
        <v>16498</v>
      </c>
      <c r="VEI1" t="s">
        <v>16499</v>
      </c>
      <c r="VEJ1" t="s">
        <v>16500</v>
      </c>
      <c r="VEK1" t="s">
        <v>16501</v>
      </c>
      <c r="VEL1" t="s">
        <v>16502</v>
      </c>
      <c r="VEM1" t="s">
        <v>16503</v>
      </c>
      <c r="VEN1" t="s">
        <v>16504</v>
      </c>
      <c r="VEO1" t="s">
        <v>16505</v>
      </c>
      <c r="VEP1" t="s">
        <v>16506</v>
      </c>
      <c r="VEQ1" t="s">
        <v>16507</v>
      </c>
      <c r="VER1" t="s">
        <v>16508</v>
      </c>
      <c r="VES1" t="s">
        <v>16509</v>
      </c>
      <c r="VET1" t="s">
        <v>16510</v>
      </c>
      <c r="VEU1" t="s">
        <v>16511</v>
      </c>
      <c r="VEV1" t="s">
        <v>16512</v>
      </c>
      <c r="VEW1" t="s">
        <v>16513</v>
      </c>
      <c r="VEX1" t="s">
        <v>16514</v>
      </c>
      <c r="VEY1" t="s">
        <v>16515</v>
      </c>
      <c r="VEZ1" t="s">
        <v>16516</v>
      </c>
      <c r="VFA1" t="s">
        <v>16517</v>
      </c>
      <c r="VFB1" t="s">
        <v>16518</v>
      </c>
      <c r="VFC1" t="s">
        <v>16519</v>
      </c>
      <c r="VFD1" t="s">
        <v>16520</v>
      </c>
      <c r="VFE1" t="s">
        <v>16521</v>
      </c>
      <c r="VFF1" t="s">
        <v>16522</v>
      </c>
      <c r="VFG1" t="s">
        <v>16523</v>
      </c>
      <c r="VFH1" t="s">
        <v>16524</v>
      </c>
      <c r="VFI1" t="s">
        <v>16525</v>
      </c>
      <c r="VFJ1" t="s">
        <v>16526</v>
      </c>
      <c r="VFK1" t="s">
        <v>16527</v>
      </c>
      <c r="VFL1" t="s">
        <v>16528</v>
      </c>
      <c r="VFM1" t="s">
        <v>16529</v>
      </c>
      <c r="VFN1" t="s">
        <v>16530</v>
      </c>
      <c r="VFO1" t="s">
        <v>16531</v>
      </c>
      <c r="VFP1" t="s">
        <v>16532</v>
      </c>
      <c r="VFQ1" t="s">
        <v>16533</v>
      </c>
      <c r="VFR1" t="s">
        <v>16534</v>
      </c>
      <c r="VFS1" t="s">
        <v>16535</v>
      </c>
      <c r="VFT1" t="s">
        <v>16536</v>
      </c>
      <c r="VFU1" t="s">
        <v>16537</v>
      </c>
      <c r="VFV1" t="s">
        <v>16538</v>
      </c>
      <c r="VFW1" t="s">
        <v>16539</v>
      </c>
      <c r="VFX1" t="s">
        <v>16540</v>
      </c>
      <c r="VFY1" t="s">
        <v>16541</v>
      </c>
      <c r="VFZ1" t="s">
        <v>16542</v>
      </c>
      <c r="VGA1" t="s">
        <v>16543</v>
      </c>
      <c r="VGB1" t="s">
        <v>16544</v>
      </c>
      <c r="VGC1" t="s">
        <v>16545</v>
      </c>
      <c r="VGD1" t="s">
        <v>16546</v>
      </c>
      <c r="VGE1" t="s">
        <v>16547</v>
      </c>
      <c r="VGF1" t="s">
        <v>16548</v>
      </c>
      <c r="VGG1" t="s">
        <v>16549</v>
      </c>
      <c r="VGH1" t="s">
        <v>16550</v>
      </c>
      <c r="VGI1" t="s">
        <v>16551</v>
      </c>
      <c r="VGJ1" t="s">
        <v>16552</v>
      </c>
      <c r="VGK1" t="s">
        <v>16553</v>
      </c>
      <c r="VGL1" t="s">
        <v>16554</v>
      </c>
      <c r="VGM1" t="s">
        <v>16555</v>
      </c>
      <c r="VGN1" t="s">
        <v>16556</v>
      </c>
      <c r="VGO1" t="s">
        <v>16557</v>
      </c>
      <c r="VGP1" t="s">
        <v>16558</v>
      </c>
      <c r="VGQ1" t="s">
        <v>16559</v>
      </c>
      <c r="VGR1" t="s">
        <v>16560</v>
      </c>
      <c r="VGS1" t="s">
        <v>16561</v>
      </c>
      <c r="VGT1" t="s">
        <v>16562</v>
      </c>
      <c r="VGU1" t="s">
        <v>16563</v>
      </c>
      <c r="VGV1" t="s">
        <v>16564</v>
      </c>
      <c r="VGW1" t="s">
        <v>16565</v>
      </c>
      <c r="VGX1" t="s">
        <v>16566</v>
      </c>
      <c r="VGY1" t="s">
        <v>16567</v>
      </c>
      <c r="VGZ1" t="s">
        <v>16568</v>
      </c>
      <c r="VHA1" t="s">
        <v>16569</v>
      </c>
      <c r="VHB1" t="s">
        <v>16570</v>
      </c>
      <c r="VHC1" t="s">
        <v>16571</v>
      </c>
      <c r="VHD1" t="s">
        <v>16572</v>
      </c>
      <c r="VHE1" t="s">
        <v>16573</v>
      </c>
      <c r="VHF1" t="s">
        <v>16574</v>
      </c>
      <c r="VHG1" t="s">
        <v>16575</v>
      </c>
      <c r="VHH1" t="s">
        <v>16576</v>
      </c>
      <c r="VHI1" t="s">
        <v>16577</v>
      </c>
      <c r="VHJ1" t="s">
        <v>16578</v>
      </c>
      <c r="VHK1" t="s">
        <v>16579</v>
      </c>
      <c r="VHL1" t="s">
        <v>16580</v>
      </c>
      <c r="VHM1" t="s">
        <v>16581</v>
      </c>
      <c r="VHN1" t="s">
        <v>16582</v>
      </c>
      <c r="VHO1" t="s">
        <v>16583</v>
      </c>
      <c r="VHP1" t="s">
        <v>16584</v>
      </c>
      <c r="VHQ1" t="s">
        <v>16585</v>
      </c>
      <c r="VHR1" t="s">
        <v>16586</v>
      </c>
      <c r="VHS1" t="s">
        <v>16587</v>
      </c>
      <c r="VHT1" t="s">
        <v>16588</v>
      </c>
      <c r="VHU1" t="s">
        <v>16589</v>
      </c>
      <c r="VHV1" t="s">
        <v>16590</v>
      </c>
      <c r="VHW1" t="s">
        <v>16591</v>
      </c>
      <c r="VHX1" t="s">
        <v>16592</v>
      </c>
      <c r="VHY1" t="s">
        <v>16593</v>
      </c>
      <c r="VHZ1" t="s">
        <v>16594</v>
      </c>
      <c r="VIA1" t="s">
        <v>16595</v>
      </c>
      <c r="VIB1" t="s">
        <v>16596</v>
      </c>
      <c r="VIC1" t="s">
        <v>16597</v>
      </c>
      <c r="VID1" t="s">
        <v>16598</v>
      </c>
      <c r="VIE1" t="s">
        <v>16599</v>
      </c>
      <c r="VIF1" t="s">
        <v>16600</v>
      </c>
      <c r="VIG1" t="s">
        <v>16601</v>
      </c>
      <c r="VIH1" t="s">
        <v>16602</v>
      </c>
      <c r="VII1" t="s">
        <v>16603</v>
      </c>
      <c r="VIJ1" t="s">
        <v>16604</v>
      </c>
      <c r="VIK1" t="s">
        <v>16605</v>
      </c>
      <c r="VIL1" t="s">
        <v>16606</v>
      </c>
      <c r="VIM1" t="s">
        <v>16607</v>
      </c>
      <c r="VIN1" t="s">
        <v>16608</v>
      </c>
      <c r="VIO1" t="s">
        <v>16609</v>
      </c>
      <c r="VIP1" t="s">
        <v>16610</v>
      </c>
      <c r="VIQ1" t="s">
        <v>16611</v>
      </c>
      <c r="VIR1" t="s">
        <v>16612</v>
      </c>
      <c r="VIS1" t="s">
        <v>16613</v>
      </c>
      <c r="VIT1" t="s">
        <v>16614</v>
      </c>
      <c r="VIU1" t="s">
        <v>16615</v>
      </c>
      <c r="VIV1" t="s">
        <v>16616</v>
      </c>
      <c r="VIW1" t="s">
        <v>16617</v>
      </c>
      <c r="VIX1" t="s">
        <v>16618</v>
      </c>
      <c r="VIY1" t="s">
        <v>16619</v>
      </c>
      <c r="VIZ1" t="s">
        <v>16620</v>
      </c>
      <c r="VJA1" t="s">
        <v>16621</v>
      </c>
      <c r="VJB1" t="s">
        <v>16622</v>
      </c>
      <c r="VJC1" t="s">
        <v>16623</v>
      </c>
      <c r="VJD1" t="s">
        <v>16624</v>
      </c>
      <c r="VJE1" t="s">
        <v>16625</v>
      </c>
      <c r="VJF1" t="s">
        <v>16626</v>
      </c>
      <c r="VJG1" t="s">
        <v>16627</v>
      </c>
      <c r="VJH1" t="s">
        <v>16628</v>
      </c>
      <c r="VJI1" t="s">
        <v>16629</v>
      </c>
      <c r="VJJ1" t="s">
        <v>16630</v>
      </c>
      <c r="VJK1" t="s">
        <v>16631</v>
      </c>
      <c r="VJL1" t="s">
        <v>16632</v>
      </c>
      <c r="VJM1" t="s">
        <v>16633</v>
      </c>
      <c r="VJN1" t="s">
        <v>16634</v>
      </c>
      <c r="VJO1" t="s">
        <v>16635</v>
      </c>
      <c r="VJP1" t="s">
        <v>16636</v>
      </c>
      <c r="VJQ1" t="s">
        <v>16637</v>
      </c>
      <c r="VJR1" t="s">
        <v>16638</v>
      </c>
      <c r="VJS1" t="s">
        <v>16639</v>
      </c>
      <c r="VJT1" t="s">
        <v>16640</v>
      </c>
      <c r="VJU1" t="s">
        <v>16641</v>
      </c>
      <c r="VJV1" t="s">
        <v>16642</v>
      </c>
      <c r="VJW1" t="s">
        <v>16643</v>
      </c>
      <c r="VJX1" t="s">
        <v>16644</v>
      </c>
      <c r="VJY1" t="s">
        <v>16645</v>
      </c>
      <c r="VJZ1" t="s">
        <v>16646</v>
      </c>
      <c r="VKA1" t="s">
        <v>16647</v>
      </c>
      <c r="VKB1" t="s">
        <v>16648</v>
      </c>
      <c r="VKC1" t="s">
        <v>16649</v>
      </c>
      <c r="VKD1" t="s">
        <v>16650</v>
      </c>
      <c r="VKE1" t="s">
        <v>16651</v>
      </c>
      <c r="VKF1" t="s">
        <v>16652</v>
      </c>
      <c r="VKG1" t="s">
        <v>16653</v>
      </c>
      <c r="VKH1" t="s">
        <v>16654</v>
      </c>
      <c r="VKI1" t="s">
        <v>16655</v>
      </c>
      <c r="VKJ1" t="s">
        <v>16656</v>
      </c>
      <c r="VKK1" t="s">
        <v>16657</v>
      </c>
      <c r="VKL1" t="s">
        <v>16658</v>
      </c>
      <c r="VKM1" t="s">
        <v>16659</v>
      </c>
      <c r="VKN1" t="s">
        <v>16660</v>
      </c>
      <c r="VKO1" t="s">
        <v>16661</v>
      </c>
      <c r="VKP1" t="s">
        <v>16662</v>
      </c>
      <c r="VKQ1" t="s">
        <v>16663</v>
      </c>
      <c r="VKR1" t="s">
        <v>16664</v>
      </c>
      <c r="VKS1" t="s">
        <v>16665</v>
      </c>
      <c r="VKT1" t="s">
        <v>16666</v>
      </c>
      <c r="VKU1" t="s">
        <v>16667</v>
      </c>
      <c r="VKV1" t="s">
        <v>16668</v>
      </c>
      <c r="VKW1" t="s">
        <v>16669</v>
      </c>
      <c r="VKX1" t="s">
        <v>16670</v>
      </c>
      <c r="VKY1" t="s">
        <v>16671</v>
      </c>
      <c r="VKZ1" t="s">
        <v>16672</v>
      </c>
      <c r="VLA1" t="s">
        <v>16673</v>
      </c>
      <c r="VLB1" t="s">
        <v>16674</v>
      </c>
      <c r="VLC1" t="s">
        <v>16675</v>
      </c>
      <c r="VLD1" t="s">
        <v>16676</v>
      </c>
      <c r="VLE1" t="s">
        <v>16677</v>
      </c>
      <c r="VLF1" t="s">
        <v>16678</v>
      </c>
      <c r="VLG1" t="s">
        <v>16679</v>
      </c>
      <c r="VLH1" t="s">
        <v>16680</v>
      </c>
      <c r="VLI1" t="s">
        <v>16681</v>
      </c>
      <c r="VLJ1" t="s">
        <v>16682</v>
      </c>
      <c r="VLK1" t="s">
        <v>16683</v>
      </c>
      <c r="VLL1" t="s">
        <v>16684</v>
      </c>
      <c r="VLM1" t="s">
        <v>16685</v>
      </c>
      <c r="VLN1" t="s">
        <v>16686</v>
      </c>
      <c r="VLO1" t="s">
        <v>16687</v>
      </c>
      <c r="VLP1" t="s">
        <v>16688</v>
      </c>
      <c r="VLQ1" t="s">
        <v>16689</v>
      </c>
      <c r="VLR1" t="s">
        <v>16690</v>
      </c>
      <c r="VLS1" t="s">
        <v>16691</v>
      </c>
      <c r="VLT1" t="s">
        <v>16692</v>
      </c>
      <c r="VLU1" t="s">
        <v>16693</v>
      </c>
      <c r="VLV1" t="s">
        <v>16694</v>
      </c>
      <c r="VLW1" t="s">
        <v>16695</v>
      </c>
      <c r="VLX1" t="s">
        <v>16696</v>
      </c>
      <c r="VLY1" t="s">
        <v>16697</v>
      </c>
      <c r="VLZ1" t="s">
        <v>16698</v>
      </c>
      <c r="VMA1" t="s">
        <v>16699</v>
      </c>
      <c r="VMB1" t="s">
        <v>16700</v>
      </c>
      <c r="VMC1" t="s">
        <v>16701</v>
      </c>
      <c r="VMD1" t="s">
        <v>16702</v>
      </c>
      <c r="VME1" t="s">
        <v>16703</v>
      </c>
      <c r="VMF1" t="s">
        <v>16704</v>
      </c>
      <c r="VMG1" t="s">
        <v>16705</v>
      </c>
      <c r="VMH1" t="s">
        <v>16706</v>
      </c>
      <c r="VMI1" t="s">
        <v>16707</v>
      </c>
      <c r="VMJ1" t="s">
        <v>16708</v>
      </c>
      <c r="VMK1" t="s">
        <v>16709</v>
      </c>
      <c r="VML1" t="s">
        <v>16710</v>
      </c>
      <c r="VMM1" t="s">
        <v>16711</v>
      </c>
      <c r="VMN1" t="s">
        <v>16712</v>
      </c>
      <c r="VMO1" t="s">
        <v>16713</v>
      </c>
      <c r="VMP1" t="s">
        <v>16714</v>
      </c>
      <c r="VMQ1" t="s">
        <v>16715</v>
      </c>
      <c r="VMR1" t="s">
        <v>16716</v>
      </c>
      <c r="VMS1" t="s">
        <v>16717</v>
      </c>
      <c r="VMT1" t="s">
        <v>16718</v>
      </c>
      <c r="VMU1" t="s">
        <v>16719</v>
      </c>
      <c r="VMV1" t="s">
        <v>16720</v>
      </c>
      <c r="VMW1" t="s">
        <v>16721</v>
      </c>
      <c r="VMX1" t="s">
        <v>16722</v>
      </c>
      <c r="VMY1" t="s">
        <v>16723</v>
      </c>
      <c r="VMZ1" t="s">
        <v>16724</v>
      </c>
      <c r="VNA1" t="s">
        <v>16725</v>
      </c>
      <c r="VNB1" t="s">
        <v>16726</v>
      </c>
      <c r="VNC1" t="s">
        <v>16727</v>
      </c>
      <c r="VND1" t="s">
        <v>16728</v>
      </c>
      <c r="VNE1" t="s">
        <v>16729</v>
      </c>
      <c r="VNF1" t="s">
        <v>16730</v>
      </c>
      <c r="VNG1" t="s">
        <v>16731</v>
      </c>
      <c r="VNH1" t="s">
        <v>16732</v>
      </c>
      <c r="VNI1" t="s">
        <v>16733</v>
      </c>
      <c r="VNJ1" t="s">
        <v>16734</v>
      </c>
      <c r="VNK1" t="s">
        <v>16735</v>
      </c>
      <c r="VNL1" t="s">
        <v>16736</v>
      </c>
      <c r="VNM1" t="s">
        <v>16737</v>
      </c>
      <c r="VNN1" t="s">
        <v>16738</v>
      </c>
      <c r="VNO1" t="s">
        <v>16739</v>
      </c>
      <c r="VNP1" t="s">
        <v>16740</v>
      </c>
      <c r="VNQ1" t="s">
        <v>16741</v>
      </c>
      <c r="VNR1" t="s">
        <v>16742</v>
      </c>
      <c r="VNS1" t="s">
        <v>16743</v>
      </c>
      <c r="VNT1" t="s">
        <v>16744</v>
      </c>
      <c r="VNU1" t="s">
        <v>16745</v>
      </c>
      <c r="VNV1" t="s">
        <v>16746</v>
      </c>
      <c r="VNW1" t="s">
        <v>16747</v>
      </c>
      <c r="VNX1" t="s">
        <v>16748</v>
      </c>
      <c r="VNY1" t="s">
        <v>16749</v>
      </c>
      <c r="VNZ1" t="s">
        <v>16750</v>
      </c>
      <c r="VOA1" t="s">
        <v>16751</v>
      </c>
      <c r="VOB1" t="s">
        <v>16752</v>
      </c>
      <c r="VOC1" t="s">
        <v>16753</v>
      </c>
      <c r="VOD1" t="s">
        <v>16754</v>
      </c>
      <c r="VOE1" t="s">
        <v>16755</v>
      </c>
      <c r="VOF1" t="s">
        <v>16756</v>
      </c>
      <c r="VOG1" t="s">
        <v>16757</v>
      </c>
      <c r="VOH1" t="s">
        <v>16758</v>
      </c>
      <c r="VOI1" t="s">
        <v>16759</v>
      </c>
      <c r="VOJ1" t="s">
        <v>16760</v>
      </c>
      <c r="VOK1" t="s">
        <v>16761</v>
      </c>
      <c r="VOL1" t="s">
        <v>16762</v>
      </c>
      <c r="VOM1" t="s">
        <v>16763</v>
      </c>
      <c r="VON1" t="s">
        <v>16764</v>
      </c>
      <c r="VOO1" t="s">
        <v>16765</v>
      </c>
      <c r="VOP1" t="s">
        <v>16766</v>
      </c>
      <c r="VOQ1" t="s">
        <v>16767</v>
      </c>
      <c r="VOR1" t="s">
        <v>16768</v>
      </c>
      <c r="VOS1" t="s">
        <v>16769</v>
      </c>
      <c r="VOT1" t="s">
        <v>16770</v>
      </c>
      <c r="VOU1" t="s">
        <v>16771</v>
      </c>
      <c r="VOV1" t="s">
        <v>16772</v>
      </c>
      <c r="VOW1" t="s">
        <v>16773</v>
      </c>
      <c r="VOX1" t="s">
        <v>16774</v>
      </c>
      <c r="VOY1" t="s">
        <v>16775</v>
      </c>
      <c r="VOZ1" t="s">
        <v>16776</v>
      </c>
      <c r="VPA1" t="s">
        <v>16777</v>
      </c>
      <c r="VPB1" t="s">
        <v>16778</v>
      </c>
      <c r="VPC1" t="s">
        <v>16779</v>
      </c>
      <c r="VPD1" t="s">
        <v>16780</v>
      </c>
      <c r="VPE1" t="s">
        <v>16781</v>
      </c>
      <c r="VPF1" t="s">
        <v>16782</v>
      </c>
      <c r="VPG1" t="s">
        <v>16783</v>
      </c>
      <c r="VPH1" t="s">
        <v>16784</v>
      </c>
      <c r="VPI1" t="s">
        <v>16785</v>
      </c>
      <c r="VPJ1" t="s">
        <v>16786</v>
      </c>
      <c r="VPK1" t="s">
        <v>16787</v>
      </c>
      <c r="VPL1" t="s">
        <v>16788</v>
      </c>
      <c r="VPM1" t="s">
        <v>16789</v>
      </c>
      <c r="VPN1" t="s">
        <v>16790</v>
      </c>
      <c r="VPO1" t="s">
        <v>16791</v>
      </c>
      <c r="VPP1" t="s">
        <v>16792</v>
      </c>
      <c r="VPQ1" t="s">
        <v>16793</v>
      </c>
      <c r="VPR1" t="s">
        <v>16794</v>
      </c>
      <c r="VPS1" t="s">
        <v>16795</v>
      </c>
      <c r="VPT1" t="s">
        <v>16796</v>
      </c>
      <c r="VPU1" t="s">
        <v>16797</v>
      </c>
      <c r="VPV1" t="s">
        <v>16798</v>
      </c>
      <c r="VPW1" t="s">
        <v>16799</v>
      </c>
      <c r="VPX1" t="s">
        <v>16800</v>
      </c>
      <c r="VPY1" t="s">
        <v>16801</v>
      </c>
      <c r="VPZ1" t="s">
        <v>16802</v>
      </c>
      <c r="VQA1" t="s">
        <v>16803</v>
      </c>
      <c r="VQB1" t="s">
        <v>16804</v>
      </c>
      <c r="VQC1" t="s">
        <v>16805</v>
      </c>
      <c r="VQD1" t="s">
        <v>16806</v>
      </c>
      <c r="VQE1" t="s">
        <v>16807</v>
      </c>
      <c r="VQF1" t="s">
        <v>16808</v>
      </c>
      <c r="VQG1" t="s">
        <v>16809</v>
      </c>
      <c r="VQH1" t="s">
        <v>16810</v>
      </c>
      <c r="VQI1" t="s">
        <v>16811</v>
      </c>
      <c r="VQJ1" t="s">
        <v>16812</v>
      </c>
      <c r="VQK1" t="s">
        <v>16813</v>
      </c>
      <c r="VQL1" t="s">
        <v>16814</v>
      </c>
      <c r="VQM1" t="s">
        <v>16815</v>
      </c>
      <c r="VQN1" t="s">
        <v>16816</v>
      </c>
      <c r="VQO1" t="s">
        <v>16817</v>
      </c>
      <c r="VQP1" t="s">
        <v>16818</v>
      </c>
      <c r="VQQ1" t="s">
        <v>16819</v>
      </c>
      <c r="VQR1" t="s">
        <v>16820</v>
      </c>
      <c r="VQS1" t="s">
        <v>16821</v>
      </c>
      <c r="VQT1" t="s">
        <v>16822</v>
      </c>
      <c r="VQU1" t="s">
        <v>16823</v>
      </c>
      <c r="VQV1" t="s">
        <v>16824</v>
      </c>
      <c r="VQW1" t="s">
        <v>16825</v>
      </c>
      <c r="VQX1" t="s">
        <v>16826</v>
      </c>
      <c r="VQY1" t="s">
        <v>16827</v>
      </c>
      <c r="VQZ1" t="s">
        <v>16828</v>
      </c>
      <c r="VRA1" t="s">
        <v>16829</v>
      </c>
      <c r="VRB1" t="s">
        <v>16830</v>
      </c>
      <c r="VRC1" t="s">
        <v>16831</v>
      </c>
      <c r="VRD1" t="s">
        <v>16832</v>
      </c>
      <c r="VRE1" t="s">
        <v>16833</v>
      </c>
      <c r="VRF1" t="s">
        <v>16834</v>
      </c>
      <c r="VRG1" t="s">
        <v>16835</v>
      </c>
      <c r="VRH1" t="s">
        <v>16836</v>
      </c>
      <c r="VRI1" t="s">
        <v>16837</v>
      </c>
      <c r="VRJ1" t="s">
        <v>16838</v>
      </c>
      <c r="VRK1" t="s">
        <v>16839</v>
      </c>
      <c r="VRL1" t="s">
        <v>16840</v>
      </c>
      <c r="VRM1" t="s">
        <v>16841</v>
      </c>
      <c r="VRN1" t="s">
        <v>16842</v>
      </c>
      <c r="VRO1" t="s">
        <v>16843</v>
      </c>
      <c r="VRP1" t="s">
        <v>16844</v>
      </c>
      <c r="VRQ1" t="s">
        <v>16845</v>
      </c>
      <c r="VRR1" t="s">
        <v>16846</v>
      </c>
      <c r="VRS1" t="s">
        <v>16847</v>
      </c>
      <c r="VRT1" t="s">
        <v>16848</v>
      </c>
      <c r="VRU1" t="s">
        <v>16849</v>
      </c>
      <c r="VRV1" t="s">
        <v>16850</v>
      </c>
      <c r="VRW1" t="s">
        <v>16851</v>
      </c>
      <c r="VRX1" t="s">
        <v>16852</v>
      </c>
      <c r="VRY1" t="s">
        <v>16853</v>
      </c>
      <c r="VRZ1" t="s">
        <v>16854</v>
      </c>
      <c r="VSA1" t="s">
        <v>16855</v>
      </c>
      <c r="VSB1" t="s">
        <v>16856</v>
      </c>
      <c r="VSC1" t="s">
        <v>16857</v>
      </c>
      <c r="VSD1" t="s">
        <v>16858</v>
      </c>
      <c r="VSE1" t="s">
        <v>16859</v>
      </c>
      <c r="VSF1" t="s">
        <v>16860</v>
      </c>
      <c r="VSG1" t="s">
        <v>16861</v>
      </c>
      <c r="VSH1" t="s">
        <v>16862</v>
      </c>
      <c r="VSI1" t="s">
        <v>16863</v>
      </c>
      <c r="VSJ1" t="s">
        <v>16864</v>
      </c>
      <c r="VSK1" t="s">
        <v>16865</v>
      </c>
      <c r="VSL1" t="s">
        <v>16866</v>
      </c>
      <c r="VSM1" t="s">
        <v>16867</v>
      </c>
      <c r="VSN1" t="s">
        <v>16868</v>
      </c>
      <c r="VSO1" t="s">
        <v>16869</v>
      </c>
      <c r="VSP1" t="s">
        <v>16870</v>
      </c>
      <c r="VSQ1" t="s">
        <v>16871</v>
      </c>
      <c r="VSR1" t="s">
        <v>16872</v>
      </c>
      <c r="VSS1" t="s">
        <v>16873</v>
      </c>
      <c r="VST1" t="s">
        <v>16874</v>
      </c>
      <c r="VSU1" t="s">
        <v>16875</v>
      </c>
      <c r="VSV1" t="s">
        <v>16876</v>
      </c>
      <c r="VSW1" t="s">
        <v>16877</v>
      </c>
      <c r="VSX1" t="s">
        <v>16878</v>
      </c>
      <c r="VSY1" t="s">
        <v>16879</v>
      </c>
      <c r="VSZ1" t="s">
        <v>16880</v>
      </c>
      <c r="VTA1" t="s">
        <v>16881</v>
      </c>
      <c r="VTB1" t="s">
        <v>16882</v>
      </c>
      <c r="VTC1" t="s">
        <v>16883</v>
      </c>
      <c r="VTD1" t="s">
        <v>16884</v>
      </c>
      <c r="VTE1" t="s">
        <v>16885</v>
      </c>
      <c r="VTF1" t="s">
        <v>16886</v>
      </c>
      <c r="VTG1" t="s">
        <v>16887</v>
      </c>
      <c r="VTH1" t="s">
        <v>16888</v>
      </c>
      <c r="VTI1" t="s">
        <v>16889</v>
      </c>
      <c r="VTJ1" t="s">
        <v>16890</v>
      </c>
      <c r="VTK1" t="s">
        <v>16891</v>
      </c>
      <c r="VTL1" t="s">
        <v>16892</v>
      </c>
      <c r="VTM1" t="s">
        <v>16893</v>
      </c>
      <c r="VTN1" t="s">
        <v>16894</v>
      </c>
      <c r="VTO1" t="s">
        <v>16895</v>
      </c>
      <c r="VTP1" t="s">
        <v>16896</v>
      </c>
      <c r="VTQ1" t="s">
        <v>16897</v>
      </c>
      <c r="VTR1" t="s">
        <v>16898</v>
      </c>
      <c r="VTS1" t="s">
        <v>16899</v>
      </c>
      <c r="VTT1" t="s">
        <v>16900</v>
      </c>
      <c r="VTU1" t="s">
        <v>16901</v>
      </c>
      <c r="VTV1" t="s">
        <v>16902</v>
      </c>
      <c r="VTW1" t="s">
        <v>16903</v>
      </c>
      <c r="VTX1" t="s">
        <v>16904</v>
      </c>
      <c r="VTY1" t="s">
        <v>16905</v>
      </c>
      <c r="VTZ1" t="s">
        <v>16906</v>
      </c>
      <c r="VUA1" t="s">
        <v>16907</v>
      </c>
      <c r="VUB1" t="s">
        <v>16908</v>
      </c>
      <c r="VUC1" t="s">
        <v>16909</v>
      </c>
      <c r="VUD1" t="s">
        <v>16910</v>
      </c>
      <c r="VUE1" t="s">
        <v>16911</v>
      </c>
      <c r="VUF1" t="s">
        <v>16912</v>
      </c>
      <c r="VUG1" t="s">
        <v>16913</v>
      </c>
      <c r="VUH1" t="s">
        <v>16914</v>
      </c>
      <c r="VUI1" t="s">
        <v>16915</v>
      </c>
      <c r="VUJ1" t="s">
        <v>16916</v>
      </c>
      <c r="VUK1" t="s">
        <v>16917</v>
      </c>
      <c r="VUL1" t="s">
        <v>16918</v>
      </c>
      <c r="VUM1" t="s">
        <v>16919</v>
      </c>
      <c r="VUN1" t="s">
        <v>16920</v>
      </c>
      <c r="VUO1" t="s">
        <v>16921</v>
      </c>
      <c r="VUP1" t="s">
        <v>16922</v>
      </c>
      <c r="VUQ1" t="s">
        <v>16923</v>
      </c>
      <c r="VUR1" t="s">
        <v>16924</v>
      </c>
      <c r="VUS1" t="s">
        <v>16925</v>
      </c>
      <c r="VUT1" t="s">
        <v>16926</v>
      </c>
      <c r="VUU1" t="s">
        <v>16927</v>
      </c>
      <c r="VUV1" t="s">
        <v>16928</v>
      </c>
      <c r="VUW1" t="s">
        <v>16929</v>
      </c>
      <c r="VUX1" t="s">
        <v>16930</v>
      </c>
      <c r="VUY1" t="s">
        <v>16931</v>
      </c>
      <c r="VUZ1" t="s">
        <v>16932</v>
      </c>
      <c r="VVA1" t="s">
        <v>16933</v>
      </c>
      <c r="VVB1" t="s">
        <v>16934</v>
      </c>
      <c r="VVC1" t="s">
        <v>16935</v>
      </c>
      <c r="VVD1" t="s">
        <v>16936</v>
      </c>
      <c r="VVE1" t="s">
        <v>16937</v>
      </c>
      <c r="VVF1" t="s">
        <v>16938</v>
      </c>
      <c r="VVG1" t="s">
        <v>16939</v>
      </c>
      <c r="VVH1" t="s">
        <v>16940</v>
      </c>
      <c r="VVI1" t="s">
        <v>16941</v>
      </c>
      <c r="VVJ1" t="s">
        <v>16942</v>
      </c>
      <c r="VVK1" t="s">
        <v>16943</v>
      </c>
      <c r="VVL1" t="s">
        <v>16944</v>
      </c>
      <c r="VVM1" t="s">
        <v>16945</v>
      </c>
      <c r="VVN1" t="s">
        <v>16946</v>
      </c>
      <c r="VVO1" t="s">
        <v>16947</v>
      </c>
      <c r="VVP1" t="s">
        <v>16948</v>
      </c>
      <c r="VVQ1" t="s">
        <v>16949</v>
      </c>
      <c r="VVR1" t="s">
        <v>16950</v>
      </c>
      <c r="VVS1" t="s">
        <v>16951</v>
      </c>
      <c r="VVT1" t="s">
        <v>16952</v>
      </c>
      <c r="VVU1" t="s">
        <v>16953</v>
      </c>
      <c r="VVV1" t="s">
        <v>16954</v>
      </c>
      <c r="VVW1" t="s">
        <v>16955</v>
      </c>
      <c r="VVX1" t="s">
        <v>16956</v>
      </c>
      <c r="VVY1" t="s">
        <v>16957</v>
      </c>
      <c r="VVZ1" t="s">
        <v>16958</v>
      </c>
      <c r="VWA1" t="s">
        <v>16959</v>
      </c>
      <c r="VWB1" t="s">
        <v>16960</v>
      </c>
      <c r="VWC1" t="s">
        <v>16961</v>
      </c>
      <c r="VWD1" t="s">
        <v>16962</v>
      </c>
      <c r="VWE1" t="s">
        <v>16963</v>
      </c>
      <c r="VWF1" t="s">
        <v>16964</v>
      </c>
      <c r="VWG1" t="s">
        <v>16965</v>
      </c>
      <c r="VWH1" t="s">
        <v>16966</v>
      </c>
      <c r="VWI1" t="s">
        <v>16967</v>
      </c>
      <c r="VWJ1" t="s">
        <v>16968</v>
      </c>
      <c r="VWK1" t="s">
        <v>16969</v>
      </c>
      <c r="VWL1" t="s">
        <v>16970</v>
      </c>
      <c r="VWM1" t="s">
        <v>16971</v>
      </c>
      <c r="VWN1" t="s">
        <v>16972</v>
      </c>
      <c r="VWO1" t="s">
        <v>16973</v>
      </c>
      <c r="VWP1" t="s">
        <v>16974</v>
      </c>
      <c r="VWQ1" t="s">
        <v>16975</v>
      </c>
      <c r="VWR1" t="s">
        <v>16976</v>
      </c>
      <c r="VWS1" t="s">
        <v>16977</v>
      </c>
      <c r="VWT1" t="s">
        <v>16978</v>
      </c>
      <c r="VWU1" t="s">
        <v>16979</v>
      </c>
      <c r="VWV1" t="s">
        <v>16980</v>
      </c>
      <c r="VWW1" t="s">
        <v>16981</v>
      </c>
      <c r="VWX1" t="s">
        <v>16982</v>
      </c>
      <c r="VWY1" t="s">
        <v>16983</v>
      </c>
      <c r="VWZ1" t="s">
        <v>16984</v>
      </c>
      <c r="VXA1" t="s">
        <v>16985</v>
      </c>
      <c r="VXB1" t="s">
        <v>16986</v>
      </c>
      <c r="VXC1" t="s">
        <v>16987</v>
      </c>
      <c r="VXD1" t="s">
        <v>16988</v>
      </c>
      <c r="VXE1" t="s">
        <v>16989</v>
      </c>
      <c r="VXF1" t="s">
        <v>16990</v>
      </c>
      <c r="VXG1" t="s">
        <v>16991</v>
      </c>
      <c r="VXH1" t="s">
        <v>16992</v>
      </c>
      <c r="VXI1" t="s">
        <v>16993</v>
      </c>
      <c r="VXJ1" t="s">
        <v>16994</v>
      </c>
      <c r="VXK1" t="s">
        <v>16995</v>
      </c>
      <c r="VXL1" t="s">
        <v>16996</v>
      </c>
      <c r="VXM1" t="s">
        <v>16997</v>
      </c>
      <c r="VXN1" t="s">
        <v>16998</v>
      </c>
      <c r="VXO1" t="s">
        <v>16999</v>
      </c>
      <c r="VXP1" t="s">
        <v>17000</v>
      </c>
      <c r="VXQ1" t="s">
        <v>17001</v>
      </c>
      <c r="VXR1" t="s">
        <v>17002</v>
      </c>
      <c r="VXS1" t="s">
        <v>17003</v>
      </c>
      <c r="VXT1" t="s">
        <v>17004</v>
      </c>
      <c r="VXU1" t="s">
        <v>17005</v>
      </c>
      <c r="VXV1" t="s">
        <v>17006</v>
      </c>
      <c r="VXW1" t="s">
        <v>17007</v>
      </c>
      <c r="VXX1" t="s">
        <v>17008</v>
      </c>
      <c r="VXY1" t="s">
        <v>17009</v>
      </c>
      <c r="VXZ1" t="s">
        <v>17010</v>
      </c>
      <c r="VYA1" t="s">
        <v>17011</v>
      </c>
      <c r="VYB1" t="s">
        <v>17012</v>
      </c>
      <c r="VYC1" t="s">
        <v>17013</v>
      </c>
      <c r="VYD1" t="s">
        <v>17014</v>
      </c>
      <c r="VYE1" t="s">
        <v>17015</v>
      </c>
      <c r="VYF1" t="s">
        <v>17016</v>
      </c>
      <c r="VYG1" t="s">
        <v>17017</v>
      </c>
      <c r="VYH1" t="s">
        <v>17018</v>
      </c>
      <c r="VYI1" t="s">
        <v>17019</v>
      </c>
      <c r="VYJ1" t="s">
        <v>17020</v>
      </c>
      <c r="VYK1" t="s">
        <v>17021</v>
      </c>
      <c r="VYL1" t="s">
        <v>17022</v>
      </c>
      <c r="VYM1" t="s">
        <v>17023</v>
      </c>
      <c r="VYN1" t="s">
        <v>17024</v>
      </c>
      <c r="VYO1" t="s">
        <v>17025</v>
      </c>
      <c r="VYP1" t="s">
        <v>17026</v>
      </c>
      <c r="VYQ1" t="s">
        <v>17027</v>
      </c>
      <c r="VYR1" t="s">
        <v>17028</v>
      </c>
      <c r="VYS1" t="s">
        <v>17029</v>
      </c>
      <c r="VYT1" t="s">
        <v>17030</v>
      </c>
      <c r="VYU1" t="s">
        <v>17031</v>
      </c>
      <c r="VYV1" t="s">
        <v>17032</v>
      </c>
      <c r="VYW1" t="s">
        <v>17033</v>
      </c>
      <c r="VYX1" t="s">
        <v>17034</v>
      </c>
      <c r="VYY1" t="s">
        <v>17035</v>
      </c>
      <c r="VYZ1" t="s">
        <v>17036</v>
      </c>
      <c r="VZA1" t="s">
        <v>17037</v>
      </c>
      <c r="VZB1" t="s">
        <v>17038</v>
      </c>
      <c r="VZC1" t="s">
        <v>17039</v>
      </c>
      <c r="VZD1" t="s">
        <v>17040</v>
      </c>
      <c r="VZE1" t="s">
        <v>17041</v>
      </c>
      <c r="VZF1" t="s">
        <v>17042</v>
      </c>
      <c r="VZG1" t="s">
        <v>17043</v>
      </c>
      <c r="VZH1" t="s">
        <v>17044</v>
      </c>
      <c r="VZI1" t="s">
        <v>17045</v>
      </c>
      <c r="VZJ1" t="s">
        <v>17046</v>
      </c>
      <c r="VZK1" t="s">
        <v>17047</v>
      </c>
      <c r="VZL1" t="s">
        <v>17048</v>
      </c>
      <c r="VZM1" t="s">
        <v>17049</v>
      </c>
      <c r="VZN1" t="s">
        <v>17050</v>
      </c>
      <c r="VZO1" t="s">
        <v>17051</v>
      </c>
      <c r="VZP1" t="s">
        <v>17052</v>
      </c>
      <c r="VZQ1" t="s">
        <v>17053</v>
      </c>
      <c r="VZR1" t="s">
        <v>17054</v>
      </c>
      <c r="VZS1" t="s">
        <v>17055</v>
      </c>
      <c r="VZT1" t="s">
        <v>17056</v>
      </c>
      <c r="VZU1" t="s">
        <v>17057</v>
      </c>
      <c r="VZV1" t="s">
        <v>17058</v>
      </c>
      <c r="VZW1" t="s">
        <v>17059</v>
      </c>
      <c r="VZX1" t="s">
        <v>17060</v>
      </c>
      <c r="VZY1" t="s">
        <v>17061</v>
      </c>
      <c r="VZZ1" t="s">
        <v>17062</v>
      </c>
      <c r="WAA1" t="s">
        <v>17063</v>
      </c>
      <c r="WAB1" t="s">
        <v>17064</v>
      </c>
      <c r="WAC1" t="s">
        <v>17065</v>
      </c>
      <c r="WAD1" t="s">
        <v>17066</v>
      </c>
      <c r="WAE1" t="s">
        <v>17067</v>
      </c>
      <c r="WAF1" t="s">
        <v>17068</v>
      </c>
      <c r="WAG1" t="s">
        <v>17069</v>
      </c>
      <c r="WAH1" t="s">
        <v>17070</v>
      </c>
      <c r="WAI1" t="s">
        <v>17071</v>
      </c>
      <c r="WAJ1" t="s">
        <v>17072</v>
      </c>
      <c r="WAK1" t="s">
        <v>17073</v>
      </c>
      <c r="WAL1" t="s">
        <v>17074</v>
      </c>
      <c r="WAM1" t="s">
        <v>17075</v>
      </c>
      <c r="WAN1" t="s">
        <v>17076</v>
      </c>
      <c r="WAO1" t="s">
        <v>17077</v>
      </c>
      <c r="WAP1" t="s">
        <v>17078</v>
      </c>
      <c r="WAQ1" t="s">
        <v>17079</v>
      </c>
      <c r="WAR1" t="s">
        <v>17080</v>
      </c>
      <c r="WAS1" t="s">
        <v>17081</v>
      </c>
      <c r="WAT1" t="s">
        <v>17082</v>
      </c>
      <c r="WAU1" t="s">
        <v>17083</v>
      </c>
      <c r="WAV1" t="s">
        <v>17084</v>
      </c>
      <c r="WAW1" t="s">
        <v>17085</v>
      </c>
      <c r="WAX1" t="s">
        <v>17086</v>
      </c>
      <c r="WAY1" t="s">
        <v>17087</v>
      </c>
      <c r="WAZ1" t="s">
        <v>17088</v>
      </c>
      <c r="WBA1" t="s">
        <v>17089</v>
      </c>
      <c r="WBB1" t="s">
        <v>17090</v>
      </c>
      <c r="WBC1" t="s">
        <v>17091</v>
      </c>
      <c r="WBD1" t="s">
        <v>17092</v>
      </c>
      <c r="WBE1" t="s">
        <v>17093</v>
      </c>
      <c r="WBF1" t="s">
        <v>17094</v>
      </c>
      <c r="WBG1" t="s">
        <v>17095</v>
      </c>
      <c r="WBH1" t="s">
        <v>17096</v>
      </c>
      <c r="WBI1" t="s">
        <v>17097</v>
      </c>
      <c r="WBJ1" t="s">
        <v>17098</v>
      </c>
      <c r="WBK1" t="s">
        <v>17099</v>
      </c>
      <c r="WBL1" t="s">
        <v>17100</v>
      </c>
      <c r="WBM1" t="s">
        <v>17101</v>
      </c>
      <c r="WBN1" t="s">
        <v>17102</v>
      </c>
      <c r="WBO1" t="s">
        <v>17103</v>
      </c>
      <c r="WBP1" t="s">
        <v>17104</v>
      </c>
      <c r="WBQ1" t="s">
        <v>17105</v>
      </c>
      <c r="WBR1" t="s">
        <v>17106</v>
      </c>
      <c r="WBS1" t="s">
        <v>17107</v>
      </c>
      <c r="WBT1" t="s">
        <v>17108</v>
      </c>
      <c r="WBU1" t="s">
        <v>17109</v>
      </c>
      <c r="WBV1" t="s">
        <v>17110</v>
      </c>
      <c r="WBW1" t="s">
        <v>17111</v>
      </c>
      <c r="WBX1" t="s">
        <v>17112</v>
      </c>
      <c r="WBY1" t="s">
        <v>17113</v>
      </c>
      <c r="WBZ1" t="s">
        <v>17114</v>
      </c>
      <c r="WCA1" t="s">
        <v>17115</v>
      </c>
      <c r="WCB1" t="s">
        <v>17116</v>
      </c>
      <c r="WCC1" t="s">
        <v>17117</v>
      </c>
      <c r="WCD1" t="s">
        <v>17118</v>
      </c>
      <c r="WCE1" t="s">
        <v>17119</v>
      </c>
      <c r="WCF1" t="s">
        <v>17120</v>
      </c>
      <c r="WCG1" t="s">
        <v>17121</v>
      </c>
      <c r="WCH1" t="s">
        <v>17122</v>
      </c>
      <c r="WCI1" t="s">
        <v>17123</v>
      </c>
      <c r="WCJ1" t="s">
        <v>17124</v>
      </c>
      <c r="WCK1" t="s">
        <v>17125</v>
      </c>
      <c r="WCL1" t="s">
        <v>17126</v>
      </c>
      <c r="WCM1" t="s">
        <v>17127</v>
      </c>
      <c r="WCN1" t="s">
        <v>17128</v>
      </c>
      <c r="WCO1" t="s">
        <v>17129</v>
      </c>
      <c r="WCP1" t="s">
        <v>17130</v>
      </c>
      <c r="WCQ1" t="s">
        <v>17131</v>
      </c>
      <c r="WCR1" t="s">
        <v>17132</v>
      </c>
      <c r="WCS1" t="s">
        <v>17133</v>
      </c>
      <c r="WCT1" t="s">
        <v>17134</v>
      </c>
      <c r="WCU1" t="s">
        <v>17135</v>
      </c>
      <c r="WCV1" t="s">
        <v>17136</v>
      </c>
      <c r="WCW1" t="s">
        <v>17137</v>
      </c>
      <c r="WCX1" t="s">
        <v>17138</v>
      </c>
      <c r="WCY1" t="s">
        <v>17139</v>
      </c>
      <c r="WCZ1" t="s">
        <v>17140</v>
      </c>
      <c r="WDA1" t="s">
        <v>17141</v>
      </c>
      <c r="WDB1" t="s">
        <v>17142</v>
      </c>
      <c r="WDC1" t="s">
        <v>17143</v>
      </c>
      <c r="WDD1" t="s">
        <v>17144</v>
      </c>
      <c r="WDE1" t="s">
        <v>17145</v>
      </c>
      <c r="WDF1" t="s">
        <v>17146</v>
      </c>
      <c r="WDG1" t="s">
        <v>17147</v>
      </c>
      <c r="WDH1" t="s">
        <v>17148</v>
      </c>
      <c r="WDI1" t="s">
        <v>17149</v>
      </c>
      <c r="WDJ1" t="s">
        <v>17150</v>
      </c>
      <c r="WDK1" t="s">
        <v>17151</v>
      </c>
      <c r="WDL1" t="s">
        <v>17152</v>
      </c>
      <c r="WDM1" t="s">
        <v>17153</v>
      </c>
      <c r="WDN1" t="s">
        <v>17154</v>
      </c>
      <c r="WDO1" t="s">
        <v>17155</v>
      </c>
      <c r="WDP1" t="s">
        <v>17156</v>
      </c>
      <c r="WDQ1" t="s">
        <v>17157</v>
      </c>
      <c r="WDR1" t="s">
        <v>17158</v>
      </c>
      <c r="WDS1" t="s">
        <v>17159</v>
      </c>
      <c r="WDT1" t="s">
        <v>17160</v>
      </c>
      <c r="WDU1" t="s">
        <v>17161</v>
      </c>
      <c r="WDV1" t="s">
        <v>17162</v>
      </c>
      <c r="WDW1" t="s">
        <v>17163</v>
      </c>
      <c r="WDX1" t="s">
        <v>17164</v>
      </c>
      <c r="WDY1" t="s">
        <v>17165</v>
      </c>
      <c r="WDZ1" t="s">
        <v>17166</v>
      </c>
      <c r="WEA1" t="s">
        <v>17167</v>
      </c>
      <c r="WEB1" t="s">
        <v>17168</v>
      </c>
      <c r="WEC1" t="s">
        <v>17169</v>
      </c>
      <c r="WED1" t="s">
        <v>17170</v>
      </c>
      <c r="WEE1" t="s">
        <v>17171</v>
      </c>
      <c r="WEF1" t="s">
        <v>17172</v>
      </c>
      <c r="WEG1" t="s">
        <v>17173</v>
      </c>
      <c r="WEH1" t="s">
        <v>17174</v>
      </c>
      <c r="WEI1" t="s">
        <v>17175</v>
      </c>
      <c r="WEJ1" t="s">
        <v>17176</v>
      </c>
      <c r="WEK1" t="s">
        <v>17177</v>
      </c>
      <c r="WEL1" t="s">
        <v>17178</v>
      </c>
      <c r="WEM1" t="s">
        <v>17179</v>
      </c>
      <c r="WEN1" t="s">
        <v>17180</v>
      </c>
      <c r="WEO1" t="s">
        <v>17181</v>
      </c>
      <c r="WEP1" t="s">
        <v>17182</v>
      </c>
      <c r="WEQ1" t="s">
        <v>17183</v>
      </c>
      <c r="WER1" t="s">
        <v>17184</v>
      </c>
      <c r="WES1" t="s">
        <v>17185</v>
      </c>
      <c r="WET1" t="s">
        <v>17186</v>
      </c>
      <c r="WEU1" t="s">
        <v>17187</v>
      </c>
      <c r="WEV1" t="s">
        <v>17188</v>
      </c>
      <c r="WEW1" t="s">
        <v>17189</v>
      </c>
      <c r="WEX1" t="s">
        <v>17190</v>
      </c>
      <c r="WEY1" t="s">
        <v>17191</v>
      </c>
      <c r="WEZ1" t="s">
        <v>17192</v>
      </c>
      <c r="WFA1" t="s">
        <v>17193</v>
      </c>
      <c r="WFB1" t="s">
        <v>17194</v>
      </c>
      <c r="WFC1" t="s">
        <v>17195</v>
      </c>
      <c r="WFD1" t="s">
        <v>17196</v>
      </c>
      <c r="WFE1" t="s">
        <v>17197</v>
      </c>
      <c r="WFF1" t="s">
        <v>17198</v>
      </c>
      <c r="WFG1" t="s">
        <v>17199</v>
      </c>
      <c r="WFH1" t="s">
        <v>17200</v>
      </c>
      <c r="WFI1" t="s">
        <v>17201</v>
      </c>
      <c r="WFJ1" t="s">
        <v>17202</v>
      </c>
      <c r="WFK1" t="s">
        <v>17203</v>
      </c>
      <c r="WFL1" t="s">
        <v>17204</v>
      </c>
      <c r="WFM1" t="s">
        <v>17205</v>
      </c>
      <c r="WFN1" t="s">
        <v>17206</v>
      </c>
      <c r="WFO1" t="s">
        <v>17207</v>
      </c>
      <c r="WFP1" t="s">
        <v>17208</v>
      </c>
      <c r="WFQ1" t="s">
        <v>17209</v>
      </c>
      <c r="WFR1" t="s">
        <v>17210</v>
      </c>
      <c r="WFS1" t="s">
        <v>17211</v>
      </c>
      <c r="WFT1" t="s">
        <v>17212</v>
      </c>
      <c r="WFU1" t="s">
        <v>17213</v>
      </c>
      <c r="WFV1" t="s">
        <v>17214</v>
      </c>
      <c r="WFW1" t="s">
        <v>17215</v>
      </c>
      <c r="WFX1" t="s">
        <v>17216</v>
      </c>
      <c r="WFY1" t="s">
        <v>17217</v>
      </c>
      <c r="WFZ1" t="s">
        <v>17218</v>
      </c>
      <c r="WGA1" t="s">
        <v>17219</v>
      </c>
      <c r="WGB1" t="s">
        <v>17220</v>
      </c>
      <c r="WGC1" t="s">
        <v>17221</v>
      </c>
      <c r="WGD1" t="s">
        <v>17222</v>
      </c>
      <c r="WGE1" t="s">
        <v>17223</v>
      </c>
      <c r="WGF1" t="s">
        <v>17224</v>
      </c>
      <c r="WGG1" t="s">
        <v>17225</v>
      </c>
      <c r="WGH1" t="s">
        <v>17226</v>
      </c>
      <c r="WGI1" t="s">
        <v>17227</v>
      </c>
      <c r="WGJ1" t="s">
        <v>17228</v>
      </c>
      <c r="WGK1" t="s">
        <v>17229</v>
      </c>
      <c r="WGL1" t="s">
        <v>17230</v>
      </c>
      <c r="WGM1" t="s">
        <v>17231</v>
      </c>
      <c r="WGN1" t="s">
        <v>17232</v>
      </c>
      <c r="WGO1" t="s">
        <v>17233</v>
      </c>
      <c r="WGP1" t="s">
        <v>17234</v>
      </c>
      <c r="WGQ1" t="s">
        <v>17235</v>
      </c>
      <c r="WGR1" t="s">
        <v>17236</v>
      </c>
      <c r="WGS1" t="s">
        <v>17237</v>
      </c>
      <c r="WGT1" t="s">
        <v>17238</v>
      </c>
      <c r="WGU1" t="s">
        <v>17239</v>
      </c>
      <c r="WGV1" t="s">
        <v>17240</v>
      </c>
      <c r="WGW1" t="s">
        <v>17241</v>
      </c>
      <c r="WGX1" t="s">
        <v>17242</v>
      </c>
      <c r="WGY1" t="s">
        <v>17243</v>
      </c>
      <c r="WGZ1" t="s">
        <v>17244</v>
      </c>
      <c r="WHA1" t="s">
        <v>17245</v>
      </c>
      <c r="WHB1" t="s">
        <v>17246</v>
      </c>
      <c r="WHC1" t="s">
        <v>17247</v>
      </c>
      <c r="WHD1" t="s">
        <v>17248</v>
      </c>
      <c r="WHE1" t="s">
        <v>17249</v>
      </c>
      <c r="WHF1" t="s">
        <v>17250</v>
      </c>
      <c r="WHG1" t="s">
        <v>17251</v>
      </c>
      <c r="WHH1" t="s">
        <v>17252</v>
      </c>
      <c r="WHI1" t="s">
        <v>17253</v>
      </c>
      <c r="WHJ1" t="s">
        <v>17254</v>
      </c>
      <c r="WHK1" t="s">
        <v>17255</v>
      </c>
      <c r="WHL1" t="s">
        <v>17256</v>
      </c>
      <c r="WHM1" t="s">
        <v>17257</v>
      </c>
      <c r="WHN1" t="s">
        <v>17258</v>
      </c>
      <c r="WHO1" t="s">
        <v>17259</v>
      </c>
      <c r="WHP1" t="s">
        <v>17260</v>
      </c>
      <c r="WHQ1" t="s">
        <v>17261</v>
      </c>
      <c r="WHR1" t="s">
        <v>17262</v>
      </c>
      <c r="WHS1" t="s">
        <v>17263</v>
      </c>
      <c r="WHT1" t="s">
        <v>17264</v>
      </c>
      <c r="WHU1" t="s">
        <v>17265</v>
      </c>
      <c r="WHV1" t="s">
        <v>17266</v>
      </c>
      <c r="WHW1" t="s">
        <v>17267</v>
      </c>
      <c r="WHX1" t="s">
        <v>17268</v>
      </c>
      <c r="WHY1" t="s">
        <v>17269</v>
      </c>
      <c r="WHZ1" t="s">
        <v>17270</v>
      </c>
      <c r="WIA1" t="s">
        <v>17271</v>
      </c>
      <c r="WIB1" t="s">
        <v>17272</v>
      </c>
      <c r="WIC1" t="s">
        <v>17273</v>
      </c>
      <c r="WID1" t="s">
        <v>17274</v>
      </c>
      <c r="WIE1" t="s">
        <v>17275</v>
      </c>
      <c r="WIF1" t="s">
        <v>17276</v>
      </c>
      <c r="WIG1" t="s">
        <v>17277</v>
      </c>
      <c r="WIH1" t="s">
        <v>17278</v>
      </c>
      <c r="WII1" t="s">
        <v>17279</v>
      </c>
      <c r="WIJ1" t="s">
        <v>17280</v>
      </c>
      <c r="WIK1" t="s">
        <v>17281</v>
      </c>
      <c r="WIL1" t="s">
        <v>17282</v>
      </c>
      <c r="WIM1" t="s">
        <v>17283</v>
      </c>
      <c r="WIN1" t="s">
        <v>17284</v>
      </c>
      <c r="WIO1" t="s">
        <v>17285</v>
      </c>
      <c r="WIP1" t="s">
        <v>17286</v>
      </c>
      <c r="WIQ1" t="s">
        <v>17287</v>
      </c>
      <c r="WIR1" t="s">
        <v>17288</v>
      </c>
      <c r="WIS1" t="s">
        <v>17289</v>
      </c>
      <c r="WIT1" t="s">
        <v>17290</v>
      </c>
      <c r="WIU1" t="s">
        <v>17291</v>
      </c>
      <c r="WIV1" t="s">
        <v>17292</v>
      </c>
      <c r="WIW1" t="s">
        <v>17293</v>
      </c>
      <c r="WIX1" t="s">
        <v>17294</v>
      </c>
      <c r="WIY1" t="s">
        <v>17295</v>
      </c>
      <c r="WIZ1" t="s">
        <v>17296</v>
      </c>
      <c r="WJA1" t="s">
        <v>17297</v>
      </c>
      <c r="WJB1" t="s">
        <v>17298</v>
      </c>
      <c r="WJC1" t="s">
        <v>17299</v>
      </c>
      <c r="WJD1" t="s">
        <v>17300</v>
      </c>
      <c r="WJE1" t="s">
        <v>17301</v>
      </c>
      <c r="WJF1" t="s">
        <v>17302</v>
      </c>
      <c r="WJG1" t="s">
        <v>17303</v>
      </c>
      <c r="WJH1" t="s">
        <v>17304</v>
      </c>
      <c r="WJI1" t="s">
        <v>17305</v>
      </c>
      <c r="WJJ1" t="s">
        <v>17306</v>
      </c>
      <c r="WJK1" t="s">
        <v>17307</v>
      </c>
      <c r="WJL1" t="s">
        <v>17308</v>
      </c>
      <c r="WJM1" t="s">
        <v>17309</v>
      </c>
      <c r="WJN1" t="s">
        <v>17310</v>
      </c>
      <c r="WJO1" t="s">
        <v>17311</v>
      </c>
      <c r="WJP1" t="s">
        <v>17312</v>
      </c>
      <c r="WJQ1" t="s">
        <v>17313</v>
      </c>
      <c r="WJR1" t="s">
        <v>17314</v>
      </c>
      <c r="WJS1" t="s">
        <v>17315</v>
      </c>
      <c r="WJT1" t="s">
        <v>17316</v>
      </c>
      <c r="WJU1" t="s">
        <v>17317</v>
      </c>
      <c r="WJV1" t="s">
        <v>17318</v>
      </c>
      <c r="WJW1" t="s">
        <v>17319</v>
      </c>
      <c r="WJX1" t="s">
        <v>17320</v>
      </c>
      <c r="WJY1" t="s">
        <v>17321</v>
      </c>
      <c r="WJZ1" t="s">
        <v>17322</v>
      </c>
      <c r="WKA1" t="s">
        <v>17323</v>
      </c>
      <c r="WKB1" t="s">
        <v>17324</v>
      </c>
      <c r="WKC1" t="s">
        <v>17325</v>
      </c>
      <c r="WKD1" t="s">
        <v>17326</v>
      </c>
      <c r="WKE1" t="s">
        <v>17327</v>
      </c>
      <c r="WKF1" t="s">
        <v>17328</v>
      </c>
      <c r="WKG1" t="s">
        <v>17329</v>
      </c>
      <c r="WKH1" t="s">
        <v>17330</v>
      </c>
      <c r="WKI1" t="s">
        <v>17331</v>
      </c>
      <c r="WKJ1" t="s">
        <v>17332</v>
      </c>
      <c r="WKK1" t="s">
        <v>17333</v>
      </c>
      <c r="WKL1" t="s">
        <v>17334</v>
      </c>
      <c r="WKM1" t="s">
        <v>17335</v>
      </c>
      <c r="WKN1" t="s">
        <v>17336</v>
      </c>
      <c r="WKO1" t="s">
        <v>17337</v>
      </c>
      <c r="WKP1" t="s">
        <v>17338</v>
      </c>
      <c r="WKQ1" t="s">
        <v>17339</v>
      </c>
      <c r="WKR1" t="s">
        <v>17340</v>
      </c>
      <c r="WKS1" t="s">
        <v>17341</v>
      </c>
      <c r="WKT1" t="s">
        <v>17342</v>
      </c>
      <c r="WKU1" t="s">
        <v>17343</v>
      </c>
      <c r="WKV1" t="s">
        <v>17344</v>
      </c>
      <c r="WKW1" t="s">
        <v>17345</v>
      </c>
      <c r="WKX1" t="s">
        <v>17346</v>
      </c>
      <c r="WKY1" t="s">
        <v>17347</v>
      </c>
      <c r="WKZ1" t="s">
        <v>17348</v>
      </c>
      <c r="WLA1" t="s">
        <v>17349</v>
      </c>
      <c r="WLB1" t="s">
        <v>17350</v>
      </c>
      <c r="WLC1" t="s">
        <v>17351</v>
      </c>
      <c r="WLD1" t="s">
        <v>17352</v>
      </c>
      <c r="WLE1" t="s">
        <v>17353</v>
      </c>
      <c r="WLF1" t="s">
        <v>17354</v>
      </c>
      <c r="WLG1" t="s">
        <v>17355</v>
      </c>
      <c r="WLH1" t="s">
        <v>17356</v>
      </c>
      <c r="WLI1" t="s">
        <v>17357</v>
      </c>
      <c r="WLJ1" t="s">
        <v>17358</v>
      </c>
      <c r="WLK1" t="s">
        <v>17359</v>
      </c>
      <c r="WLL1" t="s">
        <v>17360</v>
      </c>
      <c r="WLM1" t="s">
        <v>17361</v>
      </c>
      <c r="WLN1" t="s">
        <v>17362</v>
      </c>
      <c r="WLO1" t="s">
        <v>17363</v>
      </c>
      <c r="WLP1" t="s">
        <v>17364</v>
      </c>
      <c r="WLQ1" t="s">
        <v>17365</v>
      </c>
      <c r="WLR1" t="s">
        <v>17366</v>
      </c>
      <c r="WLS1" t="s">
        <v>17367</v>
      </c>
      <c r="WLT1" t="s">
        <v>17368</v>
      </c>
      <c r="WLU1" t="s">
        <v>17369</v>
      </c>
      <c r="WLV1" t="s">
        <v>17370</v>
      </c>
      <c r="WLW1" t="s">
        <v>17371</v>
      </c>
      <c r="WLX1" t="s">
        <v>17372</v>
      </c>
      <c r="WLY1" t="s">
        <v>17373</v>
      </c>
      <c r="WLZ1" t="s">
        <v>17374</v>
      </c>
      <c r="WMA1" t="s">
        <v>17375</v>
      </c>
      <c r="WMB1" t="s">
        <v>17376</v>
      </c>
      <c r="WMC1" t="s">
        <v>17377</v>
      </c>
      <c r="WMD1" t="s">
        <v>17378</v>
      </c>
      <c r="WME1" t="s">
        <v>17379</v>
      </c>
      <c r="WMF1" t="s">
        <v>17380</v>
      </c>
      <c r="WMG1" t="s">
        <v>17381</v>
      </c>
      <c r="WMH1" t="s">
        <v>17382</v>
      </c>
      <c r="WMI1" t="s">
        <v>17383</v>
      </c>
      <c r="WMJ1" t="s">
        <v>17384</v>
      </c>
      <c r="WMK1" t="s">
        <v>17385</v>
      </c>
      <c r="WML1" t="s">
        <v>17386</v>
      </c>
      <c r="WMM1" t="s">
        <v>17387</v>
      </c>
      <c r="WMN1" t="s">
        <v>17388</v>
      </c>
      <c r="WMO1" t="s">
        <v>17389</v>
      </c>
      <c r="WMP1" t="s">
        <v>17390</v>
      </c>
      <c r="WMQ1" t="s">
        <v>17391</v>
      </c>
      <c r="WMR1" t="s">
        <v>17392</v>
      </c>
      <c r="WMS1" t="s">
        <v>17393</v>
      </c>
      <c r="WMT1" t="s">
        <v>17394</v>
      </c>
      <c r="WMU1" t="s">
        <v>17395</v>
      </c>
      <c r="WMV1" t="s">
        <v>17396</v>
      </c>
      <c r="WMW1" t="s">
        <v>17397</v>
      </c>
      <c r="WMX1" t="s">
        <v>17398</v>
      </c>
      <c r="WMY1" t="s">
        <v>17399</v>
      </c>
      <c r="WMZ1" t="s">
        <v>17400</v>
      </c>
      <c r="WNA1" t="s">
        <v>17401</v>
      </c>
      <c r="WNB1" t="s">
        <v>17402</v>
      </c>
      <c r="WNC1" t="s">
        <v>17403</v>
      </c>
      <c r="WND1" t="s">
        <v>17404</v>
      </c>
      <c r="WNE1" t="s">
        <v>17405</v>
      </c>
      <c r="WNF1" t="s">
        <v>17406</v>
      </c>
      <c r="WNG1" t="s">
        <v>17407</v>
      </c>
      <c r="WNH1" t="s">
        <v>17408</v>
      </c>
      <c r="WNI1" t="s">
        <v>17409</v>
      </c>
      <c r="WNJ1" t="s">
        <v>17410</v>
      </c>
      <c r="WNK1" t="s">
        <v>17411</v>
      </c>
      <c r="WNL1" t="s">
        <v>17412</v>
      </c>
      <c r="WNM1" t="s">
        <v>17413</v>
      </c>
      <c r="WNN1" t="s">
        <v>17414</v>
      </c>
      <c r="WNO1" t="s">
        <v>17415</v>
      </c>
      <c r="WNP1" t="s">
        <v>17416</v>
      </c>
      <c r="WNQ1" t="s">
        <v>17417</v>
      </c>
      <c r="WNR1" t="s">
        <v>17418</v>
      </c>
      <c r="WNS1" t="s">
        <v>17419</v>
      </c>
      <c r="WNT1" t="s">
        <v>17420</v>
      </c>
      <c r="WNU1" t="s">
        <v>17421</v>
      </c>
      <c r="WNV1" t="s">
        <v>17422</v>
      </c>
      <c r="WNW1" t="s">
        <v>17423</v>
      </c>
      <c r="WNX1" t="s">
        <v>17424</v>
      </c>
      <c r="WNY1" t="s">
        <v>17425</v>
      </c>
      <c r="WNZ1" t="s">
        <v>17426</v>
      </c>
      <c r="WOA1" t="s">
        <v>17427</v>
      </c>
      <c r="WOB1" t="s">
        <v>17428</v>
      </c>
      <c r="WOC1" t="s">
        <v>17429</v>
      </c>
      <c r="WOD1" t="s">
        <v>17430</v>
      </c>
      <c r="WOE1" t="s">
        <v>17431</v>
      </c>
      <c r="WOF1" t="s">
        <v>17432</v>
      </c>
      <c r="WOG1" t="s">
        <v>17433</v>
      </c>
      <c r="WOH1" t="s">
        <v>17434</v>
      </c>
      <c r="WOI1" t="s">
        <v>17435</v>
      </c>
      <c r="WOJ1" t="s">
        <v>17436</v>
      </c>
      <c r="WOK1" t="s">
        <v>17437</v>
      </c>
      <c r="WOL1" t="s">
        <v>17438</v>
      </c>
      <c r="WOM1" t="s">
        <v>17439</v>
      </c>
      <c r="WON1" t="s">
        <v>17440</v>
      </c>
      <c r="WOO1" t="s">
        <v>17441</v>
      </c>
      <c r="WOP1" t="s">
        <v>17442</v>
      </c>
      <c r="WOQ1" t="s">
        <v>17443</v>
      </c>
      <c r="WOR1" t="s">
        <v>17444</v>
      </c>
      <c r="WOS1" t="s">
        <v>17445</v>
      </c>
      <c r="WOT1" t="s">
        <v>17446</v>
      </c>
      <c r="WOU1" t="s">
        <v>17447</v>
      </c>
      <c r="WOV1" t="s">
        <v>17448</v>
      </c>
      <c r="WOW1" t="s">
        <v>17449</v>
      </c>
      <c r="WOX1" t="s">
        <v>17450</v>
      </c>
      <c r="WOY1" t="s">
        <v>17451</v>
      </c>
      <c r="WOZ1" t="s">
        <v>17452</v>
      </c>
      <c r="WPA1" t="s">
        <v>17453</v>
      </c>
      <c r="WPB1" t="s">
        <v>17454</v>
      </c>
      <c r="WPC1" t="s">
        <v>17455</v>
      </c>
      <c r="WPD1" t="s">
        <v>17456</v>
      </c>
      <c r="WPE1" t="s">
        <v>17457</v>
      </c>
      <c r="WPF1" t="s">
        <v>17458</v>
      </c>
      <c r="WPG1" t="s">
        <v>17459</v>
      </c>
      <c r="WPH1" t="s">
        <v>17460</v>
      </c>
      <c r="WPI1" t="s">
        <v>17461</v>
      </c>
      <c r="WPJ1" t="s">
        <v>17462</v>
      </c>
      <c r="WPK1" t="s">
        <v>17463</v>
      </c>
      <c r="WPL1" t="s">
        <v>17464</v>
      </c>
      <c r="WPM1" t="s">
        <v>17465</v>
      </c>
      <c r="WPN1" t="s">
        <v>17466</v>
      </c>
      <c r="WPO1" t="s">
        <v>17467</v>
      </c>
      <c r="WPP1" t="s">
        <v>17468</v>
      </c>
      <c r="WPQ1" t="s">
        <v>17469</v>
      </c>
      <c r="WPR1" t="s">
        <v>17470</v>
      </c>
      <c r="WPS1" t="s">
        <v>17471</v>
      </c>
      <c r="WPT1" t="s">
        <v>17472</v>
      </c>
      <c r="WPU1" t="s">
        <v>17473</v>
      </c>
      <c r="WPV1" t="s">
        <v>17474</v>
      </c>
      <c r="WPW1" t="s">
        <v>17475</v>
      </c>
      <c r="WPX1" t="s">
        <v>17476</v>
      </c>
      <c r="WPY1" t="s">
        <v>17477</v>
      </c>
      <c r="WPZ1" t="s">
        <v>17478</v>
      </c>
      <c r="WQA1" t="s">
        <v>17479</v>
      </c>
      <c r="WQB1" t="s">
        <v>17480</v>
      </c>
      <c r="WQC1" t="s">
        <v>17481</v>
      </c>
      <c r="WQD1" t="s">
        <v>17482</v>
      </c>
      <c r="WQE1" t="s">
        <v>17483</v>
      </c>
      <c r="WQF1" t="s">
        <v>17484</v>
      </c>
      <c r="WQG1" t="s">
        <v>17485</v>
      </c>
      <c r="WQH1" t="s">
        <v>17486</v>
      </c>
      <c r="WQI1" t="s">
        <v>17487</v>
      </c>
      <c r="WQJ1" t="s">
        <v>17488</v>
      </c>
      <c r="WQK1" t="s">
        <v>17489</v>
      </c>
      <c r="WQL1" t="s">
        <v>17490</v>
      </c>
      <c r="WQM1" t="s">
        <v>17491</v>
      </c>
      <c r="WQN1" t="s">
        <v>17492</v>
      </c>
      <c r="WQO1" t="s">
        <v>17493</v>
      </c>
      <c r="WQP1" t="s">
        <v>17494</v>
      </c>
      <c r="WQQ1" t="s">
        <v>17495</v>
      </c>
      <c r="WQR1" t="s">
        <v>17496</v>
      </c>
      <c r="WQS1" t="s">
        <v>17497</v>
      </c>
      <c r="WQT1" t="s">
        <v>17498</v>
      </c>
      <c r="WQU1" t="s">
        <v>17499</v>
      </c>
      <c r="WQV1" t="s">
        <v>17500</v>
      </c>
      <c r="WQW1" t="s">
        <v>17501</v>
      </c>
      <c r="WQX1" t="s">
        <v>17502</v>
      </c>
      <c r="WQY1" t="s">
        <v>17503</v>
      </c>
      <c r="WQZ1" t="s">
        <v>17504</v>
      </c>
      <c r="WRA1" t="s">
        <v>17505</v>
      </c>
      <c r="WRB1" t="s">
        <v>17506</v>
      </c>
      <c r="WRC1" t="s">
        <v>17507</v>
      </c>
      <c r="WRD1" t="s">
        <v>17508</v>
      </c>
      <c r="WRE1" t="s">
        <v>17509</v>
      </c>
      <c r="WRF1" t="s">
        <v>17510</v>
      </c>
      <c r="WRG1" t="s">
        <v>17511</v>
      </c>
      <c r="WRH1" t="s">
        <v>17512</v>
      </c>
      <c r="WRI1" t="s">
        <v>17513</v>
      </c>
      <c r="WRJ1" t="s">
        <v>17514</v>
      </c>
      <c r="WRK1" t="s">
        <v>17515</v>
      </c>
      <c r="WRL1" t="s">
        <v>17516</v>
      </c>
      <c r="WRM1" t="s">
        <v>17517</v>
      </c>
      <c r="WRN1" t="s">
        <v>17518</v>
      </c>
      <c r="WRO1" t="s">
        <v>17519</v>
      </c>
      <c r="WRP1" t="s">
        <v>17520</v>
      </c>
      <c r="WRQ1" t="s">
        <v>17521</v>
      </c>
      <c r="WRR1" t="s">
        <v>17522</v>
      </c>
      <c r="WRS1" t="s">
        <v>17523</v>
      </c>
      <c r="WRT1" t="s">
        <v>17524</v>
      </c>
      <c r="WRU1" t="s">
        <v>17525</v>
      </c>
      <c r="WRV1" t="s">
        <v>17526</v>
      </c>
      <c r="WRW1" t="s">
        <v>17527</v>
      </c>
      <c r="WRX1" t="s">
        <v>17528</v>
      </c>
      <c r="WRY1" t="s">
        <v>17529</v>
      </c>
      <c r="WRZ1" t="s">
        <v>17530</v>
      </c>
      <c r="WSA1" t="s">
        <v>17531</v>
      </c>
      <c r="WSB1" t="s">
        <v>17532</v>
      </c>
      <c r="WSC1" t="s">
        <v>17533</v>
      </c>
      <c r="WSD1" t="s">
        <v>17534</v>
      </c>
      <c r="WSE1" t="s">
        <v>17535</v>
      </c>
      <c r="WSF1" t="s">
        <v>17536</v>
      </c>
      <c r="WSG1" t="s">
        <v>17537</v>
      </c>
      <c r="WSH1" t="s">
        <v>17538</v>
      </c>
      <c r="WSI1" t="s">
        <v>17539</v>
      </c>
      <c r="WSJ1" t="s">
        <v>17540</v>
      </c>
      <c r="WSK1" t="s">
        <v>17541</v>
      </c>
      <c r="WSL1" t="s">
        <v>17542</v>
      </c>
      <c r="WSM1" t="s">
        <v>17543</v>
      </c>
      <c r="WSN1" t="s">
        <v>17544</v>
      </c>
      <c r="WSO1" t="s">
        <v>17545</v>
      </c>
      <c r="WSP1" t="s">
        <v>17546</v>
      </c>
      <c r="WSQ1" t="s">
        <v>17547</v>
      </c>
      <c r="WSR1" t="s">
        <v>17548</v>
      </c>
      <c r="WSS1" t="s">
        <v>17549</v>
      </c>
      <c r="WST1" t="s">
        <v>17550</v>
      </c>
      <c r="WSU1" t="s">
        <v>17551</v>
      </c>
      <c r="WSV1" t="s">
        <v>17552</v>
      </c>
      <c r="WSW1" t="s">
        <v>17553</v>
      </c>
      <c r="WSX1" t="s">
        <v>17554</v>
      </c>
      <c r="WSY1" t="s">
        <v>17555</v>
      </c>
      <c r="WSZ1" t="s">
        <v>17556</v>
      </c>
      <c r="WTA1" t="s">
        <v>17557</v>
      </c>
      <c r="WTB1" t="s">
        <v>17558</v>
      </c>
      <c r="WTC1" t="s">
        <v>17559</v>
      </c>
      <c r="WTD1" t="s">
        <v>17560</v>
      </c>
      <c r="WTE1" t="s">
        <v>17561</v>
      </c>
      <c r="WTF1" t="s">
        <v>17562</v>
      </c>
      <c r="WTG1" t="s">
        <v>17563</v>
      </c>
      <c r="WTH1" t="s">
        <v>17564</v>
      </c>
      <c r="WTI1" t="s">
        <v>17565</v>
      </c>
      <c r="WTJ1" t="s">
        <v>17566</v>
      </c>
      <c r="WTK1" t="s">
        <v>17567</v>
      </c>
      <c r="WTL1" t="s">
        <v>17568</v>
      </c>
      <c r="WTM1" t="s">
        <v>17569</v>
      </c>
      <c r="WTN1" t="s">
        <v>17570</v>
      </c>
      <c r="WTO1" t="s">
        <v>17571</v>
      </c>
      <c r="WTP1" t="s">
        <v>17572</v>
      </c>
      <c r="WTQ1" t="s">
        <v>17573</v>
      </c>
      <c r="WTR1" t="s">
        <v>17574</v>
      </c>
      <c r="WTS1" t="s">
        <v>17575</v>
      </c>
      <c r="WTT1" t="s">
        <v>17576</v>
      </c>
      <c r="WTU1" t="s">
        <v>17577</v>
      </c>
      <c r="WTV1" t="s">
        <v>17578</v>
      </c>
      <c r="WTW1" t="s">
        <v>17579</v>
      </c>
      <c r="WTX1" t="s">
        <v>17580</v>
      </c>
      <c r="WTY1" t="s">
        <v>17581</v>
      </c>
      <c r="WTZ1" t="s">
        <v>17582</v>
      </c>
      <c r="WUA1" t="s">
        <v>17583</v>
      </c>
      <c r="WUB1" t="s">
        <v>17584</v>
      </c>
      <c r="WUC1" t="s">
        <v>17585</v>
      </c>
      <c r="WUD1" t="s">
        <v>17586</v>
      </c>
      <c r="WUE1" t="s">
        <v>17587</v>
      </c>
      <c r="WUF1" t="s">
        <v>17588</v>
      </c>
      <c r="WUG1" t="s">
        <v>17589</v>
      </c>
      <c r="WUH1" t="s">
        <v>17590</v>
      </c>
      <c r="WUI1" t="s">
        <v>17591</v>
      </c>
      <c r="WUJ1" t="s">
        <v>17592</v>
      </c>
      <c r="WUK1" t="s">
        <v>17593</v>
      </c>
      <c r="WUL1" t="s">
        <v>17594</v>
      </c>
      <c r="WUM1" t="s">
        <v>17595</v>
      </c>
      <c r="WUN1" t="s">
        <v>17596</v>
      </c>
      <c r="WUO1" t="s">
        <v>17597</v>
      </c>
      <c r="WUP1" t="s">
        <v>17598</v>
      </c>
      <c r="WUQ1" t="s">
        <v>17599</v>
      </c>
      <c r="WUR1" t="s">
        <v>17600</v>
      </c>
      <c r="WUS1" t="s">
        <v>17601</v>
      </c>
      <c r="WUT1" t="s">
        <v>17602</v>
      </c>
      <c r="WUU1" t="s">
        <v>17603</v>
      </c>
      <c r="WUV1" t="s">
        <v>17604</v>
      </c>
      <c r="WUW1" t="s">
        <v>17605</v>
      </c>
      <c r="WUX1" t="s">
        <v>17606</v>
      </c>
      <c r="WUY1" t="s">
        <v>17607</v>
      </c>
      <c r="WUZ1" t="s">
        <v>17608</v>
      </c>
      <c r="WVA1" t="s">
        <v>17609</v>
      </c>
      <c r="WVB1" t="s">
        <v>17610</v>
      </c>
      <c r="WVC1" t="s">
        <v>17611</v>
      </c>
      <c r="WVD1" t="s">
        <v>17612</v>
      </c>
      <c r="WVE1" t="s">
        <v>17613</v>
      </c>
      <c r="WVF1" t="s">
        <v>17614</v>
      </c>
      <c r="WVG1" t="s">
        <v>17615</v>
      </c>
      <c r="WVH1" t="s">
        <v>17616</v>
      </c>
      <c r="WVI1" t="s">
        <v>17617</v>
      </c>
      <c r="WVJ1" t="s">
        <v>17618</v>
      </c>
      <c r="WVK1" t="s">
        <v>17619</v>
      </c>
      <c r="WVL1" t="s">
        <v>17620</v>
      </c>
      <c r="WVM1" t="s">
        <v>17621</v>
      </c>
      <c r="WVN1" t="s">
        <v>17622</v>
      </c>
      <c r="WVO1" t="s">
        <v>17623</v>
      </c>
      <c r="WVP1" t="s">
        <v>17624</v>
      </c>
      <c r="WVQ1" t="s">
        <v>17625</v>
      </c>
      <c r="WVR1" t="s">
        <v>17626</v>
      </c>
      <c r="WVS1" t="s">
        <v>17627</v>
      </c>
      <c r="WVT1" t="s">
        <v>17628</v>
      </c>
      <c r="WVU1" t="s">
        <v>17629</v>
      </c>
      <c r="WVV1" t="s">
        <v>17630</v>
      </c>
      <c r="WVW1" t="s">
        <v>17631</v>
      </c>
      <c r="WVX1" t="s">
        <v>17632</v>
      </c>
      <c r="WVY1" t="s">
        <v>17633</v>
      </c>
      <c r="WVZ1" t="s">
        <v>17634</v>
      </c>
      <c r="WWA1" t="s">
        <v>17635</v>
      </c>
      <c r="WWB1" t="s">
        <v>17636</v>
      </c>
      <c r="WWC1" t="s">
        <v>17637</v>
      </c>
      <c r="WWD1" t="s">
        <v>17638</v>
      </c>
      <c r="WWE1" t="s">
        <v>17639</v>
      </c>
      <c r="WWF1" t="s">
        <v>17640</v>
      </c>
      <c r="WWG1" t="s">
        <v>17641</v>
      </c>
      <c r="WWH1" t="s">
        <v>17642</v>
      </c>
      <c r="WWI1" t="s">
        <v>17643</v>
      </c>
      <c r="WWJ1" t="s">
        <v>17644</v>
      </c>
      <c r="WWK1" t="s">
        <v>17645</v>
      </c>
      <c r="WWL1" t="s">
        <v>17646</v>
      </c>
      <c r="WWM1" t="s">
        <v>17647</v>
      </c>
      <c r="WWN1" t="s">
        <v>17648</v>
      </c>
      <c r="WWO1" t="s">
        <v>17649</v>
      </c>
      <c r="WWP1" t="s">
        <v>17650</v>
      </c>
      <c r="WWQ1" t="s">
        <v>17651</v>
      </c>
      <c r="WWR1" t="s">
        <v>17652</v>
      </c>
      <c r="WWS1" t="s">
        <v>17653</v>
      </c>
      <c r="WWT1" t="s">
        <v>17654</v>
      </c>
      <c r="WWU1" t="s">
        <v>17655</v>
      </c>
      <c r="WWV1" t="s">
        <v>17656</v>
      </c>
      <c r="WWW1" t="s">
        <v>17657</v>
      </c>
      <c r="WWX1" t="s">
        <v>17658</v>
      </c>
      <c r="WWY1" t="s">
        <v>17659</v>
      </c>
      <c r="WWZ1" t="s">
        <v>17660</v>
      </c>
      <c r="WXA1" t="s">
        <v>17661</v>
      </c>
      <c r="WXB1" t="s">
        <v>17662</v>
      </c>
      <c r="WXC1" t="s">
        <v>17663</v>
      </c>
      <c r="WXD1" t="s">
        <v>17664</v>
      </c>
      <c r="WXE1" t="s">
        <v>17665</v>
      </c>
      <c r="WXF1" t="s">
        <v>17666</v>
      </c>
      <c r="WXG1" t="s">
        <v>17667</v>
      </c>
      <c r="WXH1" t="s">
        <v>17668</v>
      </c>
      <c r="WXI1" t="s">
        <v>17669</v>
      </c>
      <c r="WXJ1" t="s">
        <v>17670</v>
      </c>
      <c r="WXK1" t="s">
        <v>17671</v>
      </c>
      <c r="WXL1" t="s">
        <v>17672</v>
      </c>
      <c r="WXM1" t="s">
        <v>17673</v>
      </c>
      <c r="WXN1" t="s">
        <v>17674</v>
      </c>
      <c r="WXO1" t="s">
        <v>17675</v>
      </c>
      <c r="WXP1" t="s">
        <v>17676</v>
      </c>
      <c r="WXQ1" t="s">
        <v>17677</v>
      </c>
      <c r="WXR1" t="s">
        <v>17678</v>
      </c>
      <c r="WXS1" t="s">
        <v>17679</v>
      </c>
      <c r="WXT1" t="s">
        <v>17680</v>
      </c>
      <c r="WXU1" t="s">
        <v>17681</v>
      </c>
      <c r="WXV1" t="s">
        <v>17682</v>
      </c>
      <c r="WXW1" t="s">
        <v>17683</v>
      </c>
      <c r="WXX1" t="s">
        <v>17684</v>
      </c>
      <c r="WXY1" t="s">
        <v>17685</v>
      </c>
      <c r="WXZ1" t="s">
        <v>17686</v>
      </c>
      <c r="WYA1" t="s">
        <v>17687</v>
      </c>
      <c r="WYB1" t="s">
        <v>17688</v>
      </c>
      <c r="WYC1" t="s">
        <v>17689</v>
      </c>
      <c r="WYD1" t="s">
        <v>17690</v>
      </c>
      <c r="WYE1" t="s">
        <v>17691</v>
      </c>
      <c r="WYF1" t="s">
        <v>17692</v>
      </c>
      <c r="WYG1" t="s">
        <v>17693</v>
      </c>
      <c r="WYH1" t="s">
        <v>17694</v>
      </c>
      <c r="WYI1" t="s">
        <v>17695</v>
      </c>
      <c r="WYJ1" t="s">
        <v>17696</v>
      </c>
      <c r="WYK1" t="s">
        <v>17697</v>
      </c>
      <c r="WYL1" t="s">
        <v>17698</v>
      </c>
      <c r="WYM1" t="s">
        <v>17699</v>
      </c>
      <c r="WYN1" t="s">
        <v>17700</v>
      </c>
      <c r="WYO1" t="s">
        <v>17701</v>
      </c>
      <c r="WYP1" t="s">
        <v>17702</v>
      </c>
      <c r="WYQ1" t="s">
        <v>17703</v>
      </c>
      <c r="WYR1" t="s">
        <v>17704</v>
      </c>
      <c r="WYS1" t="s">
        <v>17705</v>
      </c>
      <c r="WYT1" t="s">
        <v>17706</v>
      </c>
      <c r="WYU1" t="s">
        <v>17707</v>
      </c>
      <c r="WYV1" t="s">
        <v>17708</v>
      </c>
      <c r="WYW1" t="s">
        <v>17709</v>
      </c>
      <c r="WYX1" t="s">
        <v>17710</v>
      </c>
      <c r="WYY1" t="s">
        <v>17711</v>
      </c>
      <c r="WYZ1" t="s">
        <v>17712</v>
      </c>
      <c r="WZA1" t="s">
        <v>17713</v>
      </c>
      <c r="WZB1" t="s">
        <v>17714</v>
      </c>
      <c r="WZC1" t="s">
        <v>17715</v>
      </c>
      <c r="WZD1" t="s">
        <v>17716</v>
      </c>
      <c r="WZE1" t="s">
        <v>17717</v>
      </c>
      <c r="WZF1" t="s">
        <v>17718</v>
      </c>
      <c r="WZG1" t="s">
        <v>17719</v>
      </c>
      <c r="WZH1" t="s">
        <v>17720</v>
      </c>
      <c r="WZI1" t="s">
        <v>17721</v>
      </c>
      <c r="WZJ1" t="s">
        <v>17722</v>
      </c>
      <c r="WZK1" t="s">
        <v>17723</v>
      </c>
      <c r="WZL1" t="s">
        <v>17724</v>
      </c>
      <c r="WZM1" t="s">
        <v>17725</v>
      </c>
      <c r="WZN1" t="s">
        <v>17726</v>
      </c>
      <c r="WZO1" t="s">
        <v>17727</v>
      </c>
      <c r="WZP1" t="s">
        <v>17728</v>
      </c>
      <c r="WZQ1" t="s">
        <v>17729</v>
      </c>
      <c r="WZR1" t="s">
        <v>17730</v>
      </c>
      <c r="WZS1" t="s">
        <v>17731</v>
      </c>
      <c r="WZT1" t="s">
        <v>17732</v>
      </c>
      <c r="WZU1" t="s">
        <v>17733</v>
      </c>
      <c r="WZV1" t="s">
        <v>17734</v>
      </c>
      <c r="WZW1" t="s">
        <v>17735</v>
      </c>
      <c r="WZX1" t="s">
        <v>17736</v>
      </c>
      <c r="WZY1" t="s">
        <v>17737</v>
      </c>
      <c r="WZZ1" t="s">
        <v>17738</v>
      </c>
      <c r="XAA1" t="s">
        <v>17739</v>
      </c>
      <c r="XAB1" t="s">
        <v>17740</v>
      </c>
      <c r="XAC1" t="s">
        <v>17741</v>
      </c>
      <c r="XAD1" t="s">
        <v>17742</v>
      </c>
      <c r="XAE1" t="s">
        <v>17743</v>
      </c>
      <c r="XAF1" t="s">
        <v>17744</v>
      </c>
      <c r="XAG1" t="s">
        <v>17745</v>
      </c>
      <c r="XAH1" t="s">
        <v>17746</v>
      </c>
      <c r="XAI1" t="s">
        <v>17747</v>
      </c>
      <c r="XAJ1" t="s">
        <v>17748</v>
      </c>
      <c r="XAK1" t="s">
        <v>17749</v>
      </c>
      <c r="XAL1" t="s">
        <v>17750</v>
      </c>
      <c r="XAM1" t="s">
        <v>17751</v>
      </c>
      <c r="XAN1" t="s">
        <v>17752</v>
      </c>
      <c r="XAO1" t="s">
        <v>17753</v>
      </c>
      <c r="XAP1" t="s">
        <v>17754</v>
      </c>
      <c r="XAQ1" t="s">
        <v>17755</v>
      </c>
      <c r="XAR1" t="s">
        <v>17756</v>
      </c>
      <c r="XAS1" t="s">
        <v>17757</v>
      </c>
      <c r="XAT1" t="s">
        <v>17758</v>
      </c>
      <c r="XAU1" t="s">
        <v>17759</v>
      </c>
      <c r="XAV1" t="s">
        <v>17760</v>
      </c>
      <c r="XAW1" t="s">
        <v>17761</v>
      </c>
      <c r="XAX1" t="s">
        <v>17762</v>
      </c>
      <c r="XAY1" t="s">
        <v>17763</v>
      </c>
      <c r="XAZ1" t="s">
        <v>17764</v>
      </c>
      <c r="XBA1" t="s">
        <v>17765</v>
      </c>
      <c r="XBB1" t="s">
        <v>17766</v>
      </c>
      <c r="XBC1" t="s">
        <v>17767</v>
      </c>
      <c r="XBD1" t="s">
        <v>17768</v>
      </c>
      <c r="XBE1" t="s">
        <v>17769</v>
      </c>
      <c r="XBF1" t="s">
        <v>17770</v>
      </c>
      <c r="XBG1" t="s">
        <v>17771</v>
      </c>
      <c r="XBH1" t="s">
        <v>17772</v>
      </c>
      <c r="XBI1" t="s">
        <v>17773</v>
      </c>
      <c r="XBJ1" t="s">
        <v>17774</v>
      </c>
      <c r="XBK1" t="s">
        <v>17775</v>
      </c>
      <c r="XBL1" t="s">
        <v>17776</v>
      </c>
      <c r="XBM1" t="s">
        <v>17777</v>
      </c>
      <c r="XBN1" t="s">
        <v>17778</v>
      </c>
      <c r="XBO1" t="s">
        <v>17779</v>
      </c>
      <c r="XBP1" t="s">
        <v>17780</v>
      </c>
      <c r="XBQ1" t="s">
        <v>17781</v>
      </c>
      <c r="XBR1" t="s">
        <v>17782</v>
      </c>
      <c r="XBS1" t="s">
        <v>17783</v>
      </c>
      <c r="XBT1" t="s">
        <v>17784</v>
      </c>
      <c r="XBU1" t="s">
        <v>17785</v>
      </c>
      <c r="XBV1" t="s">
        <v>17786</v>
      </c>
      <c r="XBW1" t="s">
        <v>17787</v>
      </c>
      <c r="XBX1" t="s">
        <v>17788</v>
      </c>
      <c r="XBY1" t="s">
        <v>17789</v>
      </c>
      <c r="XBZ1" t="s">
        <v>17790</v>
      </c>
      <c r="XCA1" t="s">
        <v>17791</v>
      </c>
      <c r="XCB1" t="s">
        <v>17792</v>
      </c>
      <c r="XCC1" t="s">
        <v>17793</v>
      </c>
      <c r="XCD1" t="s">
        <v>17794</v>
      </c>
      <c r="XCE1" t="s">
        <v>17795</v>
      </c>
      <c r="XCF1" t="s">
        <v>17796</v>
      </c>
      <c r="XCG1" t="s">
        <v>17797</v>
      </c>
      <c r="XCH1" t="s">
        <v>17798</v>
      </c>
      <c r="XCI1" t="s">
        <v>17799</v>
      </c>
      <c r="XCJ1" t="s">
        <v>17800</v>
      </c>
      <c r="XCK1" t="s">
        <v>17801</v>
      </c>
      <c r="XCL1" t="s">
        <v>17802</v>
      </c>
      <c r="XCM1" t="s">
        <v>17803</v>
      </c>
      <c r="XCN1" t="s">
        <v>17804</v>
      </c>
      <c r="XCO1" t="s">
        <v>17805</v>
      </c>
      <c r="XCP1" t="s">
        <v>17806</v>
      </c>
      <c r="XCQ1" t="s">
        <v>17807</v>
      </c>
      <c r="XCR1" t="s">
        <v>17808</v>
      </c>
      <c r="XCS1" t="s">
        <v>17809</v>
      </c>
      <c r="XCT1" t="s">
        <v>17810</v>
      </c>
      <c r="XCU1" t="s">
        <v>17811</v>
      </c>
      <c r="XCV1" t="s">
        <v>17812</v>
      </c>
      <c r="XCW1" t="s">
        <v>17813</v>
      </c>
      <c r="XCX1" t="s">
        <v>17814</v>
      </c>
      <c r="XCY1" t="s">
        <v>17815</v>
      </c>
      <c r="XCZ1" t="s">
        <v>17816</v>
      </c>
      <c r="XDA1" t="s">
        <v>17817</v>
      </c>
      <c r="XDB1" t="s">
        <v>17818</v>
      </c>
      <c r="XDC1" t="s">
        <v>17819</v>
      </c>
      <c r="XDD1" t="s">
        <v>17820</v>
      </c>
      <c r="XDE1" t="s">
        <v>17821</v>
      </c>
      <c r="XDF1" t="s">
        <v>17822</v>
      </c>
      <c r="XDG1" t="s">
        <v>17823</v>
      </c>
      <c r="XDH1" t="s">
        <v>17824</v>
      </c>
      <c r="XDI1" t="s">
        <v>17825</v>
      </c>
      <c r="XDJ1" t="s">
        <v>17826</v>
      </c>
      <c r="XDK1" t="s">
        <v>17827</v>
      </c>
      <c r="XDL1" t="s">
        <v>17828</v>
      </c>
      <c r="XDM1" t="s">
        <v>17829</v>
      </c>
      <c r="XDN1" t="s">
        <v>17830</v>
      </c>
      <c r="XDO1" t="s">
        <v>17831</v>
      </c>
      <c r="XDP1" t="s">
        <v>17832</v>
      </c>
      <c r="XDQ1" t="s">
        <v>17833</v>
      </c>
      <c r="XDR1" t="s">
        <v>17834</v>
      </c>
      <c r="XDS1" t="s">
        <v>17835</v>
      </c>
      <c r="XDT1" t="s">
        <v>17836</v>
      </c>
      <c r="XDU1" t="s">
        <v>17837</v>
      </c>
      <c r="XDV1" t="s">
        <v>17838</v>
      </c>
      <c r="XDW1" t="s">
        <v>17839</v>
      </c>
      <c r="XDX1" t="s">
        <v>17840</v>
      </c>
      <c r="XDY1" t="s">
        <v>17841</v>
      </c>
      <c r="XDZ1" t="s">
        <v>17842</v>
      </c>
      <c r="XEA1" t="s">
        <v>17843</v>
      </c>
      <c r="XEB1" t="s">
        <v>17844</v>
      </c>
      <c r="XEC1" t="s">
        <v>17845</v>
      </c>
      <c r="XED1" t="s">
        <v>17846</v>
      </c>
      <c r="XEE1" t="s">
        <v>17847</v>
      </c>
      <c r="XEF1" t="s">
        <v>17848</v>
      </c>
      <c r="XEG1" t="s">
        <v>17849</v>
      </c>
      <c r="XEH1" t="s">
        <v>17850</v>
      </c>
      <c r="XEI1" t="s">
        <v>17851</v>
      </c>
      <c r="XEJ1" t="s">
        <v>17852</v>
      </c>
      <c r="XEK1" t="s">
        <v>17853</v>
      </c>
      <c r="XEL1" t="s">
        <v>17854</v>
      </c>
      <c r="XEM1" t="s">
        <v>17855</v>
      </c>
      <c r="XEN1" t="s">
        <v>17856</v>
      </c>
      <c r="XEO1" t="s">
        <v>17857</v>
      </c>
      <c r="XEP1" t="s">
        <v>17858</v>
      </c>
      <c r="XEQ1" t="s">
        <v>17859</v>
      </c>
      <c r="XER1" t="s">
        <v>17860</v>
      </c>
      <c r="XES1" t="s">
        <v>17861</v>
      </c>
      <c r="XET1" t="s">
        <v>17862</v>
      </c>
      <c r="XEU1" t="s">
        <v>17863</v>
      </c>
      <c r="XEV1" t="s">
        <v>17864</v>
      </c>
      <c r="XEW1" t="s">
        <v>17865</v>
      </c>
      <c r="XEX1" t="s">
        <v>17866</v>
      </c>
      <c r="XEY1" t="s">
        <v>17867</v>
      </c>
      <c r="XEZ1" t="s">
        <v>17868</v>
      </c>
      <c r="XFA1" t="s">
        <v>17869</v>
      </c>
      <c r="XFB1" t="s">
        <v>17870</v>
      </c>
      <c r="XFC1" t="s">
        <v>17871</v>
      </c>
      <c r="XFD1" t="s">
        <v>17872</v>
      </c>
    </row>
    <row r="2" spans="1:16384" ht="90" x14ac:dyDescent="0.25">
      <c r="A2" t="s">
        <v>23</v>
      </c>
      <c r="B2" t="s">
        <v>24</v>
      </c>
      <c r="C2" t="s">
        <v>25</v>
      </c>
      <c r="D2" t="s">
        <v>26</v>
      </c>
      <c r="F2" s="1" t="s">
        <v>27</v>
      </c>
      <c r="I2" t="s">
        <v>28</v>
      </c>
      <c r="X2" s="24" t="s">
        <v>17873</v>
      </c>
      <c r="Y2" s="24"/>
      <c r="Z2" s="24" t="s">
        <v>23</v>
      </c>
      <c r="AA2" s="24">
        <v>121</v>
      </c>
    </row>
    <row r="3" spans="1:16384" x14ac:dyDescent="0.25">
      <c r="A3" t="s">
        <v>23</v>
      </c>
      <c r="B3" t="s">
        <v>29</v>
      </c>
      <c r="C3" t="s">
        <v>30</v>
      </c>
      <c r="D3" t="s">
        <v>31</v>
      </c>
      <c r="F3" t="s">
        <v>32</v>
      </c>
      <c r="G3" t="s">
        <v>33</v>
      </c>
      <c r="H3" t="s">
        <v>34</v>
      </c>
      <c r="I3" t="s">
        <v>35</v>
      </c>
      <c r="J3">
        <v>8</v>
      </c>
      <c r="K3" t="s">
        <v>36</v>
      </c>
      <c r="L3" t="s">
        <v>37</v>
      </c>
      <c r="M3" t="s">
        <v>38</v>
      </c>
      <c r="N3" t="s">
        <v>39</v>
      </c>
      <c r="O3" t="s">
        <v>40</v>
      </c>
      <c r="P3" t="s">
        <v>41</v>
      </c>
      <c r="Q3" t="s">
        <v>36</v>
      </c>
      <c r="R3" t="s">
        <v>42</v>
      </c>
      <c r="S3" t="s">
        <v>43</v>
      </c>
      <c r="T3" t="s">
        <v>44</v>
      </c>
      <c r="U3" t="s">
        <v>45</v>
      </c>
      <c r="Z3" t="s">
        <v>17874</v>
      </c>
    </row>
    <row r="4" spans="1:16384" x14ac:dyDescent="0.25">
      <c r="A4" t="s">
        <v>46</v>
      </c>
      <c r="B4" t="s">
        <v>29</v>
      </c>
      <c r="C4" t="s">
        <v>47</v>
      </c>
      <c r="D4" t="s">
        <v>31</v>
      </c>
      <c r="F4" t="s">
        <v>48</v>
      </c>
      <c r="G4" t="s">
        <v>49</v>
      </c>
      <c r="H4" t="s">
        <v>50</v>
      </c>
      <c r="I4" t="s">
        <v>36</v>
      </c>
      <c r="J4">
        <v>5</v>
      </c>
      <c r="K4" t="s">
        <v>39</v>
      </c>
      <c r="L4" t="s">
        <v>51</v>
      </c>
      <c r="M4" t="s">
        <v>38</v>
      </c>
      <c r="N4" t="s">
        <v>39</v>
      </c>
      <c r="O4" t="s">
        <v>52</v>
      </c>
      <c r="P4" t="s">
        <v>53</v>
      </c>
      <c r="Q4" t="s">
        <v>53</v>
      </c>
      <c r="R4" t="s">
        <v>54</v>
      </c>
      <c r="S4" t="s">
        <v>55</v>
      </c>
      <c r="T4">
        <v>8</v>
      </c>
      <c r="U4" t="s">
        <v>56</v>
      </c>
      <c r="V4" t="s">
        <v>57</v>
      </c>
      <c r="W4" t="s">
        <v>58</v>
      </c>
    </row>
    <row r="5" spans="1:16384" x14ac:dyDescent="0.25">
      <c r="A5" t="s">
        <v>23</v>
      </c>
      <c r="B5" t="s">
        <v>29</v>
      </c>
      <c r="C5" t="s">
        <v>59</v>
      </c>
      <c r="D5" t="s">
        <v>31</v>
      </c>
      <c r="F5" t="s">
        <v>60</v>
      </c>
      <c r="G5" t="s">
        <v>61</v>
      </c>
      <c r="H5" t="s">
        <v>34</v>
      </c>
      <c r="I5" t="s">
        <v>62</v>
      </c>
      <c r="J5">
        <v>6</v>
      </c>
      <c r="K5" t="s">
        <v>39</v>
      </c>
      <c r="L5" t="s">
        <v>63</v>
      </c>
      <c r="M5" t="s">
        <v>38</v>
      </c>
      <c r="N5" t="s">
        <v>39</v>
      </c>
      <c r="O5" t="s">
        <v>52</v>
      </c>
      <c r="P5" t="s">
        <v>53</v>
      </c>
      <c r="Q5" t="s">
        <v>53</v>
      </c>
      <c r="S5" t="s">
        <v>64</v>
      </c>
      <c r="T5" t="s">
        <v>44</v>
      </c>
      <c r="V5" t="s">
        <v>65</v>
      </c>
      <c r="W5" t="s">
        <v>58</v>
      </c>
    </row>
    <row r="6" spans="1:16384" x14ac:dyDescent="0.25">
      <c r="A6" t="s">
        <v>66</v>
      </c>
      <c r="B6" t="s">
        <v>29</v>
      </c>
      <c r="C6" t="s">
        <v>67</v>
      </c>
      <c r="D6" t="s">
        <v>68</v>
      </c>
      <c r="F6" t="s">
        <v>69</v>
      </c>
      <c r="J6">
        <v>5</v>
      </c>
      <c r="K6" t="s">
        <v>36</v>
      </c>
      <c r="M6" t="s">
        <v>38</v>
      </c>
    </row>
    <row r="7" spans="1:16384" x14ac:dyDescent="0.25">
      <c r="A7" t="s">
        <v>70</v>
      </c>
      <c r="B7" t="s">
        <v>29</v>
      </c>
      <c r="C7" t="s">
        <v>71</v>
      </c>
      <c r="D7" t="s">
        <v>68</v>
      </c>
      <c r="F7" t="s">
        <v>32</v>
      </c>
      <c r="G7" t="s">
        <v>33</v>
      </c>
      <c r="H7" t="s">
        <v>34</v>
      </c>
      <c r="I7" t="s">
        <v>72</v>
      </c>
      <c r="J7">
        <v>5</v>
      </c>
      <c r="K7" t="s">
        <v>36</v>
      </c>
      <c r="M7" t="s">
        <v>38</v>
      </c>
      <c r="N7" t="s">
        <v>36</v>
      </c>
      <c r="O7" t="s">
        <v>52</v>
      </c>
      <c r="P7" t="s">
        <v>53</v>
      </c>
      <c r="Q7" t="s">
        <v>36</v>
      </c>
      <c r="T7" t="s">
        <v>44</v>
      </c>
      <c r="V7" t="s">
        <v>73</v>
      </c>
      <c r="W7" t="s">
        <v>58</v>
      </c>
    </row>
    <row r="8" spans="1:16384" x14ac:dyDescent="0.25">
      <c r="A8" t="s">
        <v>46</v>
      </c>
      <c r="B8" t="s">
        <v>74</v>
      </c>
      <c r="C8" t="s">
        <v>75</v>
      </c>
      <c r="D8" t="s">
        <v>76</v>
      </c>
      <c r="F8" t="s">
        <v>48</v>
      </c>
      <c r="G8" t="s">
        <v>77</v>
      </c>
      <c r="H8" t="s">
        <v>34</v>
      </c>
      <c r="I8" t="s">
        <v>78</v>
      </c>
      <c r="J8">
        <v>8</v>
      </c>
      <c r="K8" t="s">
        <v>36</v>
      </c>
      <c r="L8" t="s">
        <v>79</v>
      </c>
      <c r="M8" t="s">
        <v>38</v>
      </c>
      <c r="N8" t="s">
        <v>39</v>
      </c>
      <c r="O8" t="s">
        <v>40</v>
      </c>
      <c r="P8" t="s">
        <v>53</v>
      </c>
      <c r="Q8" t="s">
        <v>36</v>
      </c>
      <c r="R8" t="s">
        <v>80</v>
      </c>
      <c r="T8">
        <v>6</v>
      </c>
      <c r="U8" t="s">
        <v>81</v>
      </c>
      <c r="V8" t="s">
        <v>57</v>
      </c>
      <c r="W8" t="s">
        <v>58</v>
      </c>
    </row>
    <row r="9" spans="1:16384" x14ac:dyDescent="0.25">
      <c r="A9" t="s">
        <v>82</v>
      </c>
      <c r="B9" t="s">
        <v>29</v>
      </c>
      <c r="C9" t="s">
        <v>83</v>
      </c>
      <c r="D9" t="s">
        <v>84</v>
      </c>
      <c r="F9" t="s">
        <v>32</v>
      </c>
      <c r="G9" t="s">
        <v>33</v>
      </c>
      <c r="H9" t="s">
        <v>85</v>
      </c>
      <c r="I9" t="s">
        <v>35</v>
      </c>
      <c r="J9">
        <v>4</v>
      </c>
      <c r="K9" t="s">
        <v>39</v>
      </c>
      <c r="L9" t="s">
        <v>69</v>
      </c>
      <c r="M9" t="s">
        <v>86</v>
      </c>
      <c r="N9" t="s">
        <v>39</v>
      </c>
      <c r="O9" t="s">
        <v>40</v>
      </c>
      <c r="P9" t="s">
        <v>53</v>
      </c>
      <c r="Q9" t="s">
        <v>36</v>
      </c>
      <c r="R9" t="s">
        <v>87</v>
      </c>
      <c r="S9" t="s">
        <v>43</v>
      </c>
      <c r="T9" t="s">
        <v>44</v>
      </c>
      <c r="V9" t="s">
        <v>73</v>
      </c>
      <c r="W9" t="s">
        <v>58</v>
      </c>
    </row>
    <row r="10" spans="1:16384" x14ac:dyDescent="0.25">
      <c r="A10" t="s">
        <v>70</v>
      </c>
      <c r="B10" t="s">
        <v>29</v>
      </c>
      <c r="C10" t="s">
        <v>88</v>
      </c>
      <c r="D10" t="s">
        <v>68</v>
      </c>
      <c r="F10" t="s">
        <v>60</v>
      </c>
      <c r="G10" t="s">
        <v>33</v>
      </c>
      <c r="H10" t="s">
        <v>50</v>
      </c>
      <c r="I10" t="s">
        <v>89</v>
      </c>
      <c r="J10">
        <v>8</v>
      </c>
      <c r="K10" t="s">
        <v>39</v>
      </c>
      <c r="M10" t="s">
        <v>38</v>
      </c>
      <c r="N10" t="s">
        <v>39</v>
      </c>
      <c r="O10" t="s">
        <v>52</v>
      </c>
      <c r="P10" t="s">
        <v>53</v>
      </c>
      <c r="Q10" t="s">
        <v>36</v>
      </c>
      <c r="R10" t="s">
        <v>90</v>
      </c>
      <c r="T10" t="s">
        <v>44</v>
      </c>
      <c r="U10" t="s">
        <v>91</v>
      </c>
      <c r="V10" t="s">
        <v>92</v>
      </c>
      <c r="W10" t="s">
        <v>58</v>
      </c>
    </row>
    <row r="11" spans="1:16384" x14ac:dyDescent="0.25">
      <c r="A11" t="s">
        <v>70</v>
      </c>
      <c r="B11" t="s">
        <v>93</v>
      </c>
      <c r="C11" t="s">
        <v>94</v>
      </c>
      <c r="D11" t="s">
        <v>31</v>
      </c>
      <c r="E11" t="s">
        <v>95</v>
      </c>
      <c r="F11" t="s">
        <v>48</v>
      </c>
      <c r="G11" t="s">
        <v>96</v>
      </c>
      <c r="H11" t="s">
        <v>85</v>
      </c>
      <c r="I11" t="s">
        <v>97</v>
      </c>
      <c r="J11">
        <v>4</v>
      </c>
      <c r="K11" t="s">
        <v>39</v>
      </c>
      <c r="M11" t="s">
        <v>98</v>
      </c>
      <c r="N11" t="s">
        <v>39</v>
      </c>
      <c r="O11" t="s">
        <v>40</v>
      </c>
      <c r="P11" t="s">
        <v>53</v>
      </c>
      <c r="Q11" t="s">
        <v>36</v>
      </c>
      <c r="R11" t="s">
        <v>99</v>
      </c>
      <c r="S11" t="s">
        <v>100</v>
      </c>
      <c r="T11">
        <v>5</v>
      </c>
      <c r="U11" t="s">
        <v>101</v>
      </c>
      <c r="V11" t="s">
        <v>73</v>
      </c>
      <c r="W11" t="s">
        <v>58</v>
      </c>
    </row>
    <row r="12" spans="1:16384" x14ac:dyDescent="0.25">
      <c r="A12" t="s">
        <v>102</v>
      </c>
      <c r="B12" t="s">
        <v>29</v>
      </c>
      <c r="C12" t="s">
        <v>103</v>
      </c>
      <c r="D12" t="s">
        <v>68</v>
      </c>
      <c r="E12" t="s">
        <v>104</v>
      </c>
      <c r="F12" t="s">
        <v>60</v>
      </c>
      <c r="G12" t="s">
        <v>105</v>
      </c>
      <c r="H12" t="s">
        <v>85</v>
      </c>
      <c r="I12" t="s">
        <v>106</v>
      </c>
      <c r="J12">
        <v>6</v>
      </c>
      <c r="K12" t="s">
        <v>39</v>
      </c>
      <c r="L12" t="s">
        <v>107</v>
      </c>
      <c r="M12" t="s">
        <v>108</v>
      </c>
      <c r="N12" t="s">
        <v>39</v>
      </c>
      <c r="O12" t="s">
        <v>52</v>
      </c>
      <c r="P12" t="s">
        <v>39</v>
      </c>
      <c r="Q12" t="s">
        <v>39</v>
      </c>
      <c r="S12" t="s">
        <v>43</v>
      </c>
      <c r="T12">
        <v>7</v>
      </c>
      <c r="V12" t="s">
        <v>73</v>
      </c>
      <c r="W12" t="s">
        <v>109</v>
      </c>
    </row>
    <row r="13" spans="1:16384" x14ac:dyDescent="0.25">
      <c r="A13" t="s">
        <v>110</v>
      </c>
      <c r="B13" t="s">
        <v>29</v>
      </c>
      <c r="C13" t="s">
        <v>111</v>
      </c>
      <c r="D13" t="s">
        <v>76</v>
      </c>
      <c r="E13" t="s">
        <v>112</v>
      </c>
      <c r="F13" t="s">
        <v>113</v>
      </c>
      <c r="G13" t="s">
        <v>61</v>
      </c>
      <c r="H13" t="s">
        <v>34</v>
      </c>
      <c r="I13" t="s">
        <v>114</v>
      </c>
      <c r="J13">
        <v>6</v>
      </c>
      <c r="K13" t="s">
        <v>36</v>
      </c>
      <c r="L13" t="s">
        <v>115</v>
      </c>
      <c r="M13" t="s">
        <v>98</v>
      </c>
      <c r="N13" t="s">
        <v>53</v>
      </c>
      <c r="O13" t="s">
        <v>52</v>
      </c>
      <c r="P13" t="s">
        <v>53</v>
      </c>
      <c r="Q13" t="s">
        <v>53</v>
      </c>
      <c r="R13" t="s">
        <v>116</v>
      </c>
      <c r="S13" t="s">
        <v>55</v>
      </c>
      <c r="T13">
        <v>1</v>
      </c>
      <c r="U13" t="s">
        <v>117</v>
      </c>
      <c r="V13" t="s">
        <v>57</v>
      </c>
      <c r="W13" t="s">
        <v>58</v>
      </c>
    </row>
    <row r="14" spans="1:16384" x14ac:dyDescent="0.25">
      <c r="A14" t="s">
        <v>23</v>
      </c>
      <c r="B14" t="s">
        <v>29</v>
      </c>
      <c r="C14" t="s">
        <v>118</v>
      </c>
      <c r="D14" t="s">
        <v>119</v>
      </c>
      <c r="E14" t="s">
        <v>120</v>
      </c>
      <c r="F14" t="s">
        <v>121</v>
      </c>
      <c r="G14" t="s">
        <v>61</v>
      </c>
      <c r="H14" t="s">
        <v>122</v>
      </c>
      <c r="I14" t="s">
        <v>123</v>
      </c>
      <c r="J14">
        <v>5</v>
      </c>
      <c r="K14" t="s">
        <v>39</v>
      </c>
      <c r="M14" t="s">
        <v>38</v>
      </c>
      <c r="N14" t="s">
        <v>53</v>
      </c>
      <c r="O14" t="s">
        <v>52</v>
      </c>
      <c r="P14" t="s">
        <v>124</v>
      </c>
      <c r="Q14" t="s">
        <v>39</v>
      </c>
      <c r="R14" t="s">
        <v>125</v>
      </c>
      <c r="T14" t="s">
        <v>44</v>
      </c>
      <c r="U14" t="s">
        <v>126</v>
      </c>
      <c r="V14" t="s">
        <v>65</v>
      </c>
      <c r="W14" t="s">
        <v>58</v>
      </c>
    </row>
    <row r="15" spans="1:16384" x14ac:dyDescent="0.25">
      <c r="A15" t="s">
        <v>23</v>
      </c>
      <c r="B15" t="s">
        <v>29</v>
      </c>
      <c r="C15" t="s">
        <v>80</v>
      </c>
      <c r="D15" t="s">
        <v>68</v>
      </c>
      <c r="F15" t="s">
        <v>69</v>
      </c>
      <c r="G15" t="s">
        <v>127</v>
      </c>
      <c r="H15" t="s">
        <v>80</v>
      </c>
      <c r="I15" t="s">
        <v>128</v>
      </c>
      <c r="J15">
        <v>5</v>
      </c>
      <c r="L15" t="s">
        <v>129</v>
      </c>
      <c r="M15" t="s">
        <v>108</v>
      </c>
      <c r="N15" t="s">
        <v>36</v>
      </c>
      <c r="O15" t="s">
        <v>52</v>
      </c>
      <c r="P15" t="s">
        <v>53</v>
      </c>
      <c r="Q15" t="s">
        <v>39</v>
      </c>
      <c r="R15" t="s">
        <v>80</v>
      </c>
      <c r="S15" t="s">
        <v>130</v>
      </c>
      <c r="T15">
        <v>5</v>
      </c>
      <c r="U15" t="s">
        <v>131</v>
      </c>
      <c r="V15" t="s">
        <v>65</v>
      </c>
      <c r="W15" t="s">
        <v>58</v>
      </c>
    </row>
    <row r="16" spans="1:16384" x14ac:dyDescent="0.25">
      <c r="A16" t="s">
        <v>132</v>
      </c>
      <c r="B16" t="s">
        <v>29</v>
      </c>
      <c r="C16" t="s">
        <v>133</v>
      </c>
      <c r="D16" t="s">
        <v>119</v>
      </c>
      <c r="G16" t="s">
        <v>134</v>
      </c>
      <c r="H16" t="s">
        <v>85</v>
      </c>
      <c r="I16" t="s">
        <v>123</v>
      </c>
      <c r="J16">
        <v>4</v>
      </c>
      <c r="K16" t="s">
        <v>36</v>
      </c>
      <c r="M16" t="s">
        <v>38</v>
      </c>
      <c r="N16" t="s">
        <v>39</v>
      </c>
      <c r="O16" t="s">
        <v>135</v>
      </c>
      <c r="P16" t="s">
        <v>53</v>
      </c>
      <c r="Q16" t="s">
        <v>36</v>
      </c>
      <c r="T16" t="s">
        <v>44</v>
      </c>
      <c r="V16" t="s">
        <v>57</v>
      </c>
      <c r="W16" t="s">
        <v>58</v>
      </c>
    </row>
    <row r="17" spans="1:23" x14ac:dyDescent="0.25">
      <c r="A17" t="s">
        <v>23</v>
      </c>
      <c r="B17" t="s">
        <v>29</v>
      </c>
      <c r="C17" t="s">
        <v>136</v>
      </c>
      <c r="D17" t="s">
        <v>76</v>
      </c>
      <c r="F17" t="s">
        <v>113</v>
      </c>
      <c r="G17" t="s">
        <v>137</v>
      </c>
      <c r="H17" t="s">
        <v>50</v>
      </c>
      <c r="I17" t="s">
        <v>138</v>
      </c>
      <c r="J17">
        <v>3</v>
      </c>
      <c r="K17" t="s">
        <v>53</v>
      </c>
      <c r="L17" t="s">
        <v>139</v>
      </c>
      <c r="O17" t="s">
        <v>52</v>
      </c>
      <c r="P17" t="s">
        <v>53</v>
      </c>
      <c r="Q17" t="s">
        <v>39</v>
      </c>
      <c r="R17" t="s">
        <v>140</v>
      </c>
      <c r="V17" t="s">
        <v>73</v>
      </c>
      <c r="W17" t="s">
        <v>109</v>
      </c>
    </row>
    <row r="18" spans="1:23" x14ac:dyDescent="0.25">
      <c r="A18" t="s">
        <v>23</v>
      </c>
      <c r="B18" t="s">
        <v>29</v>
      </c>
      <c r="C18" t="s">
        <v>141</v>
      </c>
      <c r="D18" t="s">
        <v>76</v>
      </c>
      <c r="E18" t="s">
        <v>142</v>
      </c>
      <c r="F18" t="s">
        <v>32</v>
      </c>
      <c r="G18" t="s">
        <v>61</v>
      </c>
      <c r="H18" t="s">
        <v>143</v>
      </c>
      <c r="J18">
        <v>3</v>
      </c>
      <c r="K18" t="s">
        <v>36</v>
      </c>
      <c r="L18" t="s">
        <v>144</v>
      </c>
      <c r="M18" t="s">
        <v>38</v>
      </c>
      <c r="N18" t="s">
        <v>39</v>
      </c>
      <c r="O18" t="s">
        <v>52</v>
      </c>
      <c r="P18" t="s">
        <v>145</v>
      </c>
      <c r="Q18" t="s">
        <v>39</v>
      </c>
      <c r="S18" t="s">
        <v>146</v>
      </c>
      <c r="T18">
        <v>5</v>
      </c>
      <c r="U18" t="s">
        <v>147</v>
      </c>
      <c r="V18" t="s">
        <v>65</v>
      </c>
      <c r="W18" t="s">
        <v>58</v>
      </c>
    </row>
    <row r="19" spans="1:23" x14ac:dyDescent="0.25">
      <c r="A19" t="s">
        <v>23</v>
      </c>
      <c r="B19" t="s">
        <v>29</v>
      </c>
      <c r="C19" t="s">
        <v>148</v>
      </c>
      <c r="D19" t="s">
        <v>76</v>
      </c>
      <c r="E19" t="s">
        <v>149</v>
      </c>
      <c r="F19" t="s">
        <v>113</v>
      </c>
      <c r="G19" t="s">
        <v>150</v>
      </c>
      <c r="H19" t="s">
        <v>34</v>
      </c>
      <c r="I19" t="s">
        <v>151</v>
      </c>
      <c r="K19" t="s">
        <v>39</v>
      </c>
      <c r="M19" t="s">
        <v>38</v>
      </c>
      <c r="N19" t="s">
        <v>39</v>
      </c>
      <c r="O19" t="s">
        <v>52</v>
      </c>
      <c r="P19" t="s">
        <v>53</v>
      </c>
      <c r="Q19" t="s">
        <v>39</v>
      </c>
      <c r="S19" t="s">
        <v>43</v>
      </c>
      <c r="V19" t="s">
        <v>73</v>
      </c>
      <c r="W19" t="s">
        <v>109</v>
      </c>
    </row>
    <row r="20" spans="1:23" x14ac:dyDescent="0.25">
      <c r="A20" t="s">
        <v>46</v>
      </c>
      <c r="B20" t="s">
        <v>29</v>
      </c>
      <c r="C20" t="s">
        <v>152</v>
      </c>
      <c r="D20" t="s">
        <v>68</v>
      </c>
      <c r="E20" t="s">
        <v>153</v>
      </c>
      <c r="F20" t="s">
        <v>154</v>
      </c>
      <c r="G20" t="s">
        <v>155</v>
      </c>
      <c r="H20" t="s">
        <v>34</v>
      </c>
      <c r="I20" t="s">
        <v>156</v>
      </c>
      <c r="J20">
        <v>8</v>
      </c>
      <c r="K20" t="s">
        <v>39</v>
      </c>
      <c r="L20" t="s">
        <v>157</v>
      </c>
      <c r="M20" t="s">
        <v>38</v>
      </c>
      <c r="N20" t="s">
        <v>39</v>
      </c>
      <c r="O20" t="s">
        <v>52</v>
      </c>
      <c r="P20" t="s">
        <v>39</v>
      </c>
      <c r="Q20" t="s">
        <v>39</v>
      </c>
      <c r="S20" t="s">
        <v>158</v>
      </c>
      <c r="T20">
        <v>3</v>
      </c>
      <c r="V20" t="s">
        <v>73</v>
      </c>
      <c r="W20" t="s">
        <v>159</v>
      </c>
    </row>
    <row r="21" spans="1:23" x14ac:dyDescent="0.25">
      <c r="A21" t="s">
        <v>160</v>
      </c>
      <c r="B21" t="s">
        <v>29</v>
      </c>
      <c r="C21" t="s">
        <v>161</v>
      </c>
      <c r="D21" t="s">
        <v>68</v>
      </c>
      <c r="E21" t="s">
        <v>162</v>
      </c>
      <c r="F21" t="s">
        <v>113</v>
      </c>
      <c r="G21" t="s">
        <v>77</v>
      </c>
      <c r="H21" t="s">
        <v>85</v>
      </c>
      <c r="I21" t="s">
        <v>163</v>
      </c>
      <c r="J21">
        <v>4</v>
      </c>
      <c r="K21" t="s">
        <v>39</v>
      </c>
      <c r="L21" t="s">
        <v>164</v>
      </c>
      <c r="M21" t="s">
        <v>108</v>
      </c>
      <c r="N21" t="s">
        <v>39</v>
      </c>
      <c r="O21" t="s">
        <v>52</v>
      </c>
      <c r="P21" t="s">
        <v>53</v>
      </c>
      <c r="Q21" t="s">
        <v>39</v>
      </c>
      <c r="R21" t="s">
        <v>165</v>
      </c>
      <c r="S21" t="s">
        <v>43</v>
      </c>
      <c r="T21">
        <v>7</v>
      </c>
      <c r="U21" t="s">
        <v>166</v>
      </c>
      <c r="V21" t="s">
        <v>57</v>
      </c>
      <c r="W21" t="s">
        <v>58</v>
      </c>
    </row>
    <row r="22" spans="1:23" x14ac:dyDescent="0.25">
      <c r="A22" t="s">
        <v>70</v>
      </c>
      <c r="B22" t="s">
        <v>29</v>
      </c>
      <c r="C22" t="s">
        <v>167</v>
      </c>
      <c r="D22" t="s">
        <v>68</v>
      </c>
      <c r="E22" t="s">
        <v>168</v>
      </c>
      <c r="F22" t="s">
        <v>60</v>
      </c>
      <c r="G22" t="s">
        <v>169</v>
      </c>
      <c r="H22" t="s">
        <v>85</v>
      </c>
      <c r="I22" t="s">
        <v>170</v>
      </c>
      <c r="J22">
        <v>8</v>
      </c>
      <c r="K22" t="s">
        <v>39</v>
      </c>
      <c r="L22" t="s">
        <v>124</v>
      </c>
      <c r="M22" t="s">
        <v>108</v>
      </c>
      <c r="N22" t="s">
        <v>39</v>
      </c>
      <c r="O22" t="s">
        <v>40</v>
      </c>
      <c r="P22" t="s">
        <v>53</v>
      </c>
      <c r="Q22" t="s">
        <v>39</v>
      </c>
      <c r="R22" t="s">
        <v>124</v>
      </c>
      <c r="S22" t="s">
        <v>43</v>
      </c>
      <c r="T22">
        <v>2</v>
      </c>
      <c r="U22" t="s">
        <v>171</v>
      </c>
      <c r="V22" t="s">
        <v>73</v>
      </c>
      <c r="W22" t="s">
        <v>58</v>
      </c>
    </row>
    <row r="23" spans="1:23" x14ac:dyDescent="0.25">
      <c r="A23" t="s">
        <v>172</v>
      </c>
      <c r="B23" t="s">
        <v>29</v>
      </c>
      <c r="C23" t="s">
        <v>173</v>
      </c>
      <c r="D23" t="s">
        <v>68</v>
      </c>
      <c r="F23" t="s">
        <v>174</v>
      </c>
      <c r="G23" t="s">
        <v>175</v>
      </c>
      <c r="H23" t="s">
        <v>34</v>
      </c>
      <c r="J23">
        <v>6</v>
      </c>
      <c r="K23" t="s">
        <v>39</v>
      </c>
      <c r="L23" t="s">
        <v>176</v>
      </c>
      <c r="M23" t="s">
        <v>38</v>
      </c>
      <c r="N23" t="s">
        <v>39</v>
      </c>
      <c r="O23" t="s">
        <v>52</v>
      </c>
      <c r="P23" t="s">
        <v>177</v>
      </c>
      <c r="Q23" t="s">
        <v>53</v>
      </c>
      <c r="R23" t="s">
        <v>178</v>
      </c>
      <c r="S23" t="s">
        <v>43</v>
      </c>
      <c r="T23">
        <v>8</v>
      </c>
      <c r="U23" t="s">
        <v>179</v>
      </c>
      <c r="V23" t="s">
        <v>65</v>
      </c>
      <c r="W23" t="s">
        <v>58</v>
      </c>
    </row>
    <row r="24" spans="1:23" x14ac:dyDescent="0.25">
      <c r="A24" t="s">
        <v>70</v>
      </c>
      <c r="B24" t="s">
        <v>29</v>
      </c>
      <c r="C24" t="s">
        <v>180</v>
      </c>
      <c r="D24" t="s">
        <v>76</v>
      </c>
      <c r="E24" t="s">
        <v>181</v>
      </c>
      <c r="F24" t="s">
        <v>32</v>
      </c>
      <c r="G24" t="s">
        <v>77</v>
      </c>
      <c r="H24" t="s">
        <v>50</v>
      </c>
      <c r="I24" t="s">
        <v>182</v>
      </c>
      <c r="J24">
        <v>2</v>
      </c>
      <c r="K24" t="s">
        <v>39</v>
      </c>
      <c r="L24" t="s">
        <v>183</v>
      </c>
      <c r="M24" t="s">
        <v>108</v>
      </c>
      <c r="N24" t="s">
        <v>39</v>
      </c>
      <c r="O24" t="s">
        <v>52</v>
      </c>
      <c r="P24" t="s">
        <v>39</v>
      </c>
      <c r="Q24" t="s">
        <v>39</v>
      </c>
      <c r="R24" t="s">
        <v>184</v>
      </c>
      <c r="S24" t="s">
        <v>55</v>
      </c>
      <c r="T24">
        <v>10</v>
      </c>
      <c r="U24" t="s">
        <v>185</v>
      </c>
      <c r="V24" t="s">
        <v>57</v>
      </c>
      <c r="W24" t="s">
        <v>109</v>
      </c>
    </row>
    <row r="25" spans="1:23" x14ac:dyDescent="0.25">
      <c r="A25" t="s">
        <v>102</v>
      </c>
      <c r="B25" t="s">
        <v>29</v>
      </c>
      <c r="C25" t="s">
        <v>186</v>
      </c>
      <c r="D25" t="s">
        <v>68</v>
      </c>
      <c r="F25" t="s">
        <v>113</v>
      </c>
      <c r="G25" t="s">
        <v>187</v>
      </c>
      <c r="H25" t="s">
        <v>85</v>
      </c>
      <c r="I25" t="s">
        <v>188</v>
      </c>
      <c r="J25">
        <v>5</v>
      </c>
      <c r="K25" t="s">
        <v>39</v>
      </c>
      <c r="M25" t="s">
        <v>38</v>
      </c>
      <c r="N25" t="s">
        <v>39</v>
      </c>
      <c r="O25" t="s">
        <v>52</v>
      </c>
      <c r="P25" t="s">
        <v>39</v>
      </c>
      <c r="Q25" t="s">
        <v>39</v>
      </c>
      <c r="S25" t="s">
        <v>130</v>
      </c>
      <c r="T25">
        <v>7</v>
      </c>
      <c r="V25" t="s">
        <v>73</v>
      </c>
      <c r="W25" t="s">
        <v>109</v>
      </c>
    </row>
    <row r="26" spans="1:23" x14ac:dyDescent="0.25">
      <c r="A26" t="s">
        <v>82</v>
      </c>
      <c r="B26" t="s">
        <v>29</v>
      </c>
      <c r="C26" t="s">
        <v>189</v>
      </c>
      <c r="D26" t="s">
        <v>76</v>
      </c>
      <c r="E26" t="s">
        <v>190</v>
      </c>
      <c r="F26" t="s">
        <v>154</v>
      </c>
      <c r="G26" t="s">
        <v>191</v>
      </c>
      <c r="H26" t="s">
        <v>34</v>
      </c>
      <c r="J26">
        <v>7</v>
      </c>
      <c r="K26" t="s">
        <v>39</v>
      </c>
      <c r="M26" t="s">
        <v>38</v>
      </c>
      <c r="N26" t="s">
        <v>39</v>
      </c>
      <c r="O26" t="s">
        <v>40</v>
      </c>
      <c r="P26" t="s">
        <v>53</v>
      </c>
      <c r="Q26" t="s">
        <v>39</v>
      </c>
      <c r="S26" t="s">
        <v>64</v>
      </c>
      <c r="T26">
        <v>5</v>
      </c>
      <c r="U26" t="s">
        <v>192</v>
      </c>
      <c r="V26" t="s">
        <v>73</v>
      </c>
      <c r="W26" t="s">
        <v>58</v>
      </c>
    </row>
    <row r="27" spans="1:23" x14ac:dyDescent="0.25">
      <c r="A27" t="s">
        <v>193</v>
      </c>
      <c r="B27" t="s">
        <v>29</v>
      </c>
      <c r="C27" t="s">
        <v>161</v>
      </c>
      <c r="D27" t="s">
        <v>68</v>
      </c>
      <c r="E27" t="s">
        <v>194</v>
      </c>
      <c r="F27" t="s">
        <v>32</v>
      </c>
      <c r="G27" t="s">
        <v>33</v>
      </c>
      <c r="H27" t="s">
        <v>85</v>
      </c>
      <c r="J27">
        <v>9</v>
      </c>
      <c r="K27" t="s">
        <v>39</v>
      </c>
      <c r="L27" t="s">
        <v>79</v>
      </c>
      <c r="M27" t="s">
        <v>108</v>
      </c>
      <c r="N27" t="s">
        <v>39</v>
      </c>
      <c r="O27" t="s">
        <v>40</v>
      </c>
      <c r="P27" t="s">
        <v>53</v>
      </c>
      <c r="Q27" t="s">
        <v>39</v>
      </c>
      <c r="R27" t="s">
        <v>195</v>
      </c>
      <c r="S27" t="s">
        <v>64</v>
      </c>
      <c r="T27">
        <v>8</v>
      </c>
      <c r="U27" t="s">
        <v>196</v>
      </c>
      <c r="V27" t="s">
        <v>57</v>
      </c>
      <c r="W27" t="s">
        <v>197</v>
      </c>
    </row>
    <row r="28" spans="1:23" x14ac:dyDescent="0.25">
      <c r="A28" t="s">
        <v>23</v>
      </c>
      <c r="B28" t="s">
        <v>29</v>
      </c>
      <c r="C28" t="s">
        <v>198</v>
      </c>
      <c r="D28" t="s">
        <v>31</v>
      </c>
      <c r="E28" t="s">
        <v>199</v>
      </c>
      <c r="F28" t="s">
        <v>174</v>
      </c>
      <c r="G28" t="s">
        <v>134</v>
      </c>
      <c r="H28" t="s">
        <v>85</v>
      </c>
      <c r="I28" t="s">
        <v>200</v>
      </c>
      <c r="J28">
        <v>5</v>
      </c>
      <c r="K28" t="s">
        <v>39</v>
      </c>
      <c r="L28" t="s">
        <v>201</v>
      </c>
      <c r="M28" t="s">
        <v>108</v>
      </c>
      <c r="N28" t="s">
        <v>39</v>
      </c>
      <c r="O28" t="s">
        <v>52</v>
      </c>
      <c r="P28" t="s">
        <v>53</v>
      </c>
      <c r="Q28" t="s">
        <v>39</v>
      </c>
      <c r="R28" t="s">
        <v>39</v>
      </c>
      <c r="T28">
        <v>7</v>
      </c>
      <c r="U28" t="s">
        <v>202</v>
      </c>
      <c r="V28" t="s">
        <v>57</v>
      </c>
      <c r="W28" t="s">
        <v>109</v>
      </c>
    </row>
    <row r="29" spans="1:23" x14ac:dyDescent="0.25">
      <c r="A29" t="s">
        <v>193</v>
      </c>
      <c r="B29" t="s">
        <v>29</v>
      </c>
      <c r="C29" t="s">
        <v>203</v>
      </c>
      <c r="D29" t="s">
        <v>68</v>
      </c>
      <c r="E29" t="s">
        <v>204</v>
      </c>
      <c r="F29" t="s">
        <v>174</v>
      </c>
      <c r="G29" t="s">
        <v>205</v>
      </c>
      <c r="H29" t="s">
        <v>85</v>
      </c>
      <c r="I29" t="s">
        <v>206</v>
      </c>
      <c r="J29">
        <v>8</v>
      </c>
      <c r="K29" t="s">
        <v>39</v>
      </c>
      <c r="L29" t="s">
        <v>207</v>
      </c>
      <c r="M29" t="s">
        <v>108</v>
      </c>
      <c r="N29" t="s">
        <v>39</v>
      </c>
      <c r="O29" t="s">
        <v>40</v>
      </c>
      <c r="P29" t="s">
        <v>39</v>
      </c>
      <c r="Q29" t="s">
        <v>53</v>
      </c>
      <c r="R29" t="s">
        <v>208</v>
      </c>
      <c r="S29" t="s">
        <v>43</v>
      </c>
      <c r="T29">
        <v>5</v>
      </c>
      <c r="U29" t="s">
        <v>209</v>
      </c>
      <c r="V29" t="s">
        <v>57</v>
      </c>
      <c r="W29" t="s">
        <v>58</v>
      </c>
    </row>
    <row r="30" spans="1:23" x14ac:dyDescent="0.25">
      <c r="A30" t="s">
        <v>110</v>
      </c>
      <c r="B30" t="s">
        <v>29</v>
      </c>
      <c r="C30" t="s">
        <v>210</v>
      </c>
      <c r="D30" t="s">
        <v>76</v>
      </c>
      <c r="E30" t="s">
        <v>211</v>
      </c>
      <c r="F30" t="s">
        <v>60</v>
      </c>
      <c r="G30" t="s">
        <v>77</v>
      </c>
      <c r="H30" t="s">
        <v>85</v>
      </c>
      <c r="J30">
        <v>4</v>
      </c>
      <c r="K30" t="s">
        <v>36</v>
      </c>
      <c r="M30" t="s">
        <v>38</v>
      </c>
      <c r="N30" t="s">
        <v>39</v>
      </c>
      <c r="O30" t="s">
        <v>52</v>
      </c>
      <c r="P30" t="s">
        <v>39</v>
      </c>
      <c r="Q30" t="s">
        <v>36</v>
      </c>
      <c r="T30">
        <v>9</v>
      </c>
      <c r="U30" t="s">
        <v>212</v>
      </c>
      <c r="V30" t="s">
        <v>73</v>
      </c>
      <c r="W30" t="s">
        <v>58</v>
      </c>
    </row>
    <row r="31" spans="1:23" x14ac:dyDescent="0.25">
      <c r="A31" t="s">
        <v>213</v>
      </c>
      <c r="B31" t="s">
        <v>29</v>
      </c>
      <c r="C31" t="s">
        <v>214</v>
      </c>
      <c r="D31" t="s">
        <v>76</v>
      </c>
      <c r="E31" t="s">
        <v>215</v>
      </c>
      <c r="F31" t="s">
        <v>113</v>
      </c>
      <c r="G31" t="s">
        <v>187</v>
      </c>
      <c r="H31" t="s">
        <v>143</v>
      </c>
      <c r="I31" t="s">
        <v>216</v>
      </c>
      <c r="J31">
        <v>8</v>
      </c>
      <c r="K31" t="s">
        <v>36</v>
      </c>
      <c r="L31" t="s">
        <v>217</v>
      </c>
      <c r="M31" t="s">
        <v>38</v>
      </c>
      <c r="N31" t="s">
        <v>39</v>
      </c>
      <c r="O31" t="s">
        <v>52</v>
      </c>
      <c r="P31" t="s">
        <v>53</v>
      </c>
      <c r="Q31" t="s">
        <v>39</v>
      </c>
      <c r="S31" t="s">
        <v>55</v>
      </c>
      <c r="T31">
        <v>10</v>
      </c>
      <c r="U31" t="s">
        <v>218</v>
      </c>
      <c r="V31" t="s">
        <v>65</v>
      </c>
      <c r="W31" t="s">
        <v>58</v>
      </c>
    </row>
    <row r="32" spans="1:23" x14ac:dyDescent="0.25">
      <c r="A32" t="s">
        <v>23</v>
      </c>
      <c r="B32" t="s">
        <v>29</v>
      </c>
      <c r="C32" t="s">
        <v>219</v>
      </c>
      <c r="D32" t="s">
        <v>76</v>
      </c>
      <c r="E32" t="s">
        <v>220</v>
      </c>
      <c r="F32" t="s">
        <v>113</v>
      </c>
      <c r="G32" t="s">
        <v>221</v>
      </c>
      <c r="H32" t="s">
        <v>85</v>
      </c>
      <c r="I32" t="s">
        <v>222</v>
      </c>
      <c r="J32">
        <v>4</v>
      </c>
      <c r="K32" t="s">
        <v>39</v>
      </c>
      <c r="L32" t="s">
        <v>223</v>
      </c>
      <c r="M32" t="s">
        <v>38</v>
      </c>
      <c r="N32" t="s">
        <v>39</v>
      </c>
      <c r="O32" t="s">
        <v>52</v>
      </c>
      <c r="P32" t="s">
        <v>224</v>
      </c>
      <c r="Q32" t="s">
        <v>53</v>
      </c>
      <c r="R32" t="s">
        <v>225</v>
      </c>
      <c r="S32" t="s">
        <v>43</v>
      </c>
      <c r="T32">
        <v>5</v>
      </c>
      <c r="U32" t="s">
        <v>226</v>
      </c>
      <c r="V32" t="s">
        <v>65</v>
      </c>
      <c r="W32" t="s">
        <v>58</v>
      </c>
    </row>
    <row r="33" spans="1:23" x14ac:dyDescent="0.25">
      <c r="A33" t="s">
        <v>102</v>
      </c>
      <c r="B33" t="s">
        <v>29</v>
      </c>
      <c r="C33" t="s">
        <v>227</v>
      </c>
      <c r="D33" t="s">
        <v>31</v>
      </c>
      <c r="E33" t="s">
        <v>228</v>
      </c>
      <c r="F33" t="s">
        <v>113</v>
      </c>
      <c r="G33" t="s">
        <v>77</v>
      </c>
      <c r="H33" t="s">
        <v>85</v>
      </c>
      <c r="I33" t="s">
        <v>229</v>
      </c>
      <c r="J33">
        <v>8</v>
      </c>
      <c r="K33" t="s">
        <v>39</v>
      </c>
      <c r="L33" t="s">
        <v>230</v>
      </c>
      <c r="M33" t="s">
        <v>108</v>
      </c>
      <c r="N33" t="s">
        <v>39</v>
      </c>
      <c r="O33" t="s">
        <v>52</v>
      </c>
      <c r="P33" t="s">
        <v>53</v>
      </c>
      <c r="Q33" t="s">
        <v>53</v>
      </c>
      <c r="R33" t="s">
        <v>231</v>
      </c>
      <c r="S33" t="s">
        <v>43</v>
      </c>
      <c r="T33">
        <v>0</v>
      </c>
      <c r="U33" t="s">
        <v>232</v>
      </c>
      <c r="V33" t="s">
        <v>92</v>
      </c>
      <c r="W33" t="s">
        <v>233</v>
      </c>
    </row>
    <row r="34" spans="1:23" x14ac:dyDescent="0.25">
      <c r="A34" t="s">
        <v>172</v>
      </c>
      <c r="B34" t="s">
        <v>29</v>
      </c>
      <c r="C34" t="s">
        <v>234</v>
      </c>
      <c r="D34" t="s">
        <v>68</v>
      </c>
      <c r="E34" t="s">
        <v>235</v>
      </c>
      <c r="F34" t="s">
        <v>113</v>
      </c>
      <c r="G34" t="s">
        <v>187</v>
      </c>
      <c r="H34" t="s">
        <v>85</v>
      </c>
      <c r="I34" t="s">
        <v>236</v>
      </c>
      <c r="J34">
        <v>7</v>
      </c>
      <c r="K34" t="s">
        <v>39</v>
      </c>
      <c r="L34" t="s">
        <v>237</v>
      </c>
      <c r="M34" t="s">
        <v>108</v>
      </c>
      <c r="N34" t="s">
        <v>39</v>
      </c>
      <c r="O34" t="s">
        <v>40</v>
      </c>
      <c r="P34" t="s">
        <v>53</v>
      </c>
      <c r="Q34" t="s">
        <v>39</v>
      </c>
      <c r="R34" t="s">
        <v>238</v>
      </c>
      <c r="S34" t="s">
        <v>43</v>
      </c>
      <c r="T34">
        <v>10</v>
      </c>
      <c r="U34" t="s">
        <v>239</v>
      </c>
      <c r="V34" t="s">
        <v>57</v>
      </c>
      <c r="W34" t="s">
        <v>58</v>
      </c>
    </row>
    <row r="35" spans="1:23" x14ac:dyDescent="0.25">
      <c r="A35" t="s">
        <v>70</v>
      </c>
      <c r="B35" t="s">
        <v>29</v>
      </c>
      <c r="C35" t="s">
        <v>240</v>
      </c>
      <c r="D35" t="s">
        <v>31</v>
      </c>
      <c r="E35" t="s">
        <v>241</v>
      </c>
      <c r="F35" t="s">
        <v>113</v>
      </c>
      <c r="G35" t="s">
        <v>134</v>
      </c>
      <c r="H35" t="s">
        <v>85</v>
      </c>
      <c r="I35" t="s">
        <v>39</v>
      </c>
      <c r="J35">
        <v>6</v>
      </c>
      <c r="K35" t="s">
        <v>36</v>
      </c>
      <c r="L35" t="s">
        <v>242</v>
      </c>
      <c r="M35" t="s">
        <v>108</v>
      </c>
      <c r="N35" t="s">
        <v>39</v>
      </c>
      <c r="O35" t="s">
        <v>52</v>
      </c>
      <c r="P35" t="s">
        <v>53</v>
      </c>
      <c r="Q35" t="s">
        <v>39</v>
      </c>
      <c r="R35" t="s">
        <v>243</v>
      </c>
      <c r="S35" t="s">
        <v>64</v>
      </c>
      <c r="T35">
        <v>7</v>
      </c>
      <c r="U35" t="s">
        <v>244</v>
      </c>
      <c r="V35" t="s">
        <v>65</v>
      </c>
      <c r="W35" t="s">
        <v>58</v>
      </c>
    </row>
    <row r="36" spans="1:23" x14ac:dyDescent="0.25">
      <c r="A36" t="s">
        <v>23</v>
      </c>
      <c r="B36" t="s">
        <v>29</v>
      </c>
      <c r="C36" t="s">
        <v>245</v>
      </c>
      <c r="D36" t="s">
        <v>31</v>
      </c>
      <c r="E36" t="s">
        <v>246</v>
      </c>
      <c r="F36" t="s">
        <v>48</v>
      </c>
      <c r="G36" t="s">
        <v>247</v>
      </c>
      <c r="H36" t="s">
        <v>34</v>
      </c>
      <c r="I36" t="s">
        <v>106</v>
      </c>
      <c r="J36">
        <v>7</v>
      </c>
      <c r="K36" t="s">
        <v>39</v>
      </c>
      <c r="L36" t="s">
        <v>248</v>
      </c>
      <c r="M36" t="s">
        <v>38</v>
      </c>
      <c r="N36" t="s">
        <v>39</v>
      </c>
      <c r="O36" t="s">
        <v>40</v>
      </c>
      <c r="P36" t="s">
        <v>53</v>
      </c>
      <c r="Q36" t="s">
        <v>53</v>
      </c>
      <c r="S36" t="s">
        <v>64</v>
      </c>
      <c r="T36" t="s">
        <v>44</v>
      </c>
      <c r="V36" t="s">
        <v>73</v>
      </c>
      <c r="W36" t="s">
        <v>109</v>
      </c>
    </row>
    <row r="37" spans="1:23" x14ac:dyDescent="0.25">
      <c r="A37" t="s">
        <v>70</v>
      </c>
      <c r="B37" t="s">
        <v>29</v>
      </c>
      <c r="C37" t="s">
        <v>249</v>
      </c>
      <c r="D37" t="s">
        <v>68</v>
      </c>
      <c r="F37" t="s">
        <v>32</v>
      </c>
      <c r="G37" t="s">
        <v>250</v>
      </c>
      <c r="H37" t="s">
        <v>85</v>
      </c>
      <c r="I37" t="s">
        <v>251</v>
      </c>
      <c r="J37">
        <v>8</v>
      </c>
      <c r="K37" t="s">
        <v>53</v>
      </c>
      <c r="L37" t="s">
        <v>252</v>
      </c>
      <c r="M37" t="s">
        <v>38</v>
      </c>
      <c r="N37" t="s">
        <v>53</v>
      </c>
      <c r="O37" t="s">
        <v>52</v>
      </c>
      <c r="P37" t="s">
        <v>253</v>
      </c>
      <c r="Q37" t="s">
        <v>53</v>
      </c>
      <c r="R37" t="s">
        <v>42</v>
      </c>
      <c r="S37" t="s">
        <v>64</v>
      </c>
      <c r="T37">
        <v>9</v>
      </c>
      <c r="U37" t="s">
        <v>254</v>
      </c>
      <c r="V37" t="s">
        <v>57</v>
      </c>
      <c r="W37" t="s">
        <v>58</v>
      </c>
    </row>
    <row r="38" spans="1:23" x14ac:dyDescent="0.25">
      <c r="A38" t="s">
        <v>70</v>
      </c>
      <c r="B38" t="s">
        <v>29</v>
      </c>
      <c r="C38" t="s">
        <v>255</v>
      </c>
      <c r="D38" t="s">
        <v>68</v>
      </c>
      <c r="E38" t="s">
        <v>256</v>
      </c>
      <c r="F38" t="s">
        <v>32</v>
      </c>
      <c r="G38" t="s">
        <v>169</v>
      </c>
      <c r="H38" t="s">
        <v>257</v>
      </c>
      <c r="I38" t="s">
        <v>124</v>
      </c>
      <c r="J38">
        <v>3</v>
      </c>
      <c r="K38" t="s">
        <v>36</v>
      </c>
      <c r="L38" t="s">
        <v>258</v>
      </c>
      <c r="M38" t="s">
        <v>38</v>
      </c>
      <c r="N38" t="s">
        <v>36</v>
      </c>
      <c r="O38" t="s">
        <v>52</v>
      </c>
      <c r="P38" t="s">
        <v>39</v>
      </c>
      <c r="Q38" t="s">
        <v>36</v>
      </c>
      <c r="R38" t="s">
        <v>259</v>
      </c>
      <c r="S38" t="s">
        <v>100</v>
      </c>
      <c r="T38" t="s">
        <v>44</v>
      </c>
      <c r="V38" t="s">
        <v>73</v>
      </c>
      <c r="W38" t="s">
        <v>58</v>
      </c>
    </row>
    <row r="39" spans="1:23" x14ac:dyDescent="0.25">
      <c r="A39" t="s">
        <v>23</v>
      </c>
      <c r="B39" t="s">
        <v>29</v>
      </c>
      <c r="C39" t="s">
        <v>80</v>
      </c>
      <c r="D39" t="s">
        <v>76</v>
      </c>
      <c r="F39" t="s">
        <v>69</v>
      </c>
      <c r="G39" t="s">
        <v>250</v>
      </c>
      <c r="H39" t="s">
        <v>85</v>
      </c>
      <c r="I39" t="s">
        <v>260</v>
      </c>
      <c r="J39">
        <v>4</v>
      </c>
      <c r="K39" t="s">
        <v>39</v>
      </c>
      <c r="M39" t="s">
        <v>38</v>
      </c>
      <c r="N39" t="s">
        <v>39</v>
      </c>
      <c r="O39" t="s">
        <v>52</v>
      </c>
      <c r="P39" t="s">
        <v>53</v>
      </c>
      <c r="Q39" t="s">
        <v>39</v>
      </c>
      <c r="S39" t="s">
        <v>43</v>
      </c>
      <c r="T39">
        <v>7</v>
      </c>
      <c r="V39" t="s">
        <v>57</v>
      </c>
      <c r="W39" t="s">
        <v>58</v>
      </c>
    </row>
    <row r="40" spans="1:23" x14ac:dyDescent="0.25">
      <c r="A40" t="s">
        <v>23</v>
      </c>
      <c r="B40" t="s">
        <v>29</v>
      </c>
      <c r="C40" t="s">
        <v>261</v>
      </c>
      <c r="D40" t="s">
        <v>76</v>
      </c>
      <c r="E40" t="s">
        <v>262</v>
      </c>
      <c r="F40" t="s">
        <v>113</v>
      </c>
      <c r="G40" t="s">
        <v>169</v>
      </c>
      <c r="H40" t="s">
        <v>85</v>
      </c>
      <c r="I40" t="s">
        <v>263</v>
      </c>
      <c r="J40">
        <v>5</v>
      </c>
      <c r="K40" t="s">
        <v>39</v>
      </c>
      <c r="L40" t="s">
        <v>264</v>
      </c>
      <c r="M40" t="s">
        <v>38</v>
      </c>
      <c r="N40" t="s">
        <v>39</v>
      </c>
      <c r="O40" t="s">
        <v>40</v>
      </c>
      <c r="P40" t="s">
        <v>53</v>
      </c>
      <c r="Q40" t="s">
        <v>39</v>
      </c>
      <c r="R40" t="s">
        <v>265</v>
      </c>
      <c r="S40" t="s">
        <v>64</v>
      </c>
      <c r="T40">
        <v>10</v>
      </c>
      <c r="U40" t="s">
        <v>266</v>
      </c>
      <c r="V40" t="s">
        <v>65</v>
      </c>
      <c r="W40" t="s">
        <v>58</v>
      </c>
    </row>
    <row r="41" spans="1:23" x14ac:dyDescent="0.25">
      <c r="A41" t="s">
        <v>110</v>
      </c>
      <c r="B41" t="s">
        <v>29</v>
      </c>
      <c r="C41" t="s">
        <v>267</v>
      </c>
      <c r="D41" t="s">
        <v>76</v>
      </c>
      <c r="E41" t="s">
        <v>268</v>
      </c>
      <c r="F41" t="s">
        <v>269</v>
      </c>
      <c r="G41" t="s">
        <v>270</v>
      </c>
      <c r="H41" t="s">
        <v>34</v>
      </c>
      <c r="I41" t="s">
        <v>123</v>
      </c>
      <c r="J41">
        <v>6</v>
      </c>
      <c r="K41" t="s">
        <v>39</v>
      </c>
      <c r="L41" t="s">
        <v>271</v>
      </c>
      <c r="M41" t="s">
        <v>38</v>
      </c>
      <c r="N41" t="s">
        <v>39</v>
      </c>
      <c r="O41" t="s">
        <v>52</v>
      </c>
      <c r="P41" t="s">
        <v>53</v>
      </c>
      <c r="Q41" t="s">
        <v>36</v>
      </c>
      <c r="R41" t="s">
        <v>272</v>
      </c>
      <c r="S41" t="s">
        <v>43</v>
      </c>
      <c r="T41">
        <v>10</v>
      </c>
      <c r="U41" t="s">
        <v>273</v>
      </c>
      <c r="V41" t="s">
        <v>57</v>
      </c>
      <c r="W41" t="s">
        <v>58</v>
      </c>
    </row>
    <row r="42" spans="1:23" x14ac:dyDescent="0.25">
      <c r="A42" t="s">
        <v>23</v>
      </c>
      <c r="B42" t="s">
        <v>29</v>
      </c>
      <c r="C42" t="s">
        <v>274</v>
      </c>
      <c r="D42" t="s">
        <v>76</v>
      </c>
      <c r="E42" t="s">
        <v>275</v>
      </c>
      <c r="F42" t="s">
        <v>113</v>
      </c>
      <c r="G42" t="s">
        <v>155</v>
      </c>
      <c r="H42" t="s">
        <v>50</v>
      </c>
      <c r="I42" t="s">
        <v>276</v>
      </c>
      <c r="J42">
        <v>9</v>
      </c>
      <c r="K42" t="s">
        <v>39</v>
      </c>
      <c r="L42" t="s">
        <v>277</v>
      </c>
      <c r="M42" t="s">
        <v>38</v>
      </c>
      <c r="N42" t="s">
        <v>39</v>
      </c>
      <c r="O42" t="s">
        <v>52</v>
      </c>
      <c r="P42" t="s">
        <v>39</v>
      </c>
      <c r="Q42" t="s">
        <v>39</v>
      </c>
      <c r="R42" t="s">
        <v>278</v>
      </c>
      <c r="S42" t="s">
        <v>43</v>
      </c>
      <c r="T42">
        <v>8</v>
      </c>
      <c r="U42" t="s">
        <v>279</v>
      </c>
      <c r="V42" t="s">
        <v>73</v>
      </c>
      <c r="W42" t="s">
        <v>58</v>
      </c>
    </row>
    <row r="43" spans="1:23" x14ac:dyDescent="0.25">
      <c r="A43" t="s">
        <v>23</v>
      </c>
      <c r="B43" t="s">
        <v>93</v>
      </c>
      <c r="C43" t="s">
        <v>280</v>
      </c>
      <c r="D43" t="s">
        <v>68</v>
      </c>
      <c r="G43" t="s">
        <v>77</v>
      </c>
      <c r="H43" t="s">
        <v>85</v>
      </c>
      <c r="K43" t="s">
        <v>36</v>
      </c>
      <c r="M43" t="s">
        <v>86</v>
      </c>
      <c r="N43" t="s">
        <v>39</v>
      </c>
      <c r="O43" t="s">
        <v>52</v>
      </c>
      <c r="P43" t="s">
        <v>53</v>
      </c>
      <c r="Q43" t="s">
        <v>39</v>
      </c>
      <c r="W43" t="s">
        <v>109</v>
      </c>
    </row>
    <row r="44" spans="1:23" x14ac:dyDescent="0.25">
      <c r="A44" t="s">
        <v>193</v>
      </c>
      <c r="B44" t="s">
        <v>93</v>
      </c>
      <c r="C44" t="s">
        <v>281</v>
      </c>
      <c r="D44" t="s">
        <v>76</v>
      </c>
      <c r="F44" t="s">
        <v>48</v>
      </c>
      <c r="G44" t="s">
        <v>282</v>
      </c>
      <c r="H44" t="s">
        <v>85</v>
      </c>
      <c r="I44" t="s">
        <v>283</v>
      </c>
      <c r="J44">
        <v>3</v>
      </c>
      <c r="K44" t="s">
        <v>39</v>
      </c>
      <c r="M44" t="s">
        <v>38</v>
      </c>
      <c r="N44" t="s">
        <v>39</v>
      </c>
      <c r="O44" t="s">
        <v>135</v>
      </c>
      <c r="P44" t="s">
        <v>39</v>
      </c>
      <c r="Q44" t="s">
        <v>39</v>
      </c>
      <c r="R44" t="s">
        <v>284</v>
      </c>
      <c r="S44" t="s">
        <v>130</v>
      </c>
      <c r="T44">
        <v>6</v>
      </c>
      <c r="U44" t="s">
        <v>285</v>
      </c>
      <c r="V44" t="s">
        <v>73</v>
      </c>
      <c r="W44" t="s">
        <v>197</v>
      </c>
    </row>
    <row r="45" spans="1:23" x14ac:dyDescent="0.25">
      <c r="A45" t="s">
        <v>23</v>
      </c>
      <c r="B45" t="s">
        <v>93</v>
      </c>
      <c r="C45" t="s">
        <v>286</v>
      </c>
      <c r="D45" t="s">
        <v>31</v>
      </c>
      <c r="E45" t="s">
        <v>51</v>
      </c>
      <c r="F45" t="s">
        <v>154</v>
      </c>
      <c r="G45" t="s">
        <v>155</v>
      </c>
      <c r="H45" t="s">
        <v>85</v>
      </c>
      <c r="I45" t="s">
        <v>51</v>
      </c>
      <c r="J45">
        <v>10</v>
      </c>
      <c r="K45" t="s">
        <v>36</v>
      </c>
      <c r="L45" t="s">
        <v>51</v>
      </c>
      <c r="M45" t="s">
        <v>38</v>
      </c>
      <c r="N45" t="s">
        <v>36</v>
      </c>
      <c r="O45" t="s">
        <v>52</v>
      </c>
      <c r="P45" t="s">
        <v>39</v>
      </c>
      <c r="Q45" t="s">
        <v>39</v>
      </c>
      <c r="R45" t="s">
        <v>51</v>
      </c>
      <c r="S45" t="s">
        <v>64</v>
      </c>
      <c r="T45">
        <v>6</v>
      </c>
      <c r="V45" t="s">
        <v>92</v>
      </c>
      <c r="W45" t="s">
        <v>58</v>
      </c>
    </row>
    <row r="46" spans="1:23" x14ac:dyDescent="0.25">
      <c r="A46" t="s">
        <v>172</v>
      </c>
      <c r="B46" t="s">
        <v>93</v>
      </c>
      <c r="C46" t="s">
        <v>287</v>
      </c>
      <c r="D46" t="s">
        <v>68</v>
      </c>
      <c r="E46" t="s">
        <v>288</v>
      </c>
      <c r="F46" t="s">
        <v>48</v>
      </c>
      <c r="G46" t="s">
        <v>49</v>
      </c>
      <c r="H46" t="s">
        <v>34</v>
      </c>
      <c r="I46" t="s">
        <v>289</v>
      </c>
      <c r="J46">
        <v>7</v>
      </c>
      <c r="K46" t="s">
        <v>39</v>
      </c>
      <c r="L46" t="s">
        <v>290</v>
      </c>
      <c r="M46" t="s">
        <v>108</v>
      </c>
      <c r="N46" t="s">
        <v>39</v>
      </c>
      <c r="O46" t="s">
        <v>40</v>
      </c>
      <c r="P46" t="s">
        <v>53</v>
      </c>
      <c r="Q46" t="s">
        <v>36</v>
      </c>
      <c r="R46" t="s">
        <v>291</v>
      </c>
      <c r="V46" t="s">
        <v>73</v>
      </c>
      <c r="W46" t="s">
        <v>109</v>
      </c>
    </row>
    <row r="47" spans="1:23" x14ac:dyDescent="0.25">
      <c r="A47" t="s">
        <v>82</v>
      </c>
      <c r="B47" t="s">
        <v>29</v>
      </c>
      <c r="C47" t="s">
        <v>292</v>
      </c>
      <c r="D47" t="s">
        <v>68</v>
      </c>
      <c r="F47" t="s">
        <v>60</v>
      </c>
      <c r="G47" t="s">
        <v>134</v>
      </c>
      <c r="H47" t="s">
        <v>34</v>
      </c>
      <c r="J47">
        <v>7</v>
      </c>
      <c r="K47" t="s">
        <v>39</v>
      </c>
    </row>
    <row r="48" spans="1:23" x14ac:dyDescent="0.25">
      <c r="A48" t="s">
        <v>23</v>
      </c>
      <c r="B48" t="s">
        <v>29</v>
      </c>
      <c r="C48" t="s">
        <v>293</v>
      </c>
      <c r="D48" t="s">
        <v>76</v>
      </c>
      <c r="F48" t="s">
        <v>154</v>
      </c>
      <c r="G48" t="s">
        <v>187</v>
      </c>
      <c r="H48" t="s">
        <v>85</v>
      </c>
      <c r="J48">
        <v>7</v>
      </c>
      <c r="K48" t="s">
        <v>36</v>
      </c>
      <c r="M48" t="s">
        <v>294</v>
      </c>
      <c r="N48" t="s">
        <v>36</v>
      </c>
      <c r="O48" t="s">
        <v>52</v>
      </c>
      <c r="P48" t="s">
        <v>53</v>
      </c>
      <c r="Q48" t="s">
        <v>53</v>
      </c>
      <c r="T48">
        <v>8</v>
      </c>
      <c r="V48" t="s">
        <v>73</v>
      </c>
      <c r="W48" t="s">
        <v>109</v>
      </c>
    </row>
    <row r="49" spans="1:23" x14ac:dyDescent="0.25">
      <c r="A49" t="s">
        <v>110</v>
      </c>
      <c r="B49" t="s">
        <v>93</v>
      </c>
      <c r="C49" t="s">
        <v>295</v>
      </c>
      <c r="D49" t="s">
        <v>119</v>
      </c>
      <c r="E49" t="s">
        <v>296</v>
      </c>
      <c r="F49" t="s">
        <v>113</v>
      </c>
      <c r="G49" t="s">
        <v>297</v>
      </c>
      <c r="H49" t="s">
        <v>85</v>
      </c>
      <c r="I49" t="s">
        <v>298</v>
      </c>
      <c r="J49">
        <v>2</v>
      </c>
      <c r="K49" t="s">
        <v>39</v>
      </c>
      <c r="L49" t="s">
        <v>299</v>
      </c>
      <c r="M49" t="s">
        <v>98</v>
      </c>
      <c r="N49" t="s">
        <v>53</v>
      </c>
      <c r="O49" t="s">
        <v>40</v>
      </c>
      <c r="P49" t="s">
        <v>39</v>
      </c>
      <c r="Q49" t="s">
        <v>36</v>
      </c>
      <c r="R49" t="s">
        <v>300</v>
      </c>
      <c r="T49" t="s">
        <v>44</v>
      </c>
      <c r="U49" t="s">
        <v>301</v>
      </c>
      <c r="V49" t="s">
        <v>92</v>
      </c>
      <c r="W49" t="s">
        <v>58</v>
      </c>
    </row>
    <row r="50" spans="1:23" x14ac:dyDescent="0.25">
      <c r="A50" t="s">
        <v>70</v>
      </c>
      <c r="B50" t="s">
        <v>74</v>
      </c>
      <c r="C50" t="s">
        <v>302</v>
      </c>
      <c r="D50" t="s">
        <v>68</v>
      </c>
      <c r="E50" t="s">
        <v>303</v>
      </c>
      <c r="F50" t="s">
        <v>32</v>
      </c>
      <c r="G50" t="s">
        <v>297</v>
      </c>
      <c r="H50" t="s">
        <v>85</v>
      </c>
      <c r="I50" t="s">
        <v>304</v>
      </c>
      <c r="J50">
        <v>8</v>
      </c>
      <c r="K50" t="s">
        <v>39</v>
      </c>
      <c r="L50" t="s">
        <v>305</v>
      </c>
      <c r="M50" t="s">
        <v>38</v>
      </c>
      <c r="N50" t="s">
        <v>39</v>
      </c>
      <c r="O50" t="s">
        <v>135</v>
      </c>
      <c r="P50" t="s">
        <v>39</v>
      </c>
      <c r="Q50" t="s">
        <v>39</v>
      </c>
      <c r="R50" t="s">
        <v>306</v>
      </c>
      <c r="S50" t="s">
        <v>64</v>
      </c>
      <c r="T50" t="s">
        <v>44</v>
      </c>
      <c r="U50" t="s">
        <v>307</v>
      </c>
      <c r="V50" t="s">
        <v>65</v>
      </c>
      <c r="W50" t="s">
        <v>58</v>
      </c>
    </row>
    <row r="51" spans="1:23" x14ac:dyDescent="0.25">
      <c r="A51" t="s">
        <v>23</v>
      </c>
      <c r="B51" t="s">
        <v>29</v>
      </c>
      <c r="C51" t="s">
        <v>308</v>
      </c>
      <c r="D51" t="s">
        <v>76</v>
      </c>
      <c r="F51" t="s">
        <v>48</v>
      </c>
      <c r="G51" t="s">
        <v>250</v>
      </c>
      <c r="H51" t="s">
        <v>34</v>
      </c>
      <c r="I51" t="s">
        <v>309</v>
      </c>
      <c r="J51">
        <v>8</v>
      </c>
      <c r="K51" t="s">
        <v>36</v>
      </c>
      <c r="L51" t="s">
        <v>310</v>
      </c>
      <c r="M51" t="s">
        <v>38</v>
      </c>
      <c r="N51" t="s">
        <v>39</v>
      </c>
      <c r="O51" t="s">
        <v>40</v>
      </c>
      <c r="P51" t="s">
        <v>53</v>
      </c>
      <c r="Q51" t="s">
        <v>53</v>
      </c>
      <c r="R51" t="s">
        <v>311</v>
      </c>
      <c r="S51" t="s">
        <v>64</v>
      </c>
      <c r="T51">
        <v>9</v>
      </c>
      <c r="U51" t="s">
        <v>312</v>
      </c>
      <c r="V51" t="s">
        <v>73</v>
      </c>
      <c r="W51" t="s">
        <v>58</v>
      </c>
    </row>
    <row r="52" spans="1:23" x14ac:dyDescent="0.25">
      <c r="A52" t="s">
        <v>23</v>
      </c>
      <c r="B52" t="s">
        <v>29</v>
      </c>
      <c r="C52" t="s">
        <v>313</v>
      </c>
      <c r="D52" t="s">
        <v>68</v>
      </c>
      <c r="E52" t="s">
        <v>314</v>
      </c>
      <c r="F52" t="s">
        <v>315</v>
      </c>
      <c r="G52" t="s">
        <v>33</v>
      </c>
      <c r="H52" t="s">
        <v>85</v>
      </c>
      <c r="I52" t="s">
        <v>316</v>
      </c>
      <c r="J52">
        <v>6</v>
      </c>
      <c r="K52" t="s">
        <v>36</v>
      </c>
      <c r="L52" t="s">
        <v>317</v>
      </c>
      <c r="M52" t="s">
        <v>318</v>
      </c>
      <c r="N52" t="s">
        <v>53</v>
      </c>
      <c r="O52" t="s">
        <v>52</v>
      </c>
      <c r="P52" t="s">
        <v>319</v>
      </c>
      <c r="Q52" t="s">
        <v>36</v>
      </c>
      <c r="R52" t="s">
        <v>320</v>
      </c>
      <c r="T52">
        <v>5</v>
      </c>
      <c r="U52" t="s">
        <v>321</v>
      </c>
      <c r="V52" t="s">
        <v>57</v>
      </c>
      <c r="W52" t="s">
        <v>58</v>
      </c>
    </row>
    <row r="53" spans="1:23" x14ac:dyDescent="0.25">
      <c r="A53" t="s">
        <v>172</v>
      </c>
      <c r="B53" t="s">
        <v>29</v>
      </c>
      <c r="C53" t="s">
        <v>322</v>
      </c>
      <c r="D53" t="s">
        <v>76</v>
      </c>
      <c r="E53" t="s">
        <v>323</v>
      </c>
      <c r="F53" t="s">
        <v>113</v>
      </c>
      <c r="G53" t="s">
        <v>324</v>
      </c>
      <c r="H53" t="s">
        <v>85</v>
      </c>
      <c r="I53" t="s">
        <v>325</v>
      </c>
      <c r="J53">
        <v>1</v>
      </c>
      <c r="K53" t="s">
        <v>39</v>
      </c>
      <c r="L53" t="s">
        <v>326</v>
      </c>
      <c r="M53" t="s">
        <v>38</v>
      </c>
      <c r="O53" t="s">
        <v>327</v>
      </c>
      <c r="P53" t="s">
        <v>328</v>
      </c>
      <c r="R53" t="s">
        <v>329</v>
      </c>
      <c r="S53" t="s">
        <v>55</v>
      </c>
      <c r="T53">
        <v>9</v>
      </c>
      <c r="U53" t="s">
        <v>330</v>
      </c>
      <c r="V53" t="s">
        <v>73</v>
      </c>
      <c r="W53" t="s">
        <v>58</v>
      </c>
    </row>
    <row r="54" spans="1:23" x14ac:dyDescent="0.25">
      <c r="A54" t="s">
        <v>110</v>
      </c>
      <c r="B54" t="s">
        <v>331</v>
      </c>
      <c r="C54" t="s">
        <v>332</v>
      </c>
      <c r="D54" t="s">
        <v>68</v>
      </c>
      <c r="E54" t="s">
        <v>333</v>
      </c>
      <c r="F54" t="s">
        <v>174</v>
      </c>
      <c r="G54" t="s">
        <v>324</v>
      </c>
      <c r="H54" t="s">
        <v>334</v>
      </c>
      <c r="I54" t="s">
        <v>335</v>
      </c>
      <c r="J54">
        <v>7</v>
      </c>
      <c r="K54" t="s">
        <v>36</v>
      </c>
      <c r="L54" t="s">
        <v>336</v>
      </c>
      <c r="M54" t="s">
        <v>108</v>
      </c>
      <c r="N54" t="s">
        <v>39</v>
      </c>
      <c r="O54" t="s">
        <v>52</v>
      </c>
      <c r="P54" t="s">
        <v>337</v>
      </c>
      <c r="Q54" t="s">
        <v>36</v>
      </c>
      <c r="R54" t="s">
        <v>338</v>
      </c>
      <c r="S54" t="s">
        <v>43</v>
      </c>
      <c r="T54">
        <v>6</v>
      </c>
      <c r="U54" t="s">
        <v>339</v>
      </c>
      <c r="V54" t="s">
        <v>73</v>
      </c>
      <c r="W54" t="s">
        <v>58</v>
      </c>
    </row>
    <row r="55" spans="1:23" x14ac:dyDescent="0.25">
      <c r="A55" t="s">
        <v>23</v>
      </c>
      <c r="B55" t="s">
        <v>29</v>
      </c>
      <c r="C55" t="s">
        <v>340</v>
      </c>
      <c r="D55" t="s">
        <v>68</v>
      </c>
      <c r="E55" t="s">
        <v>341</v>
      </c>
      <c r="F55" t="s">
        <v>342</v>
      </c>
      <c r="G55" t="s">
        <v>77</v>
      </c>
      <c r="H55" t="s">
        <v>343</v>
      </c>
      <c r="I55" t="s">
        <v>344</v>
      </c>
      <c r="J55">
        <v>2</v>
      </c>
      <c r="K55" t="s">
        <v>39</v>
      </c>
      <c r="L55" t="s">
        <v>345</v>
      </c>
      <c r="M55" t="s">
        <v>86</v>
      </c>
      <c r="N55" t="s">
        <v>36</v>
      </c>
      <c r="O55" t="s">
        <v>52</v>
      </c>
      <c r="P55" t="s">
        <v>346</v>
      </c>
      <c r="Q55" t="s">
        <v>53</v>
      </c>
      <c r="S55" t="s">
        <v>43</v>
      </c>
      <c r="T55">
        <v>5</v>
      </c>
      <c r="U55" t="s">
        <v>347</v>
      </c>
      <c r="V55" t="s">
        <v>73</v>
      </c>
      <c r="W55" t="s">
        <v>58</v>
      </c>
    </row>
    <row r="56" spans="1:23" x14ac:dyDescent="0.25">
      <c r="A56" t="s">
        <v>132</v>
      </c>
      <c r="B56" t="s">
        <v>93</v>
      </c>
      <c r="C56" t="s">
        <v>348</v>
      </c>
      <c r="D56" t="s">
        <v>68</v>
      </c>
      <c r="E56" t="s">
        <v>349</v>
      </c>
      <c r="F56" t="s">
        <v>69</v>
      </c>
      <c r="G56" t="s">
        <v>350</v>
      </c>
      <c r="H56" t="s">
        <v>85</v>
      </c>
      <c r="I56" t="s">
        <v>351</v>
      </c>
      <c r="J56">
        <v>6</v>
      </c>
      <c r="K56" t="s">
        <v>39</v>
      </c>
      <c r="L56" t="s">
        <v>352</v>
      </c>
      <c r="M56" t="s">
        <v>108</v>
      </c>
      <c r="N56" t="s">
        <v>36</v>
      </c>
      <c r="O56" t="s">
        <v>135</v>
      </c>
      <c r="P56" t="s">
        <v>39</v>
      </c>
      <c r="Q56" t="s">
        <v>36</v>
      </c>
      <c r="R56" t="s">
        <v>353</v>
      </c>
      <c r="S56" t="s">
        <v>64</v>
      </c>
      <c r="T56">
        <v>5</v>
      </c>
      <c r="U56" t="s">
        <v>354</v>
      </c>
      <c r="V56" t="s">
        <v>73</v>
      </c>
      <c r="W56" t="s">
        <v>58</v>
      </c>
    </row>
    <row r="57" spans="1:23" x14ac:dyDescent="0.25">
      <c r="A57" t="s">
        <v>23</v>
      </c>
      <c r="B57" t="s">
        <v>93</v>
      </c>
      <c r="C57" t="s">
        <v>355</v>
      </c>
      <c r="D57" t="s">
        <v>76</v>
      </c>
      <c r="E57" t="s">
        <v>356</v>
      </c>
      <c r="F57" t="s">
        <v>174</v>
      </c>
      <c r="G57" t="s">
        <v>187</v>
      </c>
      <c r="H57" t="s">
        <v>34</v>
      </c>
      <c r="I57" t="s">
        <v>357</v>
      </c>
      <c r="J57">
        <v>8</v>
      </c>
      <c r="K57" t="s">
        <v>36</v>
      </c>
      <c r="L57" t="s">
        <v>176</v>
      </c>
      <c r="M57" t="s">
        <v>38</v>
      </c>
      <c r="N57" t="s">
        <v>36</v>
      </c>
      <c r="O57" t="s">
        <v>52</v>
      </c>
      <c r="P57" t="s">
        <v>53</v>
      </c>
      <c r="Q57" t="s">
        <v>39</v>
      </c>
      <c r="R57" t="s">
        <v>358</v>
      </c>
      <c r="S57" t="s">
        <v>43</v>
      </c>
      <c r="T57">
        <v>6</v>
      </c>
      <c r="U57" t="s">
        <v>359</v>
      </c>
      <c r="V57" t="s">
        <v>73</v>
      </c>
      <c r="W57" t="s">
        <v>58</v>
      </c>
    </row>
    <row r="58" spans="1:23" x14ac:dyDescent="0.25">
      <c r="A58" t="s">
        <v>23</v>
      </c>
      <c r="B58" t="s">
        <v>29</v>
      </c>
      <c r="C58" t="s">
        <v>360</v>
      </c>
      <c r="D58" t="s">
        <v>31</v>
      </c>
      <c r="E58" t="s">
        <v>361</v>
      </c>
      <c r="F58" t="s">
        <v>60</v>
      </c>
      <c r="G58" t="s">
        <v>362</v>
      </c>
      <c r="H58" t="s">
        <v>85</v>
      </c>
      <c r="I58" t="s">
        <v>363</v>
      </c>
      <c r="J58">
        <v>6</v>
      </c>
      <c r="K58" t="s">
        <v>36</v>
      </c>
      <c r="L58" t="s">
        <v>364</v>
      </c>
      <c r="M58" t="s">
        <v>38</v>
      </c>
      <c r="N58" t="s">
        <v>39</v>
      </c>
      <c r="O58" t="s">
        <v>365</v>
      </c>
      <c r="P58" t="s">
        <v>366</v>
      </c>
      <c r="Q58" t="s">
        <v>39</v>
      </c>
      <c r="R58" t="s">
        <v>367</v>
      </c>
      <c r="S58" t="s">
        <v>64</v>
      </c>
      <c r="T58">
        <v>9</v>
      </c>
      <c r="U58" t="s">
        <v>368</v>
      </c>
      <c r="V58" t="s">
        <v>57</v>
      </c>
      <c r="W58" t="s">
        <v>109</v>
      </c>
    </row>
    <row r="59" spans="1:23" x14ac:dyDescent="0.25">
      <c r="A59" t="s">
        <v>70</v>
      </c>
      <c r="B59" t="s">
        <v>29</v>
      </c>
      <c r="C59" t="s">
        <v>369</v>
      </c>
      <c r="D59" t="s">
        <v>76</v>
      </c>
      <c r="E59" t="s">
        <v>370</v>
      </c>
      <c r="F59" t="s">
        <v>174</v>
      </c>
      <c r="G59" t="s">
        <v>371</v>
      </c>
      <c r="H59" t="s">
        <v>85</v>
      </c>
      <c r="I59" t="s">
        <v>372</v>
      </c>
      <c r="J59">
        <v>7</v>
      </c>
      <c r="K59" t="s">
        <v>39</v>
      </c>
      <c r="L59" t="s">
        <v>373</v>
      </c>
      <c r="M59" t="s">
        <v>108</v>
      </c>
      <c r="N59" t="s">
        <v>39</v>
      </c>
      <c r="O59" t="s">
        <v>40</v>
      </c>
      <c r="P59" t="s">
        <v>39</v>
      </c>
      <c r="Q59" t="s">
        <v>39</v>
      </c>
      <c r="S59" t="s">
        <v>43</v>
      </c>
      <c r="T59">
        <v>7</v>
      </c>
      <c r="V59" t="s">
        <v>73</v>
      </c>
      <c r="W59" t="s">
        <v>58</v>
      </c>
    </row>
    <row r="60" spans="1:23" x14ac:dyDescent="0.25">
      <c r="A60" t="s">
        <v>172</v>
      </c>
      <c r="B60" t="s">
        <v>29</v>
      </c>
      <c r="C60" t="s">
        <v>374</v>
      </c>
      <c r="D60" t="s">
        <v>31</v>
      </c>
      <c r="E60" t="s">
        <v>375</v>
      </c>
      <c r="F60" t="s">
        <v>113</v>
      </c>
      <c r="G60" t="s">
        <v>376</v>
      </c>
      <c r="H60" t="s">
        <v>85</v>
      </c>
      <c r="I60" t="s">
        <v>377</v>
      </c>
      <c r="J60">
        <v>9</v>
      </c>
      <c r="K60" t="s">
        <v>39</v>
      </c>
      <c r="L60" t="s">
        <v>378</v>
      </c>
      <c r="M60" t="s">
        <v>38</v>
      </c>
      <c r="N60" t="s">
        <v>39</v>
      </c>
      <c r="O60" t="s">
        <v>52</v>
      </c>
      <c r="P60" t="s">
        <v>53</v>
      </c>
      <c r="Q60" t="s">
        <v>39</v>
      </c>
      <c r="S60" t="s">
        <v>379</v>
      </c>
      <c r="T60">
        <v>2</v>
      </c>
      <c r="U60" t="s">
        <v>380</v>
      </c>
      <c r="V60" t="s">
        <v>73</v>
      </c>
    </row>
    <row r="61" spans="1:23" x14ac:dyDescent="0.25">
      <c r="A61" t="s">
        <v>23</v>
      </c>
      <c r="B61" t="s">
        <v>29</v>
      </c>
      <c r="C61" t="s">
        <v>381</v>
      </c>
      <c r="D61" t="s">
        <v>68</v>
      </c>
      <c r="E61" t="s">
        <v>382</v>
      </c>
      <c r="F61" t="s">
        <v>154</v>
      </c>
      <c r="G61" t="s">
        <v>350</v>
      </c>
      <c r="H61" t="s">
        <v>85</v>
      </c>
      <c r="I61" t="s">
        <v>383</v>
      </c>
      <c r="J61">
        <v>6</v>
      </c>
      <c r="K61" t="s">
        <v>36</v>
      </c>
      <c r="L61" t="s">
        <v>384</v>
      </c>
      <c r="M61" t="s">
        <v>108</v>
      </c>
      <c r="N61" t="s">
        <v>36</v>
      </c>
      <c r="P61" t="s">
        <v>53</v>
      </c>
      <c r="Q61" t="s">
        <v>36</v>
      </c>
      <c r="R61" t="s">
        <v>385</v>
      </c>
      <c r="S61" t="s">
        <v>64</v>
      </c>
      <c r="T61">
        <v>9</v>
      </c>
      <c r="U61" t="s">
        <v>386</v>
      </c>
      <c r="V61" t="s">
        <v>73</v>
      </c>
      <c r="W61" t="s">
        <v>58</v>
      </c>
    </row>
    <row r="62" spans="1:23" x14ac:dyDescent="0.25">
      <c r="A62" t="s">
        <v>23</v>
      </c>
      <c r="B62" t="s">
        <v>29</v>
      </c>
      <c r="C62" t="s">
        <v>387</v>
      </c>
      <c r="D62" t="s">
        <v>31</v>
      </c>
      <c r="E62" t="s">
        <v>388</v>
      </c>
      <c r="F62" t="s">
        <v>389</v>
      </c>
      <c r="G62" t="s">
        <v>350</v>
      </c>
      <c r="H62" t="s">
        <v>34</v>
      </c>
      <c r="I62" t="s">
        <v>390</v>
      </c>
      <c r="J62">
        <v>7</v>
      </c>
      <c r="K62" t="s">
        <v>36</v>
      </c>
      <c r="L62" t="s">
        <v>391</v>
      </c>
      <c r="M62" t="s">
        <v>38</v>
      </c>
      <c r="N62" t="s">
        <v>39</v>
      </c>
      <c r="O62" t="s">
        <v>52</v>
      </c>
      <c r="P62" t="s">
        <v>53</v>
      </c>
      <c r="Q62" t="s">
        <v>36</v>
      </c>
      <c r="R62" t="s">
        <v>392</v>
      </c>
      <c r="S62" t="s">
        <v>64</v>
      </c>
      <c r="T62">
        <v>9</v>
      </c>
      <c r="U62" t="s">
        <v>393</v>
      </c>
      <c r="V62" t="s">
        <v>92</v>
      </c>
      <c r="W62" t="s">
        <v>58</v>
      </c>
    </row>
    <row r="63" spans="1:23" x14ac:dyDescent="0.25">
      <c r="A63" t="s">
        <v>23</v>
      </c>
      <c r="B63" t="s">
        <v>29</v>
      </c>
      <c r="C63" t="s">
        <v>394</v>
      </c>
      <c r="D63" t="s">
        <v>31</v>
      </c>
      <c r="E63" t="s">
        <v>395</v>
      </c>
      <c r="F63" t="s">
        <v>154</v>
      </c>
      <c r="G63" t="s">
        <v>350</v>
      </c>
      <c r="H63" t="s">
        <v>396</v>
      </c>
      <c r="I63" t="s">
        <v>397</v>
      </c>
      <c r="J63">
        <v>9</v>
      </c>
      <c r="K63" t="s">
        <v>39</v>
      </c>
      <c r="L63" t="s">
        <v>398</v>
      </c>
      <c r="M63" t="s">
        <v>108</v>
      </c>
      <c r="N63" t="s">
        <v>39</v>
      </c>
      <c r="O63" t="s">
        <v>52</v>
      </c>
      <c r="P63" t="s">
        <v>53</v>
      </c>
      <c r="Q63" t="s">
        <v>39</v>
      </c>
      <c r="R63" t="s">
        <v>399</v>
      </c>
      <c r="S63" t="s">
        <v>64</v>
      </c>
      <c r="T63">
        <v>3</v>
      </c>
      <c r="U63" t="s">
        <v>400</v>
      </c>
      <c r="V63" t="s">
        <v>65</v>
      </c>
      <c r="W63" t="s">
        <v>58</v>
      </c>
    </row>
    <row r="64" spans="1:23" x14ac:dyDescent="0.25">
      <c r="A64" t="s">
        <v>160</v>
      </c>
      <c r="B64" t="s">
        <v>29</v>
      </c>
      <c r="C64" t="s">
        <v>401</v>
      </c>
      <c r="D64" t="s">
        <v>76</v>
      </c>
      <c r="F64" t="s">
        <v>48</v>
      </c>
      <c r="G64" t="s">
        <v>33</v>
      </c>
      <c r="H64" t="s">
        <v>143</v>
      </c>
      <c r="I64" t="s">
        <v>402</v>
      </c>
      <c r="J64">
        <v>3</v>
      </c>
      <c r="K64" t="s">
        <v>53</v>
      </c>
      <c r="L64" t="s">
        <v>403</v>
      </c>
      <c r="M64" t="s">
        <v>38</v>
      </c>
      <c r="N64" t="s">
        <v>39</v>
      </c>
      <c r="O64" t="s">
        <v>404</v>
      </c>
      <c r="P64" t="s">
        <v>53</v>
      </c>
      <c r="Q64" t="s">
        <v>39</v>
      </c>
      <c r="R64" t="s">
        <v>405</v>
      </c>
      <c r="S64" t="s">
        <v>43</v>
      </c>
      <c r="T64">
        <v>0</v>
      </c>
      <c r="U64" t="s">
        <v>406</v>
      </c>
      <c r="V64" t="s">
        <v>73</v>
      </c>
      <c r="W64" t="s">
        <v>407</v>
      </c>
    </row>
    <row r="65" spans="1:23" x14ac:dyDescent="0.25">
      <c r="A65" t="s">
        <v>82</v>
      </c>
      <c r="B65" t="s">
        <v>29</v>
      </c>
      <c r="C65" t="s">
        <v>408</v>
      </c>
      <c r="D65" t="s">
        <v>31</v>
      </c>
      <c r="F65" t="s">
        <v>69</v>
      </c>
      <c r="G65" t="s">
        <v>77</v>
      </c>
      <c r="H65" t="s">
        <v>85</v>
      </c>
      <c r="I65" t="s">
        <v>409</v>
      </c>
      <c r="J65">
        <v>7</v>
      </c>
      <c r="K65" t="s">
        <v>53</v>
      </c>
      <c r="M65" t="s">
        <v>86</v>
      </c>
      <c r="N65" t="s">
        <v>36</v>
      </c>
      <c r="O65" t="s">
        <v>52</v>
      </c>
      <c r="P65" t="s">
        <v>53</v>
      </c>
      <c r="Q65" t="s">
        <v>53</v>
      </c>
      <c r="S65" t="s">
        <v>43</v>
      </c>
      <c r="T65">
        <v>8</v>
      </c>
      <c r="U65" t="s">
        <v>410</v>
      </c>
      <c r="V65" t="s">
        <v>57</v>
      </c>
      <c r="W65" t="s">
        <v>58</v>
      </c>
    </row>
    <row r="66" spans="1:23" x14ac:dyDescent="0.25">
      <c r="A66" t="s">
        <v>193</v>
      </c>
      <c r="B66" t="s">
        <v>29</v>
      </c>
      <c r="C66" t="s">
        <v>411</v>
      </c>
      <c r="D66" t="s">
        <v>68</v>
      </c>
      <c r="F66" t="s">
        <v>113</v>
      </c>
      <c r="G66" t="s">
        <v>33</v>
      </c>
      <c r="H66" t="s">
        <v>85</v>
      </c>
      <c r="I66" t="s">
        <v>106</v>
      </c>
      <c r="J66">
        <v>8</v>
      </c>
      <c r="K66" t="s">
        <v>39</v>
      </c>
      <c r="M66" t="s">
        <v>108</v>
      </c>
      <c r="N66" t="s">
        <v>39</v>
      </c>
      <c r="O66" t="s">
        <v>40</v>
      </c>
      <c r="P66" t="s">
        <v>53</v>
      </c>
      <c r="Q66" t="s">
        <v>39</v>
      </c>
      <c r="S66" t="s">
        <v>43</v>
      </c>
      <c r="T66">
        <v>7</v>
      </c>
      <c r="V66" t="s">
        <v>73</v>
      </c>
      <c r="W66" t="s">
        <v>197</v>
      </c>
    </row>
    <row r="67" spans="1:23" x14ac:dyDescent="0.25">
      <c r="A67" t="s">
        <v>160</v>
      </c>
      <c r="B67" t="s">
        <v>29</v>
      </c>
      <c r="C67" t="s">
        <v>412</v>
      </c>
      <c r="D67" t="s">
        <v>68</v>
      </c>
      <c r="E67" t="s">
        <v>413</v>
      </c>
      <c r="F67" t="s">
        <v>113</v>
      </c>
      <c r="G67" t="s">
        <v>187</v>
      </c>
      <c r="H67" t="s">
        <v>85</v>
      </c>
      <c r="I67" t="s">
        <v>414</v>
      </c>
      <c r="J67">
        <v>8</v>
      </c>
      <c r="K67" t="s">
        <v>39</v>
      </c>
      <c r="L67" t="s">
        <v>415</v>
      </c>
      <c r="M67" t="s">
        <v>38</v>
      </c>
      <c r="N67" t="s">
        <v>36</v>
      </c>
      <c r="O67" t="s">
        <v>52</v>
      </c>
      <c r="P67" t="s">
        <v>416</v>
      </c>
      <c r="Q67" t="s">
        <v>36</v>
      </c>
      <c r="R67" t="s">
        <v>417</v>
      </c>
      <c r="S67" t="s">
        <v>64</v>
      </c>
      <c r="T67">
        <v>8</v>
      </c>
      <c r="U67" t="s">
        <v>418</v>
      </c>
      <c r="V67" t="s">
        <v>73</v>
      </c>
      <c r="W67" t="s">
        <v>197</v>
      </c>
    </row>
    <row r="68" spans="1:23" ht="30" x14ac:dyDescent="0.25">
      <c r="A68" t="s">
        <v>172</v>
      </c>
      <c r="B68" t="s">
        <v>93</v>
      </c>
      <c r="C68" t="s">
        <v>419</v>
      </c>
      <c r="D68" t="s">
        <v>76</v>
      </c>
      <c r="E68" s="1" t="s">
        <v>420</v>
      </c>
      <c r="F68" t="s">
        <v>154</v>
      </c>
      <c r="G68" t="s">
        <v>33</v>
      </c>
      <c r="H68" t="s">
        <v>85</v>
      </c>
      <c r="I68" t="s">
        <v>421</v>
      </c>
      <c r="J68">
        <v>7</v>
      </c>
      <c r="K68" t="s">
        <v>39</v>
      </c>
      <c r="L68" t="s">
        <v>422</v>
      </c>
      <c r="M68" t="s">
        <v>423</v>
      </c>
      <c r="N68" t="s">
        <v>39</v>
      </c>
      <c r="O68" t="s">
        <v>135</v>
      </c>
      <c r="P68" t="s">
        <v>424</v>
      </c>
      <c r="Q68" t="s">
        <v>53</v>
      </c>
      <c r="R68" t="s">
        <v>425</v>
      </c>
      <c r="T68" t="s">
        <v>44</v>
      </c>
      <c r="V68" t="s">
        <v>57</v>
      </c>
      <c r="W68" t="s">
        <v>58</v>
      </c>
    </row>
    <row r="69" spans="1:23" x14ac:dyDescent="0.25">
      <c r="A69" t="s">
        <v>23</v>
      </c>
      <c r="B69" t="s">
        <v>29</v>
      </c>
      <c r="C69" t="s">
        <v>426</v>
      </c>
      <c r="D69" t="s">
        <v>31</v>
      </c>
      <c r="E69" t="s">
        <v>427</v>
      </c>
      <c r="F69" t="s">
        <v>32</v>
      </c>
      <c r="G69" t="s">
        <v>61</v>
      </c>
      <c r="H69" t="s">
        <v>34</v>
      </c>
      <c r="I69" t="s">
        <v>428</v>
      </c>
      <c r="J69">
        <v>5</v>
      </c>
      <c r="K69" t="s">
        <v>36</v>
      </c>
      <c r="L69" t="s">
        <v>429</v>
      </c>
      <c r="M69" t="s">
        <v>38</v>
      </c>
      <c r="N69" t="s">
        <v>53</v>
      </c>
      <c r="O69" t="s">
        <v>52</v>
      </c>
      <c r="P69" t="s">
        <v>53</v>
      </c>
      <c r="Q69" t="s">
        <v>36</v>
      </c>
      <c r="R69" t="s">
        <v>430</v>
      </c>
      <c r="S69" t="s">
        <v>64</v>
      </c>
      <c r="T69">
        <v>0</v>
      </c>
      <c r="U69" t="s">
        <v>431</v>
      </c>
      <c r="V69" t="s">
        <v>57</v>
      </c>
      <c r="W69" t="s">
        <v>58</v>
      </c>
    </row>
    <row r="70" spans="1:23" ht="30" x14ac:dyDescent="0.25">
      <c r="A70" t="s">
        <v>23</v>
      </c>
      <c r="B70" t="s">
        <v>29</v>
      </c>
      <c r="C70" s="1" t="s">
        <v>432</v>
      </c>
      <c r="D70" t="s">
        <v>31</v>
      </c>
      <c r="E70" t="s">
        <v>433</v>
      </c>
      <c r="F70" t="s">
        <v>154</v>
      </c>
      <c r="G70" t="s">
        <v>105</v>
      </c>
      <c r="H70" t="s">
        <v>34</v>
      </c>
      <c r="I70" t="s">
        <v>434</v>
      </c>
      <c r="J70">
        <v>6</v>
      </c>
      <c r="K70" t="s">
        <v>53</v>
      </c>
      <c r="L70" t="s">
        <v>435</v>
      </c>
      <c r="M70" t="s">
        <v>38</v>
      </c>
      <c r="N70" t="s">
        <v>53</v>
      </c>
      <c r="O70" t="s">
        <v>52</v>
      </c>
      <c r="P70" t="s">
        <v>53</v>
      </c>
      <c r="Q70" t="s">
        <v>53</v>
      </c>
      <c r="S70" t="s">
        <v>43</v>
      </c>
      <c r="T70">
        <v>5</v>
      </c>
      <c r="U70" t="s">
        <v>436</v>
      </c>
      <c r="V70" t="s">
        <v>57</v>
      </c>
      <c r="W70" t="s">
        <v>58</v>
      </c>
    </row>
    <row r="71" spans="1:23" x14ac:dyDescent="0.25">
      <c r="A71" t="s">
        <v>437</v>
      </c>
      <c r="B71" t="s">
        <v>29</v>
      </c>
      <c r="C71" t="s">
        <v>438</v>
      </c>
      <c r="D71" t="s">
        <v>76</v>
      </c>
      <c r="E71" t="s">
        <v>439</v>
      </c>
      <c r="F71" t="s">
        <v>48</v>
      </c>
      <c r="G71" t="s">
        <v>175</v>
      </c>
      <c r="H71" t="s">
        <v>50</v>
      </c>
      <c r="I71" t="s">
        <v>440</v>
      </c>
      <c r="J71">
        <v>7</v>
      </c>
      <c r="K71" t="s">
        <v>39</v>
      </c>
      <c r="L71" t="s">
        <v>441</v>
      </c>
      <c r="M71" t="s">
        <v>38</v>
      </c>
      <c r="N71" t="s">
        <v>39</v>
      </c>
      <c r="O71" t="s">
        <v>40</v>
      </c>
      <c r="P71" t="s">
        <v>39</v>
      </c>
      <c r="Q71" t="s">
        <v>39</v>
      </c>
      <c r="R71" t="s">
        <v>442</v>
      </c>
      <c r="S71" t="s">
        <v>130</v>
      </c>
      <c r="T71">
        <v>7</v>
      </c>
      <c r="U71" t="s">
        <v>443</v>
      </c>
      <c r="V71" t="s">
        <v>92</v>
      </c>
      <c r="W71" t="s">
        <v>407</v>
      </c>
    </row>
    <row r="72" spans="1:23" x14ac:dyDescent="0.25">
      <c r="A72" t="s">
        <v>23</v>
      </c>
      <c r="B72" t="s">
        <v>29</v>
      </c>
      <c r="C72" t="s">
        <v>444</v>
      </c>
      <c r="D72" t="s">
        <v>68</v>
      </c>
      <c r="E72" t="s">
        <v>445</v>
      </c>
      <c r="F72" t="s">
        <v>446</v>
      </c>
      <c r="G72" t="s">
        <v>324</v>
      </c>
      <c r="H72" t="s">
        <v>85</v>
      </c>
      <c r="I72" t="s">
        <v>447</v>
      </c>
      <c r="J72">
        <v>4</v>
      </c>
      <c r="K72" t="s">
        <v>39</v>
      </c>
      <c r="L72" t="s">
        <v>448</v>
      </c>
      <c r="M72" t="s">
        <v>38</v>
      </c>
      <c r="N72" t="s">
        <v>39</v>
      </c>
      <c r="O72" t="s">
        <v>52</v>
      </c>
      <c r="P72" t="s">
        <v>53</v>
      </c>
      <c r="Q72" t="s">
        <v>53</v>
      </c>
      <c r="R72" t="s">
        <v>449</v>
      </c>
      <c r="T72" t="s">
        <v>44</v>
      </c>
      <c r="U72" t="s">
        <v>450</v>
      </c>
      <c r="V72" t="s">
        <v>73</v>
      </c>
      <c r="W72" t="s">
        <v>58</v>
      </c>
    </row>
    <row r="73" spans="1:23" x14ac:dyDescent="0.25">
      <c r="A73" t="s">
        <v>172</v>
      </c>
      <c r="B73" t="s">
        <v>29</v>
      </c>
      <c r="C73" t="s">
        <v>451</v>
      </c>
      <c r="D73" t="s">
        <v>76</v>
      </c>
      <c r="E73" t="s">
        <v>452</v>
      </c>
      <c r="F73" t="s">
        <v>113</v>
      </c>
      <c r="G73" t="s">
        <v>250</v>
      </c>
      <c r="H73" t="s">
        <v>85</v>
      </c>
      <c r="I73" t="s">
        <v>453</v>
      </c>
      <c r="J73">
        <v>10</v>
      </c>
      <c r="K73" t="s">
        <v>39</v>
      </c>
      <c r="L73" t="s">
        <v>454</v>
      </c>
      <c r="M73" t="s">
        <v>86</v>
      </c>
      <c r="N73" t="s">
        <v>39</v>
      </c>
      <c r="O73" t="s">
        <v>40</v>
      </c>
      <c r="P73" t="s">
        <v>455</v>
      </c>
      <c r="Q73" t="s">
        <v>39</v>
      </c>
      <c r="R73" t="s">
        <v>456</v>
      </c>
      <c r="S73" t="s">
        <v>55</v>
      </c>
      <c r="T73">
        <v>2</v>
      </c>
      <c r="U73" t="s">
        <v>457</v>
      </c>
      <c r="V73" t="s">
        <v>65</v>
      </c>
      <c r="W73" t="s">
        <v>109</v>
      </c>
    </row>
    <row r="74" spans="1:23" x14ac:dyDescent="0.25">
      <c r="A74" t="s">
        <v>160</v>
      </c>
      <c r="B74" t="s">
        <v>29</v>
      </c>
      <c r="C74" t="s">
        <v>458</v>
      </c>
      <c r="D74" t="s">
        <v>68</v>
      </c>
      <c r="E74" t="s">
        <v>459</v>
      </c>
      <c r="F74" t="s">
        <v>113</v>
      </c>
      <c r="G74" t="s">
        <v>376</v>
      </c>
      <c r="H74" t="s">
        <v>85</v>
      </c>
      <c r="I74" t="s">
        <v>460</v>
      </c>
      <c r="J74">
        <v>7</v>
      </c>
      <c r="K74" t="s">
        <v>36</v>
      </c>
      <c r="L74" t="s">
        <v>461</v>
      </c>
      <c r="M74" t="s">
        <v>98</v>
      </c>
      <c r="N74" t="s">
        <v>36</v>
      </c>
      <c r="O74" t="s">
        <v>52</v>
      </c>
      <c r="P74" t="s">
        <v>53</v>
      </c>
      <c r="Q74" t="s">
        <v>36</v>
      </c>
      <c r="R74" t="s">
        <v>462</v>
      </c>
      <c r="S74" t="s">
        <v>64</v>
      </c>
      <c r="T74">
        <v>10</v>
      </c>
      <c r="U74" t="s">
        <v>463</v>
      </c>
      <c r="V74" t="s">
        <v>73</v>
      </c>
      <c r="W74" t="s">
        <v>464</v>
      </c>
    </row>
    <row r="75" spans="1:23" x14ac:dyDescent="0.25">
      <c r="A75" t="s">
        <v>66</v>
      </c>
      <c r="B75" t="s">
        <v>74</v>
      </c>
      <c r="C75" t="s">
        <v>161</v>
      </c>
      <c r="D75" t="s">
        <v>68</v>
      </c>
      <c r="F75" t="s">
        <v>32</v>
      </c>
      <c r="G75" t="s">
        <v>350</v>
      </c>
      <c r="H75" t="s">
        <v>50</v>
      </c>
      <c r="J75">
        <v>6</v>
      </c>
      <c r="K75" t="s">
        <v>36</v>
      </c>
      <c r="M75" t="s">
        <v>38</v>
      </c>
      <c r="N75" t="s">
        <v>36</v>
      </c>
      <c r="O75" t="s">
        <v>135</v>
      </c>
      <c r="P75" t="s">
        <v>39</v>
      </c>
      <c r="Q75" t="s">
        <v>36</v>
      </c>
      <c r="S75" t="s">
        <v>55</v>
      </c>
      <c r="T75">
        <v>6</v>
      </c>
      <c r="V75" t="s">
        <v>57</v>
      </c>
      <c r="W75" t="s">
        <v>58</v>
      </c>
    </row>
    <row r="76" spans="1:23" x14ac:dyDescent="0.25">
      <c r="A76" t="s">
        <v>172</v>
      </c>
      <c r="B76" t="s">
        <v>29</v>
      </c>
      <c r="C76" t="s">
        <v>465</v>
      </c>
      <c r="D76" t="s">
        <v>76</v>
      </c>
      <c r="E76" t="s">
        <v>466</v>
      </c>
      <c r="F76" t="s">
        <v>154</v>
      </c>
      <c r="G76" t="s">
        <v>187</v>
      </c>
      <c r="H76" t="s">
        <v>85</v>
      </c>
      <c r="I76" t="s">
        <v>467</v>
      </c>
      <c r="J76">
        <v>8</v>
      </c>
      <c r="K76" t="s">
        <v>39</v>
      </c>
      <c r="L76" t="s">
        <v>468</v>
      </c>
      <c r="M76" t="s">
        <v>108</v>
      </c>
      <c r="N76" t="s">
        <v>39</v>
      </c>
      <c r="O76" t="s">
        <v>135</v>
      </c>
      <c r="P76" t="s">
        <v>53</v>
      </c>
      <c r="Q76" t="s">
        <v>36</v>
      </c>
      <c r="R76" t="s">
        <v>469</v>
      </c>
      <c r="S76" t="s">
        <v>43</v>
      </c>
      <c r="T76">
        <v>5</v>
      </c>
      <c r="U76" t="s">
        <v>470</v>
      </c>
      <c r="V76" t="s">
        <v>65</v>
      </c>
      <c r="W76" t="s">
        <v>58</v>
      </c>
    </row>
    <row r="77" spans="1:23" x14ac:dyDescent="0.25">
      <c r="A77" t="s">
        <v>172</v>
      </c>
      <c r="B77" t="s">
        <v>93</v>
      </c>
      <c r="C77" t="s">
        <v>471</v>
      </c>
      <c r="D77" t="s">
        <v>68</v>
      </c>
      <c r="E77" t="s">
        <v>472</v>
      </c>
      <c r="F77" t="s">
        <v>473</v>
      </c>
      <c r="G77" t="s">
        <v>371</v>
      </c>
      <c r="H77" t="s">
        <v>85</v>
      </c>
      <c r="I77" t="s">
        <v>474</v>
      </c>
      <c r="J77">
        <v>6</v>
      </c>
      <c r="K77" t="s">
        <v>39</v>
      </c>
      <c r="L77" t="s">
        <v>475</v>
      </c>
      <c r="M77" t="s">
        <v>108</v>
      </c>
      <c r="N77" t="s">
        <v>39</v>
      </c>
      <c r="O77" t="s">
        <v>135</v>
      </c>
      <c r="P77" t="s">
        <v>53</v>
      </c>
      <c r="Q77" t="s">
        <v>36</v>
      </c>
      <c r="R77" t="s">
        <v>476</v>
      </c>
      <c r="S77" t="s">
        <v>43</v>
      </c>
      <c r="T77" t="s">
        <v>44</v>
      </c>
      <c r="U77" t="s">
        <v>477</v>
      </c>
      <c r="V77" t="s">
        <v>65</v>
      </c>
      <c r="W77" t="s">
        <v>109</v>
      </c>
    </row>
    <row r="78" spans="1:23" x14ac:dyDescent="0.25">
      <c r="A78" t="s">
        <v>66</v>
      </c>
      <c r="B78" t="s">
        <v>29</v>
      </c>
      <c r="C78" t="s">
        <v>478</v>
      </c>
      <c r="D78" t="s">
        <v>119</v>
      </c>
      <c r="E78" t="s">
        <v>479</v>
      </c>
      <c r="F78" t="s">
        <v>113</v>
      </c>
      <c r="G78" t="s">
        <v>350</v>
      </c>
      <c r="H78" t="s">
        <v>480</v>
      </c>
      <c r="I78" t="s">
        <v>481</v>
      </c>
      <c r="J78">
        <v>10</v>
      </c>
      <c r="K78" t="s">
        <v>39</v>
      </c>
      <c r="L78" t="s">
        <v>482</v>
      </c>
      <c r="M78" t="s">
        <v>98</v>
      </c>
      <c r="N78" t="s">
        <v>39</v>
      </c>
      <c r="O78" t="s">
        <v>52</v>
      </c>
      <c r="P78" t="s">
        <v>53</v>
      </c>
      <c r="Q78" t="s">
        <v>36</v>
      </c>
      <c r="R78" t="s">
        <v>483</v>
      </c>
      <c r="S78" t="s">
        <v>43</v>
      </c>
      <c r="T78">
        <v>9</v>
      </c>
      <c r="U78" t="s">
        <v>484</v>
      </c>
      <c r="V78" t="s">
        <v>65</v>
      </c>
      <c r="W78" t="s">
        <v>485</v>
      </c>
    </row>
    <row r="79" spans="1:23" x14ac:dyDescent="0.25">
      <c r="A79" t="s">
        <v>46</v>
      </c>
      <c r="B79" t="s">
        <v>29</v>
      </c>
      <c r="C79" t="s">
        <v>486</v>
      </c>
      <c r="D79" t="s">
        <v>68</v>
      </c>
      <c r="E79" t="s">
        <v>487</v>
      </c>
      <c r="F79" t="s">
        <v>174</v>
      </c>
      <c r="G79" t="s">
        <v>77</v>
      </c>
      <c r="H79" t="s">
        <v>85</v>
      </c>
      <c r="I79" t="s">
        <v>488</v>
      </c>
      <c r="J79">
        <v>7</v>
      </c>
      <c r="K79" t="s">
        <v>36</v>
      </c>
      <c r="L79" t="s">
        <v>489</v>
      </c>
      <c r="M79" t="s">
        <v>38</v>
      </c>
      <c r="N79" t="s">
        <v>36</v>
      </c>
      <c r="O79" t="s">
        <v>40</v>
      </c>
      <c r="P79" t="s">
        <v>53</v>
      </c>
      <c r="Q79" t="s">
        <v>53</v>
      </c>
      <c r="R79" t="s">
        <v>490</v>
      </c>
      <c r="S79" t="s">
        <v>100</v>
      </c>
      <c r="T79">
        <v>7</v>
      </c>
      <c r="U79" t="s">
        <v>491</v>
      </c>
      <c r="V79" t="s">
        <v>57</v>
      </c>
      <c r="W79" t="s">
        <v>492</v>
      </c>
    </row>
    <row r="80" spans="1:23" x14ac:dyDescent="0.25">
      <c r="A80" t="s">
        <v>110</v>
      </c>
      <c r="B80" t="s">
        <v>29</v>
      </c>
      <c r="D80" t="s">
        <v>119</v>
      </c>
      <c r="F80" t="s">
        <v>32</v>
      </c>
      <c r="G80" t="s">
        <v>493</v>
      </c>
      <c r="H80" t="s">
        <v>85</v>
      </c>
      <c r="J80">
        <v>9</v>
      </c>
      <c r="K80" t="s">
        <v>36</v>
      </c>
      <c r="M80" t="s">
        <v>108</v>
      </c>
      <c r="N80" t="s">
        <v>36</v>
      </c>
      <c r="O80" t="s">
        <v>40</v>
      </c>
      <c r="P80" t="s">
        <v>39</v>
      </c>
      <c r="S80" t="s">
        <v>100</v>
      </c>
      <c r="T80">
        <v>9</v>
      </c>
      <c r="V80" t="s">
        <v>73</v>
      </c>
    </row>
    <row r="81" spans="1:23" x14ac:dyDescent="0.25">
      <c r="A81" t="s">
        <v>23</v>
      </c>
      <c r="B81" t="s">
        <v>29</v>
      </c>
      <c r="C81" t="s">
        <v>494</v>
      </c>
      <c r="D81" t="s">
        <v>31</v>
      </c>
      <c r="F81" t="s">
        <v>495</v>
      </c>
      <c r="G81" t="s">
        <v>33</v>
      </c>
      <c r="H81" t="s">
        <v>34</v>
      </c>
      <c r="I81" t="s">
        <v>496</v>
      </c>
      <c r="J81">
        <v>5</v>
      </c>
      <c r="K81" t="s">
        <v>39</v>
      </c>
      <c r="L81" t="s">
        <v>497</v>
      </c>
      <c r="M81" t="s">
        <v>38</v>
      </c>
      <c r="N81" t="s">
        <v>39</v>
      </c>
      <c r="O81" t="s">
        <v>52</v>
      </c>
      <c r="P81" t="s">
        <v>498</v>
      </c>
      <c r="Q81" t="s">
        <v>39</v>
      </c>
      <c r="R81" t="s">
        <v>53</v>
      </c>
      <c r="S81" t="s">
        <v>55</v>
      </c>
      <c r="T81">
        <v>7</v>
      </c>
      <c r="U81" t="s">
        <v>499</v>
      </c>
      <c r="V81" t="s">
        <v>65</v>
      </c>
      <c r="W81" t="s">
        <v>58</v>
      </c>
    </row>
    <row r="82" spans="1:23" x14ac:dyDescent="0.25">
      <c r="A82" t="s">
        <v>66</v>
      </c>
      <c r="B82" t="s">
        <v>29</v>
      </c>
      <c r="C82" t="s">
        <v>161</v>
      </c>
      <c r="D82" t="s">
        <v>68</v>
      </c>
      <c r="E82" t="s">
        <v>500</v>
      </c>
      <c r="F82" t="s">
        <v>69</v>
      </c>
      <c r="G82" t="s">
        <v>501</v>
      </c>
      <c r="H82" t="s">
        <v>34</v>
      </c>
      <c r="I82" t="s">
        <v>124</v>
      </c>
      <c r="J82">
        <v>5</v>
      </c>
      <c r="K82" t="s">
        <v>39</v>
      </c>
      <c r="L82" t="s">
        <v>39</v>
      </c>
      <c r="M82" t="s">
        <v>38</v>
      </c>
      <c r="N82" t="s">
        <v>39</v>
      </c>
      <c r="O82" t="s">
        <v>52</v>
      </c>
      <c r="P82" t="s">
        <v>39</v>
      </c>
      <c r="Q82" t="s">
        <v>53</v>
      </c>
      <c r="R82" t="s">
        <v>53</v>
      </c>
      <c r="T82">
        <v>10</v>
      </c>
      <c r="U82" t="s">
        <v>502</v>
      </c>
      <c r="V82" t="s">
        <v>65</v>
      </c>
      <c r="W82" t="s">
        <v>58</v>
      </c>
    </row>
    <row r="83" spans="1:23" x14ac:dyDescent="0.25">
      <c r="A83" t="s">
        <v>23</v>
      </c>
      <c r="B83" t="s">
        <v>29</v>
      </c>
      <c r="C83" t="s">
        <v>503</v>
      </c>
      <c r="D83" t="s">
        <v>68</v>
      </c>
      <c r="E83" t="s">
        <v>504</v>
      </c>
      <c r="F83" t="s">
        <v>154</v>
      </c>
      <c r="G83" t="s">
        <v>297</v>
      </c>
      <c r="H83" t="s">
        <v>85</v>
      </c>
      <c r="I83" t="s">
        <v>106</v>
      </c>
      <c r="J83">
        <v>7</v>
      </c>
      <c r="K83" t="s">
        <v>36</v>
      </c>
      <c r="M83" t="s">
        <v>38</v>
      </c>
      <c r="N83" t="s">
        <v>36</v>
      </c>
      <c r="O83" t="s">
        <v>40</v>
      </c>
      <c r="P83" t="s">
        <v>53</v>
      </c>
      <c r="Q83" t="s">
        <v>39</v>
      </c>
      <c r="R83" t="s">
        <v>505</v>
      </c>
      <c r="S83" t="s">
        <v>43</v>
      </c>
      <c r="T83">
        <v>3</v>
      </c>
      <c r="V83" t="s">
        <v>92</v>
      </c>
      <c r="W83" t="s">
        <v>58</v>
      </c>
    </row>
    <row r="84" spans="1:23" x14ac:dyDescent="0.25">
      <c r="A84" t="s">
        <v>46</v>
      </c>
      <c r="B84" t="s">
        <v>29</v>
      </c>
      <c r="C84" t="s">
        <v>506</v>
      </c>
      <c r="D84" t="s">
        <v>76</v>
      </c>
      <c r="F84" t="s">
        <v>113</v>
      </c>
      <c r="G84" t="s">
        <v>49</v>
      </c>
      <c r="H84" t="s">
        <v>50</v>
      </c>
      <c r="I84" t="s">
        <v>36</v>
      </c>
      <c r="J84">
        <v>6</v>
      </c>
      <c r="K84" t="s">
        <v>39</v>
      </c>
      <c r="L84" t="s">
        <v>507</v>
      </c>
      <c r="M84" t="s">
        <v>38</v>
      </c>
      <c r="N84" t="s">
        <v>39</v>
      </c>
      <c r="O84" t="s">
        <v>52</v>
      </c>
      <c r="P84" t="s">
        <v>39</v>
      </c>
      <c r="Q84" t="s">
        <v>39</v>
      </c>
      <c r="R84" t="s">
        <v>508</v>
      </c>
      <c r="S84" t="s">
        <v>55</v>
      </c>
      <c r="T84">
        <v>7</v>
      </c>
      <c r="U84" t="s">
        <v>509</v>
      </c>
      <c r="V84" t="s">
        <v>73</v>
      </c>
      <c r="W84" t="s">
        <v>58</v>
      </c>
    </row>
    <row r="85" spans="1:23" x14ac:dyDescent="0.25">
      <c r="A85" t="s">
        <v>132</v>
      </c>
      <c r="B85" t="s">
        <v>93</v>
      </c>
      <c r="D85" t="s">
        <v>119</v>
      </c>
      <c r="F85" t="s">
        <v>154</v>
      </c>
      <c r="G85" t="s">
        <v>493</v>
      </c>
      <c r="H85" t="s">
        <v>334</v>
      </c>
      <c r="J85">
        <v>8</v>
      </c>
      <c r="K85" t="s">
        <v>53</v>
      </c>
      <c r="M85" t="s">
        <v>38</v>
      </c>
      <c r="N85" t="s">
        <v>39</v>
      </c>
      <c r="O85" t="s">
        <v>52</v>
      </c>
      <c r="P85" t="s">
        <v>53</v>
      </c>
      <c r="Q85" t="s">
        <v>53</v>
      </c>
      <c r="S85" t="s">
        <v>146</v>
      </c>
      <c r="T85">
        <v>4</v>
      </c>
      <c r="V85" t="s">
        <v>73</v>
      </c>
      <c r="W85" t="s">
        <v>510</v>
      </c>
    </row>
    <row r="86" spans="1:23" x14ac:dyDescent="0.25">
      <c r="A86" t="s">
        <v>511</v>
      </c>
      <c r="B86" t="s">
        <v>93</v>
      </c>
      <c r="C86" t="s">
        <v>512</v>
      </c>
      <c r="D86" t="s">
        <v>31</v>
      </c>
      <c r="E86" t="s">
        <v>513</v>
      </c>
      <c r="F86" t="s">
        <v>514</v>
      </c>
      <c r="G86" t="s">
        <v>77</v>
      </c>
      <c r="H86" t="s">
        <v>85</v>
      </c>
      <c r="I86" t="s">
        <v>515</v>
      </c>
      <c r="J86">
        <v>8</v>
      </c>
      <c r="K86" t="s">
        <v>36</v>
      </c>
      <c r="L86" t="s">
        <v>516</v>
      </c>
      <c r="M86" t="s">
        <v>108</v>
      </c>
      <c r="N86" t="s">
        <v>39</v>
      </c>
      <c r="O86" t="s">
        <v>52</v>
      </c>
      <c r="P86" t="s">
        <v>53</v>
      </c>
      <c r="Q86" t="s">
        <v>39</v>
      </c>
      <c r="R86" t="s">
        <v>517</v>
      </c>
      <c r="T86">
        <v>7</v>
      </c>
      <c r="U86" t="s">
        <v>518</v>
      </c>
      <c r="V86" t="s">
        <v>73</v>
      </c>
      <c r="W86" t="s">
        <v>58</v>
      </c>
    </row>
    <row r="87" spans="1:23" x14ac:dyDescent="0.25">
      <c r="A87" t="s">
        <v>172</v>
      </c>
      <c r="B87" t="s">
        <v>29</v>
      </c>
      <c r="C87" t="s">
        <v>519</v>
      </c>
      <c r="D87" t="s">
        <v>76</v>
      </c>
      <c r="E87" t="s">
        <v>520</v>
      </c>
      <c r="F87" t="s">
        <v>113</v>
      </c>
      <c r="G87" t="s">
        <v>247</v>
      </c>
      <c r="H87" t="s">
        <v>85</v>
      </c>
      <c r="I87" t="s">
        <v>521</v>
      </c>
      <c r="J87">
        <v>9</v>
      </c>
      <c r="K87" t="s">
        <v>39</v>
      </c>
      <c r="L87" t="s">
        <v>522</v>
      </c>
      <c r="M87" t="s">
        <v>38</v>
      </c>
      <c r="N87" t="s">
        <v>39</v>
      </c>
      <c r="O87" t="s">
        <v>40</v>
      </c>
      <c r="P87" t="s">
        <v>39</v>
      </c>
      <c r="Q87" t="s">
        <v>39</v>
      </c>
      <c r="R87" t="s">
        <v>523</v>
      </c>
      <c r="S87" t="s">
        <v>130</v>
      </c>
      <c r="T87">
        <v>10</v>
      </c>
      <c r="U87" t="s">
        <v>524</v>
      </c>
      <c r="V87" t="s">
        <v>73</v>
      </c>
      <c r="W87" t="s">
        <v>109</v>
      </c>
    </row>
    <row r="88" spans="1:23" x14ac:dyDescent="0.25">
      <c r="A88" t="s">
        <v>102</v>
      </c>
      <c r="B88" t="s">
        <v>29</v>
      </c>
      <c r="C88" t="s">
        <v>525</v>
      </c>
      <c r="D88" t="s">
        <v>76</v>
      </c>
      <c r="E88" t="s">
        <v>526</v>
      </c>
      <c r="F88" t="s">
        <v>113</v>
      </c>
      <c r="G88" t="s">
        <v>376</v>
      </c>
      <c r="H88" t="s">
        <v>85</v>
      </c>
      <c r="I88" t="s">
        <v>527</v>
      </c>
      <c r="J88">
        <v>8</v>
      </c>
      <c r="K88" t="s">
        <v>39</v>
      </c>
      <c r="L88" t="s">
        <v>528</v>
      </c>
      <c r="M88" t="s">
        <v>38</v>
      </c>
      <c r="N88" t="s">
        <v>36</v>
      </c>
      <c r="O88" t="s">
        <v>52</v>
      </c>
      <c r="P88" t="s">
        <v>529</v>
      </c>
      <c r="Q88" t="s">
        <v>36</v>
      </c>
      <c r="R88" t="s">
        <v>530</v>
      </c>
      <c r="S88" t="s">
        <v>43</v>
      </c>
      <c r="T88">
        <v>5</v>
      </c>
      <c r="U88" t="s">
        <v>531</v>
      </c>
      <c r="V88" t="s">
        <v>65</v>
      </c>
      <c r="W88" t="s">
        <v>109</v>
      </c>
    </row>
    <row r="89" spans="1:23" x14ac:dyDescent="0.25">
      <c r="A89" t="s">
        <v>23</v>
      </c>
      <c r="B89" t="s">
        <v>29</v>
      </c>
      <c r="C89" t="s">
        <v>532</v>
      </c>
      <c r="D89" t="s">
        <v>31</v>
      </c>
      <c r="F89" t="s">
        <v>69</v>
      </c>
      <c r="G89" t="s">
        <v>155</v>
      </c>
      <c r="H89" t="s">
        <v>34</v>
      </c>
      <c r="J89">
        <v>10</v>
      </c>
      <c r="K89" t="s">
        <v>36</v>
      </c>
      <c r="L89" t="s">
        <v>533</v>
      </c>
      <c r="M89" t="s">
        <v>38</v>
      </c>
      <c r="N89" t="s">
        <v>39</v>
      </c>
      <c r="O89" t="s">
        <v>52</v>
      </c>
      <c r="P89" t="s">
        <v>53</v>
      </c>
      <c r="Q89" t="s">
        <v>39</v>
      </c>
      <c r="S89" t="s">
        <v>43</v>
      </c>
      <c r="T89" t="s">
        <v>44</v>
      </c>
      <c r="V89" t="s">
        <v>57</v>
      </c>
      <c r="W89" t="s">
        <v>109</v>
      </c>
    </row>
    <row r="90" spans="1:23" x14ac:dyDescent="0.25">
      <c r="A90" t="s">
        <v>172</v>
      </c>
      <c r="B90" t="s">
        <v>93</v>
      </c>
      <c r="C90" t="s">
        <v>534</v>
      </c>
      <c r="D90" t="s">
        <v>119</v>
      </c>
      <c r="E90" t="s">
        <v>535</v>
      </c>
      <c r="F90" t="s">
        <v>536</v>
      </c>
      <c r="G90" t="s">
        <v>33</v>
      </c>
      <c r="H90" t="s">
        <v>34</v>
      </c>
      <c r="I90" t="s">
        <v>537</v>
      </c>
      <c r="J90">
        <v>7</v>
      </c>
      <c r="K90" t="s">
        <v>53</v>
      </c>
      <c r="L90" t="s">
        <v>536</v>
      </c>
      <c r="M90" t="s">
        <v>38</v>
      </c>
      <c r="N90" t="s">
        <v>39</v>
      </c>
      <c r="O90" t="s">
        <v>40</v>
      </c>
      <c r="P90" t="s">
        <v>53</v>
      </c>
      <c r="Q90" t="s">
        <v>39</v>
      </c>
      <c r="R90" t="s">
        <v>538</v>
      </c>
      <c r="S90" t="s">
        <v>55</v>
      </c>
      <c r="T90" t="s">
        <v>44</v>
      </c>
      <c r="U90" t="s">
        <v>539</v>
      </c>
      <c r="V90" t="s">
        <v>65</v>
      </c>
      <c r="W90" t="s">
        <v>58</v>
      </c>
    </row>
    <row r="91" spans="1:23" x14ac:dyDescent="0.25">
      <c r="A91" t="s">
        <v>66</v>
      </c>
      <c r="B91" t="s">
        <v>29</v>
      </c>
      <c r="C91" t="s">
        <v>540</v>
      </c>
      <c r="D91" t="s">
        <v>76</v>
      </c>
      <c r="E91" t="s">
        <v>541</v>
      </c>
      <c r="F91" t="s">
        <v>154</v>
      </c>
      <c r="G91" t="s">
        <v>33</v>
      </c>
      <c r="H91" t="s">
        <v>334</v>
      </c>
      <c r="I91" t="s">
        <v>123</v>
      </c>
      <c r="J91">
        <v>5</v>
      </c>
      <c r="K91" t="s">
        <v>39</v>
      </c>
      <c r="L91" t="s">
        <v>542</v>
      </c>
      <c r="M91" t="s">
        <v>38</v>
      </c>
      <c r="N91" t="s">
        <v>36</v>
      </c>
      <c r="O91" t="s">
        <v>52</v>
      </c>
      <c r="P91" t="s">
        <v>39</v>
      </c>
      <c r="Q91" t="s">
        <v>36</v>
      </c>
      <c r="S91" t="s">
        <v>43</v>
      </c>
      <c r="T91">
        <v>7</v>
      </c>
      <c r="U91" t="s">
        <v>543</v>
      </c>
      <c r="V91" t="s">
        <v>57</v>
      </c>
      <c r="W91" t="s">
        <v>109</v>
      </c>
    </row>
    <row r="92" spans="1:23" x14ac:dyDescent="0.25">
      <c r="A92" t="s">
        <v>110</v>
      </c>
      <c r="B92" t="s">
        <v>29</v>
      </c>
      <c r="C92" t="s">
        <v>544</v>
      </c>
      <c r="D92" t="s">
        <v>31</v>
      </c>
      <c r="E92" t="s">
        <v>545</v>
      </c>
      <c r="F92" t="s">
        <v>174</v>
      </c>
      <c r="G92" t="s">
        <v>49</v>
      </c>
      <c r="H92" t="s">
        <v>85</v>
      </c>
      <c r="I92" t="s">
        <v>546</v>
      </c>
      <c r="J92">
        <v>3</v>
      </c>
      <c r="K92" t="s">
        <v>39</v>
      </c>
      <c r="L92" t="s">
        <v>547</v>
      </c>
      <c r="M92" t="s">
        <v>548</v>
      </c>
      <c r="N92" t="s">
        <v>36</v>
      </c>
      <c r="O92" t="s">
        <v>40</v>
      </c>
      <c r="P92" t="s">
        <v>53</v>
      </c>
      <c r="Q92" t="s">
        <v>36</v>
      </c>
      <c r="R92" t="s">
        <v>549</v>
      </c>
      <c r="S92" t="s">
        <v>64</v>
      </c>
      <c r="T92" t="s">
        <v>44</v>
      </c>
      <c r="V92" t="s">
        <v>57</v>
      </c>
      <c r="W92" t="s">
        <v>109</v>
      </c>
    </row>
    <row r="93" spans="1:23" ht="30" x14ac:dyDescent="0.25">
      <c r="A93" t="s">
        <v>82</v>
      </c>
      <c r="B93" t="s">
        <v>29</v>
      </c>
      <c r="C93" t="s">
        <v>550</v>
      </c>
      <c r="D93" t="s">
        <v>76</v>
      </c>
      <c r="E93" s="1" t="s">
        <v>551</v>
      </c>
      <c r="F93" t="s">
        <v>113</v>
      </c>
      <c r="G93" t="s">
        <v>205</v>
      </c>
      <c r="H93" t="s">
        <v>85</v>
      </c>
      <c r="I93" t="s">
        <v>552</v>
      </c>
      <c r="J93">
        <v>6</v>
      </c>
      <c r="K93" t="s">
        <v>39</v>
      </c>
      <c r="L93" t="s">
        <v>553</v>
      </c>
      <c r="M93" t="s">
        <v>38</v>
      </c>
      <c r="N93" t="s">
        <v>36</v>
      </c>
      <c r="O93" t="s">
        <v>52</v>
      </c>
      <c r="P93" t="s">
        <v>554</v>
      </c>
      <c r="Q93" t="s">
        <v>53</v>
      </c>
      <c r="R93" t="s">
        <v>555</v>
      </c>
      <c r="S93" t="s">
        <v>100</v>
      </c>
      <c r="T93">
        <v>9</v>
      </c>
      <c r="U93" t="s">
        <v>556</v>
      </c>
      <c r="V93" t="s">
        <v>73</v>
      </c>
      <c r="W93" t="s">
        <v>58</v>
      </c>
    </row>
    <row r="94" spans="1:23" x14ac:dyDescent="0.25">
      <c r="A94" t="s">
        <v>23</v>
      </c>
      <c r="B94" t="s">
        <v>29</v>
      </c>
      <c r="C94" t="s">
        <v>161</v>
      </c>
      <c r="D94" t="s">
        <v>68</v>
      </c>
      <c r="E94" t="s">
        <v>557</v>
      </c>
      <c r="F94" t="s">
        <v>48</v>
      </c>
      <c r="G94" t="s">
        <v>350</v>
      </c>
      <c r="H94" t="s">
        <v>85</v>
      </c>
      <c r="J94">
        <v>8</v>
      </c>
      <c r="K94" t="s">
        <v>39</v>
      </c>
      <c r="M94" t="s">
        <v>38</v>
      </c>
      <c r="N94" t="s">
        <v>39</v>
      </c>
      <c r="O94" t="s">
        <v>135</v>
      </c>
      <c r="P94" t="s">
        <v>39</v>
      </c>
      <c r="Q94" t="s">
        <v>36</v>
      </c>
      <c r="R94">
        <v>8</v>
      </c>
      <c r="S94" t="s">
        <v>100</v>
      </c>
      <c r="T94">
        <v>8</v>
      </c>
      <c r="V94" t="s">
        <v>73</v>
      </c>
      <c r="W94" t="s">
        <v>58</v>
      </c>
    </row>
    <row r="95" spans="1:23" x14ac:dyDescent="0.25">
      <c r="A95" t="s">
        <v>23</v>
      </c>
      <c r="B95" t="s">
        <v>29</v>
      </c>
      <c r="C95" t="s">
        <v>532</v>
      </c>
      <c r="D95" t="s">
        <v>31</v>
      </c>
      <c r="F95" t="s">
        <v>69</v>
      </c>
      <c r="G95" t="s">
        <v>155</v>
      </c>
      <c r="H95" t="s">
        <v>34</v>
      </c>
      <c r="J95">
        <v>10</v>
      </c>
      <c r="K95" t="s">
        <v>36</v>
      </c>
      <c r="L95" t="s">
        <v>533</v>
      </c>
      <c r="M95" t="s">
        <v>38</v>
      </c>
      <c r="N95" t="s">
        <v>39</v>
      </c>
      <c r="O95" t="s">
        <v>52</v>
      </c>
      <c r="P95" t="s">
        <v>53</v>
      </c>
      <c r="Q95" t="s">
        <v>39</v>
      </c>
      <c r="S95" t="s">
        <v>43</v>
      </c>
      <c r="T95" t="s">
        <v>44</v>
      </c>
      <c r="V95" t="s">
        <v>57</v>
      </c>
      <c r="W95" t="s">
        <v>109</v>
      </c>
    </row>
    <row r="96" spans="1:23" x14ac:dyDescent="0.25">
      <c r="A96" t="s">
        <v>23</v>
      </c>
      <c r="B96" t="s">
        <v>29</v>
      </c>
      <c r="C96" t="s">
        <v>558</v>
      </c>
      <c r="D96" t="s">
        <v>31</v>
      </c>
      <c r="E96" t="s">
        <v>559</v>
      </c>
      <c r="F96" t="s">
        <v>174</v>
      </c>
      <c r="G96" t="s">
        <v>49</v>
      </c>
      <c r="H96" t="s">
        <v>85</v>
      </c>
      <c r="I96" t="s">
        <v>560</v>
      </c>
      <c r="J96">
        <v>7</v>
      </c>
      <c r="K96" t="s">
        <v>36</v>
      </c>
      <c r="L96" t="s">
        <v>561</v>
      </c>
      <c r="M96" t="s">
        <v>108</v>
      </c>
      <c r="N96" t="s">
        <v>39</v>
      </c>
      <c r="O96" t="s">
        <v>40</v>
      </c>
      <c r="P96" t="s">
        <v>53</v>
      </c>
      <c r="Q96" t="s">
        <v>53</v>
      </c>
      <c r="R96" t="s">
        <v>562</v>
      </c>
      <c r="S96" t="s">
        <v>43</v>
      </c>
      <c r="T96" t="s">
        <v>44</v>
      </c>
      <c r="V96" t="s">
        <v>73</v>
      </c>
      <c r="W96" t="s">
        <v>58</v>
      </c>
    </row>
    <row r="97" spans="1:23" x14ac:dyDescent="0.25">
      <c r="A97" t="s">
        <v>110</v>
      </c>
      <c r="B97" t="s">
        <v>29</v>
      </c>
      <c r="C97" t="s">
        <v>563</v>
      </c>
      <c r="D97" t="s">
        <v>68</v>
      </c>
      <c r="F97" t="s">
        <v>60</v>
      </c>
      <c r="G97" t="s">
        <v>350</v>
      </c>
      <c r="H97" t="s">
        <v>34</v>
      </c>
      <c r="I97" t="s">
        <v>39</v>
      </c>
      <c r="J97">
        <v>4</v>
      </c>
      <c r="K97" t="s">
        <v>39</v>
      </c>
    </row>
    <row r="98" spans="1:23" x14ac:dyDescent="0.25">
      <c r="A98" t="s">
        <v>23</v>
      </c>
      <c r="B98" t="s">
        <v>29</v>
      </c>
      <c r="C98" t="s">
        <v>564</v>
      </c>
      <c r="D98" t="s">
        <v>76</v>
      </c>
      <c r="E98" t="s">
        <v>565</v>
      </c>
      <c r="F98" t="s">
        <v>566</v>
      </c>
      <c r="G98" t="s">
        <v>61</v>
      </c>
      <c r="H98" t="s">
        <v>34</v>
      </c>
      <c r="I98" t="s">
        <v>567</v>
      </c>
      <c r="J98">
        <v>7</v>
      </c>
      <c r="K98" t="s">
        <v>39</v>
      </c>
      <c r="L98" t="s">
        <v>568</v>
      </c>
      <c r="M98" t="s">
        <v>98</v>
      </c>
      <c r="N98" t="s">
        <v>39</v>
      </c>
      <c r="O98" t="s">
        <v>40</v>
      </c>
      <c r="P98" t="s">
        <v>53</v>
      </c>
      <c r="Q98" t="s">
        <v>53</v>
      </c>
      <c r="R98" t="s">
        <v>569</v>
      </c>
      <c r="S98" t="s">
        <v>64</v>
      </c>
      <c r="T98">
        <v>9</v>
      </c>
      <c r="U98" t="s">
        <v>570</v>
      </c>
      <c r="V98" t="s">
        <v>57</v>
      </c>
      <c r="W98" t="s">
        <v>58</v>
      </c>
    </row>
    <row r="99" spans="1:23" x14ac:dyDescent="0.25">
      <c r="A99" t="s">
        <v>172</v>
      </c>
      <c r="B99" t="s">
        <v>29</v>
      </c>
      <c r="C99" t="s">
        <v>571</v>
      </c>
      <c r="D99" t="s">
        <v>31</v>
      </c>
      <c r="E99" t="s">
        <v>572</v>
      </c>
      <c r="F99" t="s">
        <v>154</v>
      </c>
      <c r="G99" t="s">
        <v>573</v>
      </c>
      <c r="H99" t="s">
        <v>85</v>
      </c>
      <c r="I99" t="s">
        <v>574</v>
      </c>
      <c r="J99">
        <v>6</v>
      </c>
      <c r="K99" t="s">
        <v>36</v>
      </c>
      <c r="L99" t="s">
        <v>575</v>
      </c>
      <c r="M99" t="s">
        <v>576</v>
      </c>
      <c r="N99" t="s">
        <v>36</v>
      </c>
      <c r="O99" t="s">
        <v>52</v>
      </c>
      <c r="P99" t="s">
        <v>53</v>
      </c>
      <c r="Q99" t="s">
        <v>36</v>
      </c>
      <c r="R99" t="s">
        <v>577</v>
      </c>
      <c r="S99" t="s">
        <v>43</v>
      </c>
      <c r="T99">
        <v>5</v>
      </c>
      <c r="U99" t="s">
        <v>578</v>
      </c>
      <c r="V99" t="s">
        <v>73</v>
      </c>
      <c r="W99" t="s">
        <v>109</v>
      </c>
    </row>
    <row r="100" spans="1:23" x14ac:dyDescent="0.25">
      <c r="A100" t="s">
        <v>172</v>
      </c>
      <c r="B100" t="s">
        <v>29</v>
      </c>
      <c r="C100" t="s">
        <v>579</v>
      </c>
      <c r="D100" t="s">
        <v>68</v>
      </c>
      <c r="E100" t="s">
        <v>580</v>
      </c>
      <c r="F100" t="s">
        <v>154</v>
      </c>
      <c r="G100" t="s">
        <v>77</v>
      </c>
      <c r="H100" t="s">
        <v>85</v>
      </c>
      <c r="I100" t="s">
        <v>581</v>
      </c>
      <c r="J100">
        <v>8</v>
      </c>
      <c r="K100" t="s">
        <v>39</v>
      </c>
      <c r="L100" t="s">
        <v>582</v>
      </c>
      <c r="M100" t="s">
        <v>108</v>
      </c>
      <c r="N100" t="s">
        <v>39</v>
      </c>
      <c r="O100" t="s">
        <v>52</v>
      </c>
      <c r="P100" t="s">
        <v>53</v>
      </c>
      <c r="Q100" t="s">
        <v>39</v>
      </c>
      <c r="R100" t="s">
        <v>583</v>
      </c>
      <c r="S100" t="s">
        <v>55</v>
      </c>
      <c r="T100">
        <v>6</v>
      </c>
      <c r="U100" t="s">
        <v>584</v>
      </c>
      <c r="V100" t="s">
        <v>65</v>
      </c>
      <c r="W100" t="s">
        <v>109</v>
      </c>
    </row>
    <row r="101" spans="1:23" x14ac:dyDescent="0.25">
      <c r="A101" t="s">
        <v>172</v>
      </c>
      <c r="B101" t="s">
        <v>93</v>
      </c>
      <c r="C101" t="s">
        <v>585</v>
      </c>
      <c r="D101" t="s">
        <v>76</v>
      </c>
      <c r="E101" t="s">
        <v>586</v>
      </c>
      <c r="F101" t="s">
        <v>48</v>
      </c>
      <c r="G101" t="s">
        <v>350</v>
      </c>
      <c r="H101" t="s">
        <v>34</v>
      </c>
      <c r="I101" t="s">
        <v>587</v>
      </c>
      <c r="J101">
        <v>7</v>
      </c>
      <c r="K101" t="s">
        <v>36</v>
      </c>
      <c r="L101" t="s">
        <v>588</v>
      </c>
      <c r="M101" t="s">
        <v>108</v>
      </c>
      <c r="N101" t="s">
        <v>36</v>
      </c>
      <c r="O101" t="s">
        <v>52</v>
      </c>
      <c r="P101" t="s">
        <v>53</v>
      </c>
      <c r="Q101" t="s">
        <v>36</v>
      </c>
      <c r="R101" t="s">
        <v>72</v>
      </c>
      <c r="T101">
        <v>9</v>
      </c>
      <c r="U101" t="s">
        <v>589</v>
      </c>
      <c r="V101" t="s">
        <v>73</v>
      </c>
      <c r="W101" t="s">
        <v>590</v>
      </c>
    </row>
    <row r="102" spans="1:23" x14ac:dyDescent="0.25">
      <c r="A102" t="s">
        <v>110</v>
      </c>
      <c r="B102" t="s">
        <v>93</v>
      </c>
      <c r="C102" t="s">
        <v>591</v>
      </c>
      <c r="D102" t="s">
        <v>31</v>
      </c>
      <c r="E102" t="s">
        <v>592</v>
      </c>
      <c r="F102" t="s">
        <v>48</v>
      </c>
      <c r="G102" t="s">
        <v>134</v>
      </c>
      <c r="H102" t="s">
        <v>50</v>
      </c>
      <c r="I102" t="s">
        <v>593</v>
      </c>
      <c r="J102">
        <v>5</v>
      </c>
      <c r="K102" t="s">
        <v>53</v>
      </c>
      <c r="L102" t="s">
        <v>594</v>
      </c>
      <c r="M102" t="s">
        <v>108</v>
      </c>
      <c r="N102" t="s">
        <v>39</v>
      </c>
      <c r="O102" t="s">
        <v>52</v>
      </c>
      <c r="P102" t="s">
        <v>53</v>
      </c>
      <c r="Q102" t="s">
        <v>53</v>
      </c>
      <c r="R102" t="s">
        <v>595</v>
      </c>
      <c r="S102" t="s">
        <v>43</v>
      </c>
      <c r="T102">
        <v>5</v>
      </c>
      <c r="U102" t="s">
        <v>596</v>
      </c>
      <c r="V102" t="s">
        <v>73</v>
      </c>
      <c r="W102" t="s">
        <v>597</v>
      </c>
    </row>
    <row r="103" spans="1:23" x14ac:dyDescent="0.25">
      <c r="A103" t="s">
        <v>110</v>
      </c>
      <c r="B103" t="s">
        <v>29</v>
      </c>
      <c r="C103" t="s">
        <v>598</v>
      </c>
      <c r="D103" t="s">
        <v>31</v>
      </c>
      <c r="E103" t="s">
        <v>599</v>
      </c>
      <c r="F103" t="s">
        <v>48</v>
      </c>
      <c r="G103" t="s">
        <v>155</v>
      </c>
      <c r="H103" t="s">
        <v>85</v>
      </c>
      <c r="I103" t="s">
        <v>600</v>
      </c>
      <c r="J103">
        <v>6</v>
      </c>
      <c r="K103" t="s">
        <v>39</v>
      </c>
      <c r="L103" t="s">
        <v>601</v>
      </c>
      <c r="M103" t="s">
        <v>98</v>
      </c>
      <c r="N103" t="s">
        <v>53</v>
      </c>
      <c r="O103" t="s">
        <v>40</v>
      </c>
      <c r="P103" t="s">
        <v>39</v>
      </c>
      <c r="Q103" t="s">
        <v>39</v>
      </c>
      <c r="R103" t="s">
        <v>602</v>
      </c>
      <c r="S103" t="s">
        <v>43</v>
      </c>
      <c r="T103">
        <v>7</v>
      </c>
      <c r="V103" t="s">
        <v>73</v>
      </c>
      <c r="W103" t="s">
        <v>407</v>
      </c>
    </row>
    <row r="104" spans="1:23" ht="45" x14ac:dyDescent="0.25">
      <c r="A104" t="s">
        <v>172</v>
      </c>
      <c r="B104" t="s">
        <v>29</v>
      </c>
      <c r="C104" s="1" t="s">
        <v>603</v>
      </c>
      <c r="D104" t="s">
        <v>68</v>
      </c>
      <c r="E104" t="s">
        <v>604</v>
      </c>
      <c r="F104" t="s">
        <v>32</v>
      </c>
      <c r="G104" t="s">
        <v>297</v>
      </c>
      <c r="H104" t="s">
        <v>605</v>
      </c>
      <c r="I104" t="s">
        <v>606</v>
      </c>
      <c r="J104">
        <v>4</v>
      </c>
      <c r="K104" t="s">
        <v>39</v>
      </c>
      <c r="M104" t="s">
        <v>38</v>
      </c>
      <c r="N104" t="s">
        <v>39</v>
      </c>
      <c r="O104" t="s">
        <v>52</v>
      </c>
      <c r="P104" t="s">
        <v>607</v>
      </c>
      <c r="Q104" t="s">
        <v>36</v>
      </c>
      <c r="S104" t="s">
        <v>64</v>
      </c>
      <c r="T104" t="s">
        <v>44</v>
      </c>
      <c r="V104" t="s">
        <v>73</v>
      </c>
      <c r="W104" t="s">
        <v>109</v>
      </c>
    </row>
    <row r="105" spans="1:23" x14ac:dyDescent="0.25">
      <c r="A105" t="s">
        <v>172</v>
      </c>
      <c r="B105" t="s">
        <v>608</v>
      </c>
      <c r="C105" t="s">
        <v>609</v>
      </c>
      <c r="D105" t="s">
        <v>76</v>
      </c>
      <c r="E105" t="s">
        <v>610</v>
      </c>
      <c r="F105" t="s">
        <v>174</v>
      </c>
      <c r="G105" t="s">
        <v>205</v>
      </c>
      <c r="H105" t="s">
        <v>611</v>
      </c>
      <c r="I105" t="s">
        <v>612</v>
      </c>
      <c r="J105">
        <v>10</v>
      </c>
      <c r="K105" t="s">
        <v>39</v>
      </c>
      <c r="L105" t="s">
        <v>613</v>
      </c>
      <c r="M105" t="s">
        <v>38</v>
      </c>
      <c r="N105" t="s">
        <v>36</v>
      </c>
      <c r="O105" t="s">
        <v>135</v>
      </c>
      <c r="P105" t="s">
        <v>614</v>
      </c>
      <c r="Q105" t="s">
        <v>39</v>
      </c>
      <c r="R105" t="s">
        <v>615</v>
      </c>
      <c r="T105">
        <v>8</v>
      </c>
      <c r="U105" t="s">
        <v>616</v>
      </c>
      <c r="V105" t="s">
        <v>65</v>
      </c>
      <c r="W105" t="s">
        <v>58</v>
      </c>
    </row>
    <row r="106" spans="1:23" x14ac:dyDescent="0.25">
      <c r="A106" t="s">
        <v>110</v>
      </c>
      <c r="B106" t="s">
        <v>29</v>
      </c>
      <c r="C106" t="s">
        <v>617</v>
      </c>
      <c r="D106" t="s">
        <v>31</v>
      </c>
      <c r="F106" t="s">
        <v>618</v>
      </c>
      <c r="G106" t="s">
        <v>191</v>
      </c>
      <c r="H106" t="s">
        <v>85</v>
      </c>
      <c r="I106" t="s">
        <v>619</v>
      </c>
      <c r="J106">
        <v>10</v>
      </c>
      <c r="K106" t="s">
        <v>39</v>
      </c>
      <c r="L106" t="s">
        <v>620</v>
      </c>
      <c r="M106" t="s">
        <v>108</v>
      </c>
      <c r="N106" t="s">
        <v>36</v>
      </c>
      <c r="O106" t="s">
        <v>52</v>
      </c>
      <c r="P106" t="s">
        <v>53</v>
      </c>
      <c r="Q106" t="s">
        <v>53</v>
      </c>
      <c r="R106" t="s">
        <v>621</v>
      </c>
      <c r="T106">
        <v>1</v>
      </c>
      <c r="U106" t="s">
        <v>622</v>
      </c>
      <c r="V106" t="s">
        <v>57</v>
      </c>
      <c r="W106" t="s">
        <v>597</v>
      </c>
    </row>
    <row r="107" spans="1:23" x14ac:dyDescent="0.25">
      <c r="A107" t="s">
        <v>23</v>
      </c>
      <c r="B107" t="s">
        <v>29</v>
      </c>
      <c r="C107" t="s">
        <v>532</v>
      </c>
      <c r="D107" t="s">
        <v>31</v>
      </c>
      <c r="F107" t="s">
        <v>69</v>
      </c>
      <c r="G107" t="s">
        <v>155</v>
      </c>
      <c r="H107" t="s">
        <v>34</v>
      </c>
      <c r="J107">
        <v>10</v>
      </c>
      <c r="K107" t="s">
        <v>36</v>
      </c>
      <c r="L107" t="s">
        <v>533</v>
      </c>
      <c r="M107" t="s">
        <v>38</v>
      </c>
      <c r="N107" t="s">
        <v>39</v>
      </c>
      <c r="O107" t="s">
        <v>52</v>
      </c>
      <c r="P107" t="s">
        <v>53</v>
      </c>
      <c r="Q107" t="s">
        <v>39</v>
      </c>
      <c r="S107" t="s">
        <v>43</v>
      </c>
      <c r="T107" t="s">
        <v>44</v>
      </c>
      <c r="V107" t="s">
        <v>57</v>
      </c>
      <c r="W107" t="s">
        <v>109</v>
      </c>
    </row>
    <row r="108" spans="1:23" x14ac:dyDescent="0.25">
      <c r="A108" t="s">
        <v>623</v>
      </c>
      <c r="B108" t="s">
        <v>29</v>
      </c>
      <c r="C108" t="s">
        <v>624</v>
      </c>
      <c r="D108" t="s">
        <v>68</v>
      </c>
      <c r="E108" t="s">
        <v>625</v>
      </c>
      <c r="F108" t="s">
        <v>60</v>
      </c>
      <c r="G108" t="s">
        <v>49</v>
      </c>
      <c r="H108" t="s">
        <v>85</v>
      </c>
      <c r="I108" t="s">
        <v>626</v>
      </c>
      <c r="J108">
        <v>3</v>
      </c>
      <c r="K108" t="s">
        <v>39</v>
      </c>
      <c r="L108" t="s">
        <v>627</v>
      </c>
      <c r="M108" t="s">
        <v>98</v>
      </c>
      <c r="N108" t="s">
        <v>53</v>
      </c>
      <c r="O108" t="s">
        <v>52</v>
      </c>
      <c r="P108" t="s">
        <v>53</v>
      </c>
      <c r="Q108" t="s">
        <v>53</v>
      </c>
      <c r="R108" t="s">
        <v>628</v>
      </c>
      <c r="S108" t="s">
        <v>43</v>
      </c>
      <c r="T108">
        <v>5</v>
      </c>
      <c r="U108" t="s">
        <v>629</v>
      </c>
      <c r="V108" t="s">
        <v>73</v>
      </c>
      <c r="W108" t="s">
        <v>58</v>
      </c>
    </row>
    <row r="109" spans="1:23" x14ac:dyDescent="0.25">
      <c r="A109" t="s">
        <v>23</v>
      </c>
      <c r="B109" t="s">
        <v>29</v>
      </c>
      <c r="C109" t="s">
        <v>630</v>
      </c>
      <c r="D109" t="s">
        <v>31</v>
      </c>
      <c r="E109" t="s">
        <v>631</v>
      </c>
      <c r="F109" t="s">
        <v>32</v>
      </c>
      <c r="G109" t="s">
        <v>134</v>
      </c>
      <c r="H109" t="s">
        <v>50</v>
      </c>
      <c r="I109" t="s">
        <v>632</v>
      </c>
      <c r="J109">
        <v>7</v>
      </c>
      <c r="K109" t="s">
        <v>36</v>
      </c>
      <c r="L109" t="s">
        <v>633</v>
      </c>
      <c r="M109" t="s">
        <v>38</v>
      </c>
      <c r="N109" t="s">
        <v>39</v>
      </c>
      <c r="O109" t="s">
        <v>52</v>
      </c>
      <c r="P109" t="s">
        <v>53</v>
      </c>
      <c r="Q109" t="s">
        <v>36</v>
      </c>
      <c r="R109" t="s">
        <v>634</v>
      </c>
      <c r="S109" t="s">
        <v>100</v>
      </c>
      <c r="T109">
        <v>8</v>
      </c>
      <c r="U109" t="s">
        <v>635</v>
      </c>
      <c r="V109" t="s">
        <v>57</v>
      </c>
      <c r="W109" t="s">
        <v>58</v>
      </c>
    </row>
    <row r="110" spans="1:23" x14ac:dyDescent="0.25">
      <c r="A110" t="s">
        <v>70</v>
      </c>
      <c r="B110" t="s">
        <v>29</v>
      </c>
      <c r="C110" t="s">
        <v>636</v>
      </c>
      <c r="D110" t="s">
        <v>31</v>
      </c>
      <c r="E110" t="s">
        <v>637</v>
      </c>
      <c r="F110" t="s">
        <v>32</v>
      </c>
      <c r="G110" t="s">
        <v>134</v>
      </c>
      <c r="H110" t="s">
        <v>34</v>
      </c>
      <c r="I110" t="s">
        <v>638</v>
      </c>
      <c r="J110">
        <v>6</v>
      </c>
      <c r="K110" t="s">
        <v>39</v>
      </c>
      <c r="L110" t="s">
        <v>639</v>
      </c>
      <c r="M110" t="s">
        <v>98</v>
      </c>
      <c r="N110" t="s">
        <v>53</v>
      </c>
      <c r="O110" t="s">
        <v>52</v>
      </c>
      <c r="P110" t="s">
        <v>53</v>
      </c>
      <c r="Q110" t="s">
        <v>39</v>
      </c>
      <c r="S110" t="s">
        <v>64</v>
      </c>
      <c r="T110" t="s">
        <v>44</v>
      </c>
      <c r="U110" t="s">
        <v>640</v>
      </c>
      <c r="V110" t="s">
        <v>57</v>
      </c>
      <c r="W110" t="s">
        <v>58</v>
      </c>
    </row>
    <row r="111" spans="1:23" x14ac:dyDescent="0.25">
      <c r="A111" t="s">
        <v>641</v>
      </c>
      <c r="B111" t="s">
        <v>93</v>
      </c>
      <c r="C111" t="s">
        <v>642</v>
      </c>
      <c r="D111" t="s">
        <v>119</v>
      </c>
      <c r="E111" t="s">
        <v>643</v>
      </c>
      <c r="F111" t="s">
        <v>32</v>
      </c>
      <c r="G111" t="s">
        <v>49</v>
      </c>
      <c r="H111" t="s">
        <v>85</v>
      </c>
      <c r="I111" t="s">
        <v>278</v>
      </c>
      <c r="J111">
        <v>8</v>
      </c>
      <c r="K111" t="s">
        <v>36</v>
      </c>
      <c r="L111" t="s">
        <v>69</v>
      </c>
      <c r="M111" t="s">
        <v>38</v>
      </c>
      <c r="N111" t="s">
        <v>39</v>
      </c>
      <c r="O111" t="s">
        <v>40</v>
      </c>
      <c r="P111" t="s">
        <v>53</v>
      </c>
      <c r="Q111" t="s">
        <v>39</v>
      </c>
      <c r="R111" t="s">
        <v>35</v>
      </c>
      <c r="S111" t="s">
        <v>43</v>
      </c>
      <c r="T111" t="s">
        <v>44</v>
      </c>
      <c r="U111" t="s">
        <v>278</v>
      </c>
      <c r="V111" t="s">
        <v>57</v>
      </c>
      <c r="W111" t="s">
        <v>510</v>
      </c>
    </row>
    <row r="112" spans="1:23" x14ac:dyDescent="0.25">
      <c r="A112" t="s">
        <v>70</v>
      </c>
      <c r="B112" t="s">
        <v>29</v>
      </c>
      <c r="C112" t="s">
        <v>644</v>
      </c>
      <c r="D112" t="s">
        <v>68</v>
      </c>
      <c r="E112" t="s">
        <v>645</v>
      </c>
      <c r="F112" t="s">
        <v>646</v>
      </c>
      <c r="G112" t="s">
        <v>324</v>
      </c>
      <c r="H112" t="s">
        <v>85</v>
      </c>
      <c r="I112" t="s">
        <v>647</v>
      </c>
      <c r="J112">
        <v>8</v>
      </c>
      <c r="K112" t="s">
        <v>39</v>
      </c>
      <c r="L112" t="s">
        <v>648</v>
      </c>
      <c r="M112" t="s">
        <v>38</v>
      </c>
      <c r="N112" t="s">
        <v>39</v>
      </c>
      <c r="O112" t="s">
        <v>52</v>
      </c>
      <c r="P112" t="s">
        <v>53</v>
      </c>
      <c r="Q112" t="s">
        <v>39</v>
      </c>
      <c r="R112" t="s">
        <v>649</v>
      </c>
      <c r="S112" t="s">
        <v>130</v>
      </c>
      <c r="T112">
        <v>6</v>
      </c>
      <c r="U112" t="s">
        <v>650</v>
      </c>
      <c r="V112" t="s">
        <v>92</v>
      </c>
      <c r="W112" t="s">
        <v>58</v>
      </c>
    </row>
    <row r="113" spans="1:23" x14ac:dyDescent="0.25">
      <c r="A113" t="s">
        <v>23</v>
      </c>
      <c r="B113" t="s">
        <v>29</v>
      </c>
      <c r="C113" t="s">
        <v>651</v>
      </c>
      <c r="D113" t="s">
        <v>68</v>
      </c>
      <c r="E113" t="s">
        <v>652</v>
      </c>
      <c r="F113" t="s">
        <v>32</v>
      </c>
      <c r="G113" t="s">
        <v>653</v>
      </c>
      <c r="H113" t="s">
        <v>85</v>
      </c>
      <c r="I113" t="s">
        <v>654</v>
      </c>
      <c r="J113">
        <v>8</v>
      </c>
      <c r="K113" t="s">
        <v>36</v>
      </c>
      <c r="L113" t="s">
        <v>655</v>
      </c>
      <c r="M113" t="s">
        <v>98</v>
      </c>
      <c r="N113" t="s">
        <v>36</v>
      </c>
      <c r="O113" t="s">
        <v>135</v>
      </c>
      <c r="P113" t="s">
        <v>39</v>
      </c>
      <c r="Q113" t="s">
        <v>36</v>
      </c>
      <c r="R113" t="s">
        <v>656</v>
      </c>
      <c r="S113" t="s">
        <v>64</v>
      </c>
      <c r="T113">
        <v>2</v>
      </c>
      <c r="U113" t="s">
        <v>657</v>
      </c>
      <c r="V113" t="s">
        <v>73</v>
      </c>
      <c r="W113" t="s">
        <v>58</v>
      </c>
    </row>
    <row r="114" spans="1:23" x14ac:dyDescent="0.25">
      <c r="A114" t="s">
        <v>172</v>
      </c>
      <c r="B114" t="s">
        <v>29</v>
      </c>
      <c r="C114" t="s">
        <v>658</v>
      </c>
      <c r="D114" t="s">
        <v>31</v>
      </c>
      <c r="E114" t="s">
        <v>659</v>
      </c>
      <c r="F114" t="s">
        <v>60</v>
      </c>
      <c r="G114" t="s">
        <v>134</v>
      </c>
      <c r="H114" t="s">
        <v>85</v>
      </c>
      <c r="I114" t="s">
        <v>660</v>
      </c>
      <c r="J114">
        <v>7</v>
      </c>
      <c r="K114" t="s">
        <v>39</v>
      </c>
      <c r="L114" t="s">
        <v>661</v>
      </c>
      <c r="M114" t="s">
        <v>86</v>
      </c>
      <c r="N114" t="s">
        <v>39</v>
      </c>
      <c r="O114" t="s">
        <v>52</v>
      </c>
      <c r="P114" t="s">
        <v>53</v>
      </c>
      <c r="Q114" t="s">
        <v>39</v>
      </c>
      <c r="R114" t="s">
        <v>662</v>
      </c>
      <c r="S114" t="s">
        <v>64</v>
      </c>
      <c r="T114">
        <v>7</v>
      </c>
      <c r="U114" t="s">
        <v>663</v>
      </c>
      <c r="V114" t="s">
        <v>73</v>
      </c>
      <c r="W114" t="s">
        <v>109</v>
      </c>
    </row>
    <row r="115" spans="1:23" x14ac:dyDescent="0.25">
      <c r="A115" t="s">
        <v>664</v>
      </c>
      <c r="B115" t="s">
        <v>93</v>
      </c>
      <c r="D115" t="s">
        <v>76</v>
      </c>
      <c r="F115" t="s">
        <v>32</v>
      </c>
      <c r="G115" t="s">
        <v>169</v>
      </c>
      <c r="H115" t="s">
        <v>85</v>
      </c>
      <c r="J115">
        <v>9</v>
      </c>
      <c r="K115" t="s">
        <v>36</v>
      </c>
      <c r="M115" t="s">
        <v>38</v>
      </c>
      <c r="N115" t="s">
        <v>39</v>
      </c>
      <c r="O115" t="s">
        <v>135</v>
      </c>
      <c r="P115" t="s">
        <v>53</v>
      </c>
      <c r="Q115" t="s">
        <v>36</v>
      </c>
      <c r="S115" t="s">
        <v>43</v>
      </c>
      <c r="T115">
        <v>8</v>
      </c>
      <c r="V115" t="s">
        <v>57</v>
      </c>
      <c r="W115" t="s">
        <v>159</v>
      </c>
    </row>
    <row r="116" spans="1:23" x14ac:dyDescent="0.25">
      <c r="A116" t="s">
        <v>70</v>
      </c>
      <c r="B116" t="s">
        <v>29</v>
      </c>
      <c r="C116" t="s">
        <v>665</v>
      </c>
      <c r="D116" t="s">
        <v>119</v>
      </c>
      <c r="E116" t="s">
        <v>666</v>
      </c>
      <c r="F116" t="s">
        <v>667</v>
      </c>
      <c r="G116" t="s">
        <v>49</v>
      </c>
      <c r="H116" t="s">
        <v>85</v>
      </c>
      <c r="J116">
        <v>6</v>
      </c>
      <c r="K116" t="s">
        <v>39</v>
      </c>
      <c r="L116" t="s">
        <v>668</v>
      </c>
      <c r="M116" t="s">
        <v>86</v>
      </c>
      <c r="N116" t="s">
        <v>39</v>
      </c>
      <c r="O116" t="s">
        <v>669</v>
      </c>
      <c r="P116" t="s">
        <v>53</v>
      </c>
      <c r="Q116" t="s">
        <v>53</v>
      </c>
      <c r="S116" t="s">
        <v>43</v>
      </c>
      <c r="T116" t="s">
        <v>44</v>
      </c>
      <c r="V116" t="s">
        <v>73</v>
      </c>
      <c r="W116" t="s">
        <v>58</v>
      </c>
    </row>
    <row r="117" spans="1:23" x14ac:dyDescent="0.25">
      <c r="A117" t="s">
        <v>70</v>
      </c>
      <c r="B117" t="s">
        <v>29</v>
      </c>
      <c r="C117" t="s">
        <v>670</v>
      </c>
      <c r="D117" t="s">
        <v>31</v>
      </c>
      <c r="E117" t="s">
        <v>671</v>
      </c>
      <c r="F117" t="s">
        <v>69</v>
      </c>
      <c r="G117" t="s">
        <v>49</v>
      </c>
      <c r="H117" t="s">
        <v>34</v>
      </c>
      <c r="I117" t="s">
        <v>53</v>
      </c>
      <c r="J117">
        <v>5</v>
      </c>
      <c r="K117" t="s">
        <v>36</v>
      </c>
      <c r="L117" t="s">
        <v>124</v>
      </c>
      <c r="M117" t="s">
        <v>98</v>
      </c>
      <c r="N117" t="s">
        <v>39</v>
      </c>
      <c r="O117" t="s">
        <v>135</v>
      </c>
      <c r="P117" t="s">
        <v>53</v>
      </c>
      <c r="Q117" t="s">
        <v>53</v>
      </c>
      <c r="R117" t="s">
        <v>672</v>
      </c>
      <c r="S117" t="s">
        <v>43</v>
      </c>
      <c r="T117" t="s">
        <v>44</v>
      </c>
      <c r="U117" t="s">
        <v>216</v>
      </c>
      <c r="V117" t="s">
        <v>65</v>
      </c>
      <c r="W117" t="s">
        <v>58</v>
      </c>
    </row>
    <row r="118" spans="1:23" x14ac:dyDescent="0.25">
      <c r="A118" t="s">
        <v>23</v>
      </c>
      <c r="B118" t="s">
        <v>29</v>
      </c>
      <c r="C118" t="s">
        <v>673</v>
      </c>
      <c r="D118" t="s">
        <v>68</v>
      </c>
      <c r="E118" t="s">
        <v>674</v>
      </c>
      <c r="F118" t="s">
        <v>174</v>
      </c>
      <c r="G118" t="s">
        <v>96</v>
      </c>
      <c r="H118" t="s">
        <v>143</v>
      </c>
      <c r="I118" t="s">
        <v>51</v>
      </c>
      <c r="J118">
        <v>8</v>
      </c>
      <c r="K118" t="s">
        <v>39</v>
      </c>
      <c r="L118" t="s">
        <v>675</v>
      </c>
      <c r="M118" t="s">
        <v>38</v>
      </c>
      <c r="N118" t="s">
        <v>39</v>
      </c>
      <c r="O118" t="s">
        <v>40</v>
      </c>
      <c r="P118" t="s">
        <v>53</v>
      </c>
      <c r="Q118" t="s">
        <v>53</v>
      </c>
      <c r="R118" t="s">
        <v>676</v>
      </c>
      <c r="S118" t="s">
        <v>43</v>
      </c>
      <c r="T118">
        <v>8</v>
      </c>
      <c r="U118" t="s">
        <v>677</v>
      </c>
      <c r="V118" t="s">
        <v>73</v>
      </c>
      <c r="W118" t="s">
        <v>597</v>
      </c>
    </row>
    <row r="119" spans="1:23" x14ac:dyDescent="0.25">
      <c r="B119" t="s">
        <v>29</v>
      </c>
      <c r="C119" t="s">
        <v>678</v>
      </c>
      <c r="D119" t="s">
        <v>68</v>
      </c>
      <c r="F119" t="s">
        <v>32</v>
      </c>
      <c r="G119" t="s">
        <v>501</v>
      </c>
      <c r="H119" t="s">
        <v>34</v>
      </c>
      <c r="K119" t="s">
        <v>36</v>
      </c>
      <c r="M119" t="s">
        <v>86</v>
      </c>
      <c r="N119" t="s">
        <v>39</v>
      </c>
      <c r="O119" t="s">
        <v>52</v>
      </c>
      <c r="Q119" t="s">
        <v>39</v>
      </c>
      <c r="S119" t="s">
        <v>43</v>
      </c>
      <c r="T119">
        <v>5</v>
      </c>
      <c r="V119" t="s">
        <v>65</v>
      </c>
      <c r="W119" t="s">
        <v>159</v>
      </c>
    </row>
    <row r="120" spans="1:23" x14ac:dyDescent="0.25">
      <c r="A120" t="s">
        <v>70</v>
      </c>
      <c r="B120" t="s">
        <v>29</v>
      </c>
      <c r="D120" t="s">
        <v>31</v>
      </c>
      <c r="G120" t="s">
        <v>134</v>
      </c>
      <c r="H120" t="s">
        <v>85</v>
      </c>
      <c r="J120">
        <v>5</v>
      </c>
      <c r="K120" t="s">
        <v>39</v>
      </c>
      <c r="M120" t="s">
        <v>98</v>
      </c>
      <c r="N120" t="s">
        <v>53</v>
      </c>
      <c r="O120" t="s">
        <v>52</v>
      </c>
      <c r="P120" t="s">
        <v>53</v>
      </c>
      <c r="Q120" t="s">
        <v>53</v>
      </c>
      <c r="S120" t="s">
        <v>43</v>
      </c>
      <c r="T120" t="s">
        <v>44</v>
      </c>
      <c r="V120" t="s">
        <v>65</v>
      </c>
      <c r="W120" t="s">
        <v>58</v>
      </c>
    </row>
    <row r="121" spans="1:23" x14ac:dyDescent="0.25">
      <c r="A121" t="s">
        <v>66</v>
      </c>
      <c r="B121" t="s">
        <v>29</v>
      </c>
      <c r="C121" t="s">
        <v>679</v>
      </c>
      <c r="D121" t="s">
        <v>68</v>
      </c>
      <c r="F121" t="s">
        <v>154</v>
      </c>
      <c r="G121" t="s">
        <v>493</v>
      </c>
      <c r="H121" t="s">
        <v>34</v>
      </c>
      <c r="I121" t="s">
        <v>680</v>
      </c>
      <c r="J121">
        <v>6</v>
      </c>
      <c r="K121" t="s">
        <v>39</v>
      </c>
      <c r="M121" t="s">
        <v>108</v>
      </c>
      <c r="N121" t="s">
        <v>36</v>
      </c>
      <c r="O121" t="s">
        <v>52</v>
      </c>
      <c r="P121" t="s">
        <v>53</v>
      </c>
      <c r="Q121" t="s">
        <v>53</v>
      </c>
      <c r="T121">
        <v>10</v>
      </c>
      <c r="U121" t="s">
        <v>681</v>
      </c>
      <c r="V121" t="s">
        <v>73</v>
      </c>
      <c r="W121" t="s">
        <v>682</v>
      </c>
    </row>
    <row r="122" spans="1:23" x14ac:dyDescent="0.25">
      <c r="A122" t="s">
        <v>172</v>
      </c>
      <c r="B122" t="s">
        <v>29</v>
      </c>
      <c r="C122" t="s">
        <v>683</v>
      </c>
      <c r="D122" t="s">
        <v>76</v>
      </c>
      <c r="E122" t="s">
        <v>684</v>
      </c>
      <c r="F122" t="s">
        <v>60</v>
      </c>
      <c r="G122" t="s">
        <v>61</v>
      </c>
      <c r="H122" t="s">
        <v>685</v>
      </c>
      <c r="I122" t="s">
        <v>686</v>
      </c>
      <c r="J122">
        <v>3</v>
      </c>
      <c r="K122" t="s">
        <v>39</v>
      </c>
      <c r="M122" t="s">
        <v>108</v>
      </c>
      <c r="N122" t="s">
        <v>53</v>
      </c>
      <c r="O122" t="s">
        <v>52</v>
      </c>
      <c r="P122" t="s">
        <v>53</v>
      </c>
      <c r="Q122" t="s">
        <v>53</v>
      </c>
      <c r="R122" t="s">
        <v>687</v>
      </c>
      <c r="S122" t="s">
        <v>64</v>
      </c>
      <c r="T122" t="s">
        <v>44</v>
      </c>
      <c r="V122" t="s">
        <v>65</v>
      </c>
      <c r="W122" t="s">
        <v>109</v>
      </c>
    </row>
    <row r="123" spans="1:23" x14ac:dyDescent="0.25">
      <c r="A123" t="s">
        <v>23</v>
      </c>
      <c r="B123" t="s">
        <v>93</v>
      </c>
      <c r="C123" t="s">
        <v>688</v>
      </c>
      <c r="D123" t="s">
        <v>68</v>
      </c>
      <c r="F123" t="s">
        <v>69</v>
      </c>
      <c r="G123" t="s">
        <v>33</v>
      </c>
      <c r="H123" t="s">
        <v>85</v>
      </c>
      <c r="I123" t="s">
        <v>689</v>
      </c>
      <c r="J123">
        <v>8</v>
      </c>
      <c r="K123" t="s">
        <v>53</v>
      </c>
      <c r="M123" t="s">
        <v>38</v>
      </c>
      <c r="N123" t="s">
        <v>36</v>
      </c>
      <c r="P123" t="s">
        <v>53</v>
      </c>
      <c r="Q123" t="s">
        <v>53</v>
      </c>
      <c r="R123" t="s">
        <v>690</v>
      </c>
      <c r="T123">
        <v>5</v>
      </c>
      <c r="U123" t="s">
        <v>691</v>
      </c>
      <c r="V123" t="s">
        <v>73</v>
      </c>
      <c r="W123" t="s">
        <v>109</v>
      </c>
    </row>
    <row r="124" spans="1:23" x14ac:dyDescent="0.25">
      <c r="A124" t="s">
        <v>692</v>
      </c>
      <c r="B124" t="s">
        <v>29</v>
      </c>
      <c r="C124" t="s">
        <v>693</v>
      </c>
      <c r="D124" t="s">
        <v>76</v>
      </c>
      <c r="F124" t="s">
        <v>694</v>
      </c>
      <c r="G124" t="s">
        <v>376</v>
      </c>
      <c r="H124" t="s">
        <v>480</v>
      </c>
      <c r="J124">
        <v>6</v>
      </c>
      <c r="K124" t="s">
        <v>39</v>
      </c>
      <c r="W124" t="s">
        <v>695</v>
      </c>
    </row>
    <row r="125" spans="1:23" x14ac:dyDescent="0.25">
      <c r="A125" t="s">
        <v>66</v>
      </c>
      <c r="B125" t="s">
        <v>29</v>
      </c>
      <c r="C125" t="s">
        <v>696</v>
      </c>
      <c r="D125" t="s">
        <v>76</v>
      </c>
      <c r="E125" t="s">
        <v>697</v>
      </c>
      <c r="F125" t="s">
        <v>69</v>
      </c>
      <c r="G125" t="s">
        <v>49</v>
      </c>
      <c r="H125" t="s">
        <v>85</v>
      </c>
      <c r="I125" t="s">
        <v>686</v>
      </c>
      <c r="J125">
        <v>6</v>
      </c>
      <c r="K125" t="s">
        <v>53</v>
      </c>
      <c r="L125" t="s">
        <v>79</v>
      </c>
      <c r="M125" t="s">
        <v>108</v>
      </c>
      <c r="N125" t="s">
        <v>39</v>
      </c>
      <c r="O125" t="s">
        <v>40</v>
      </c>
      <c r="P125" t="s">
        <v>53</v>
      </c>
      <c r="Q125" t="s">
        <v>53</v>
      </c>
      <c r="S125" t="s">
        <v>130</v>
      </c>
      <c r="T125">
        <v>5</v>
      </c>
      <c r="U125" t="s">
        <v>698</v>
      </c>
      <c r="V125" t="s">
        <v>73</v>
      </c>
      <c r="W125" t="s">
        <v>58</v>
      </c>
    </row>
    <row r="126" spans="1:23" x14ac:dyDescent="0.25">
      <c r="A126" t="s">
        <v>664</v>
      </c>
      <c r="B126" t="s">
        <v>29</v>
      </c>
      <c r="C126" t="s">
        <v>699</v>
      </c>
      <c r="D126" t="s">
        <v>68</v>
      </c>
      <c r="E126" t="s">
        <v>700</v>
      </c>
      <c r="F126" t="s">
        <v>174</v>
      </c>
      <c r="G126" t="s">
        <v>376</v>
      </c>
      <c r="H126" t="s">
        <v>85</v>
      </c>
      <c r="I126" t="s">
        <v>701</v>
      </c>
      <c r="J126">
        <v>6</v>
      </c>
      <c r="K126" t="s">
        <v>39</v>
      </c>
      <c r="M126" t="s">
        <v>108</v>
      </c>
      <c r="N126" t="s">
        <v>39</v>
      </c>
      <c r="O126" t="s">
        <v>40</v>
      </c>
      <c r="P126" t="s">
        <v>177</v>
      </c>
      <c r="Q126" t="s">
        <v>36</v>
      </c>
      <c r="S126" t="s">
        <v>64</v>
      </c>
      <c r="T126">
        <v>9</v>
      </c>
      <c r="U126" t="s">
        <v>702</v>
      </c>
      <c r="V126" t="s">
        <v>73</v>
      </c>
      <c r="W126" t="s">
        <v>197</v>
      </c>
    </row>
    <row r="127" spans="1:23" x14ac:dyDescent="0.25">
      <c r="A127" t="s">
        <v>70</v>
      </c>
      <c r="B127" t="s">
        <v>93</v>
      </c>
      <c r="C127" t="s">
        <v>161</v>
      </c>
      <c r="D127" t="s">
        <v>68</v>
      </c>
      <c r="E127" t="s">
        <v>686</v>
      </c>
      <c r="F127" t="s">
        <v>69</v>
      </c>
      <c r="G127" t="s">
        <v>33</v>
      </c>
      <c r="H127" t="s">
        <v>34</v>
      </c>
      <c r="I127" t="s">
        <v>703</v>
      </c>
      <c r="J127">
        <v>7</v>
      </c>
      <c r="K127" t="s">
        <v>36</v>
      </c>
      <c r="L127" t="s">
        <v>704</v>
      </c>
      <c r="M127" t="s">
        <v>38</v>
      </c>
      <c r="N127" t="s">
        <v>39</v>
      </c>
      <c r="O127" t="s">
        <v>52</v>
      </c>
      <c r="P127" t="s">
        <v>39</v>
      </c>
      <c r="Q127" t="s">
        <v>39</v>
      </c>
      <c r="R127" t="s">
        <v>705</v>
      </c>
      <c r="S127" t="s">
        <v>43</v>
      </c>
      <c r="T127" t="s">
        <v>44</v>
      </c>
      <c r="V127" t="s">
        <v>65</v>
      </c>
      <c r="W127" t="s">
        <v>109</v>
      </c>
    </row>
    <row r="128" spans="1:23" x14ac:dyDescent="0.25">
      <c r="A128" t="s">
        <v>70</v>
      </c>
      <c r="B128" t="s">
        <v>29</v>
      </c>
      <c r="C128" t="s">
        <v>706</v>
      </c>
      <c r="D128" t="s">
        <v>68</v>
      </c>
      <c r="E128" t="s">
        <v>707</v>
      </c>
      <c r="F128" t="s">
        <v>69</v>
      </c>
      <c r="G128" t="s">
        <v>501</v>
      </c>
      <c r="H128" t="s">
        <v>85</v>
      </c>
      <c r="I128" t="s">
        <v>708</v>
      </c>
      <c r="J128">
        <v>3</v>
      </c>
      <c r="K128" t="s">
        <v>39</v>
      </c>
      <c r="L128" t="s">
        <v>176</v>
      </c>
      <c r="M128" t="s">
        <v>38</v>
      </c>
      <c r="N128" t="s">
        <v>36</v>
      </c>
      <c r="O128" t="s">
        <v>52</v>
      </c>
      <c r="P128" t="s">
        <v>53</v>
      </c>
      <c r="Q128" t="s">
        <v>53</v>
      </c>
      <c r="T128">
        <v>9</v>
      </c>
      <c r="U128" t="s">
        <v>709</v>
      </c>
      <c r="V128" t="s">
        <v>65</v>
      </c>
      <c r="W128" t="s">
        <v>58</v>
      </c>
    </row>
    <row r="129" spans="1:23" x14ac:dyDescent="0.25">
      <c r="A129" t="s">
        <v>23</v>
      </c>
      <c r="B129" t="s">
        <v>29</v>
      </c>
      <c r="C129" t="s">
        <v>394</v>
      </c>
      <c r="D129" t="s">
        <v>119</v>
      </c>
      <c r="E129" t="s">
        <v>710</v>
      </c>
      <c r="F129" t="s">
        <v>154</v>
      </c>
      <c r="G129" t="s">
        <v>33</v>
      </c>
      <c r="H129" t="s">
        <v>85</v>
      </c>
      <c r="I129" t="s">
        <v>711</v>
      </c>
      <c r="J129">
        <v>8</v>
      </c>
      <c r="K129" t="s">
        <v>39</v>
      </c>
      <c r="L129" t="s">
        <v>712</v>
      </c>
      <c r="M129" t="s">
        <v>38</v>
      </c>
      <c r="N129" t="s">
        <v>39</v>
      </c>
      <c r="O129" t="s">
        <v>40</v>
      </c>
      <c r="P129" t="s">
        <v>53</v>
      </c>
      <c r="Q129" t="s">
        <v>53</v>
      </c>
      <c r="S129" t="s">
        <v>713</v>
      </c>
      <c r="T129">
        <v>8</v>
      </c>
      <c r="V129" t="s">
        <v>73</v>
      </c>
      <c r="W129" t="s">
        <v>109</v>
      </c>
    </row>
    <row r="130" spans="1:23" x14ac:dyDescent="0.25">
      <c r="A130" t="s">
        <v>172</v>
      </c>
      <c r="B130" t="s">
        <v>29</v>
      </c>
      <c r="C130" t="s">
        <v>714</v>
      </c>
      <c r="D130" t="s">
        <v>68</v>
      </c>
      <c r="F130" t="s">
        <v>69</v>
      </c>
      <c r="G130" t="s">
        <v>134</v>
      </c>
      <c r="H130" t="s">
        <v>85</v>
      </c>
      <c r="I130" t="s">
        <v>715</v>
      </c>
      <c r="J130">
        <v>6</v>
      </c>
      <c r="K130" t="s">
        <v>36</v>
      </c>
      <c r="L130" t="s">
        <v>716</v>
      </c>
      <c r="M130" t="s">
        <v>108</v>
      </c>
      <c r="N130" t="s">
        <v>39</v>
      </c>
      <c r="O130" t="s">
        <v>40</v>
      </c>
      <c r="P130" t="s">
        <v>53</v>
      </c>
      <c r="Q130" t="s">
        <v>53</v>
      </c>
      <c r="R130" t="s">
        <v>23</v>
      </c>
      <c r="S130" t="s">
        <v>64</v>
      </c>
      <c r="T130">
        <v>7</v>
      </c>
      <c r="U130" t="s">
        <v>717</v>
      </c>
      <c r="V130" t="s">
        <v>73</v>
      </c>
      <c r="W130" t="s">
        <v>58</v>
      </c>
    </row>
    <row r="131" spans="1:23" x14ac:dyDescent="0.25">
      <c r="A131" t="s">
        <v>193</v>
      </c>
      <c r="B131" t="s">
        <v>93</v>
      </c>
      <c r="C131" t="s">
        <v>59</v>
      </c>
      <c r="D131" t="s">
        <v>76</v>
      </c>
      <c r="F131" t="s">
        <v>48</v>
      </c>
      <c r="G131" t="s">
        <v>134</v>
      </c>
      <c r="H131" t="s">
        <v>34</v>
      </c>
      <c r="I131" t="s">
        <v>718</v>
      </c>
      <c r="J131">
        <v>8</v>
      </c>
      <c r="K131" t="s">
        <v>36</v>
      </c>
      <c r="M131" t="s">
        <v>38</v>
      </c>
      <c r="N131" t="s">
        <v>39</v>
      </c>
      <c r="O131" t="s">
        <v>40</v>
      </c>
      <c r="P131" t="s">
        <v>53</v>
      </c>
      <c r="Q131" t="s">
        <v>36</v>
      </c>
      <c r="S131" t="s">
        <v>100</v>
      </c>
      <c r="T131">
        <v>9</v>
      </c>
      <c r="V131" t="s">
        <v>57</v>
      </c>
      <c r="W131" t="s">
        <v>159</v>
      </c>
    </row>
    <row r="132" spans="1:23" x14ac:dyDescent="0.25">
      <c r="A132" t="s">
        <v>82</v>
      </c>
      <c r="B132" t="s">
        <v>93</v>
      </c>
      <c r="C132" t="s">
        <v>719</v>
      </c>
      <c r="D132" t="s">
        <v>119</v>
      </c>
      <c r="F132" t="s">
        <v>69</v>
      </c>
      <c r="G132" t="s">
        <v>134</v>
      </c>
      <c r="H132" t="s">
        <v>34</v>
      </c>
      <c r="I132" t="s">
        <v>720</v>
      </c>
      <c r="J132">
        <v>5</v>
      </c>
      <c r="K132" t="s">
        <v>53</v>
      </c>
      <c r="L132" t="s">
        <v>721</v>
      </c>
      <c r="M132" t="s">
        <v>38</v>
      </c>
      <c r="N132" t="s">
        <v>39</v>
      </c>
      <c r="O132" t="s">
        <v>52</v>
      </c>
      <c r="P132" t="s">
        <v>53</v>
      </c>
      <c r="Q132" t="s">
        <v>53</v>
      </c>
      <c r="S132" t="s">
        <v>43</v>
      </c>
      <c r="T132">
        <v>8</v>
      </c>
      <c r="U132" t="s">
        <v>722</v>
      </c>
      <c r="V132" t="s">
        <v>73</v>
      </c>
      <c r="W132" t="s">
        <v>682</v>
      </c>
    </row>
    <row r="133" spans="1:23" x14ac:dyDescent="0.25">
      <c r="A133" t="s">
        <v>110</v>
      </c>
      <c r="B133" t="s">
        <v>29</v>
      </c>
      <c r="C133" t="s">
        <v>723</v>
      </c>
      <c r="D133" t="s">
        <v>119</v>
      </c>
      <c r="E133" t="s">
        <v>724</v>
      </c>
      <c r="F133" t="s">
        <v>154</v>
      </c>
      <c r="G133" t="s">
        <v>187</v>
      </c>
      <c r="H133" t="s">
        <v>85</v>
      </c>
      <c r="I133" t="s">
        <v>725</v>
      </c>
      <c r="J133">
        <v>7</v>
      </c>
      <c r="K133" t="s">
        <v>39</v>
      </c>
      <c r="L133" t="s">
        <v>725</v>
      </c>
      <c r="M133" t="s">
        <v>108</v>
      </c>
      <c r="N133" t="s">
        <v>39</v>
      </c>
      <c r="O133" t="s">
        <v>52</v>
      </c>
      <c r="P133" t="s">
        <v>39</v>
      </c>
      <c r="Q133" t="s">
        <v>36</v>
      </c>
      <c r="R133" t="s">
        <v>725</v>
      </c>
      <c r="S133" t="s">
        <v>64</v>
      </c>
      <c r="T133" t="s">
        <v>44</v>
      </c>
      <c r="V133" t="s">
        <v>73</v>
      </c>
      <c r="W133" t="s">
        <v>109</v>
      </c>
    </row>
    <row r="134" spans="1:23" x14ac:dyDescent="0.25">
      <c r="A134" t="s">
        <v>82</v>
      </c>
      <c r="B134" t="s">
        <v>93</v>
      </c>
      <c r="C134" t="s">
        <v>726</v>
      </c>
      <c r="D134" t="s">
        <v>76</v>
      </c>
      <c r="E134" t="s">
        <v>727</v>
      </c>
      <c r="F134" t="s">
        <v>69</v>
      </c>
      <c r="G134" t="s">
        <v>33</v>
      </c>
      <c r="H134" t="s">
        <v>85</v>
      </c>
      <c r="I134" t="s">
        <v>728</v>
      </c>
      <c r="J134">
        <v>7</v>
      </c>
      <c r="K134" t="s">
        <v>39</v>
      </c>
      <c r="L134" t="s">
        <v>79</v>
      </c>
      <c r="M134" t="s">
        <v>108</v>
      </c>
      <c r="N134" t="s">
        <v>39</v>
      </c>
      <c r="O134" t="s">
        <v>135</v>
      </c>
      <c r="P134" t="s">
        <v>53</v>
      </c>
      <c r="Q134" t="s">
        <v>39</v>
      </c>
      <c r="S134" t="s">
        <v>64</v>
      </c>
      <c r="T134" t="s">
        <v>44</v>
      </c>
      <c r="V134" t="s">
        <v>73</v>
      </c>
      <c r="W134" t="s">
        <v>682</v>
      </c>
    </row>
    <row r="135" spans="1:23" x14ac:dyDescent="0.25">
      <c r="A135" t="s">
        <v>70</v>
      </c>
      <c r="B135" t="s">
        <v>729</v>
      </c>
      <c r="C135" t="s">
        <v>730</v>
      </c>
      <c r="D135" t="s">
        <v>68</v>
      </c>
      <c r="E135" t="s">
        <v>731</v>
      </c>
      <c r="F135" t="s">
        <v>732</v>
      </c>
      <c r="G135" t="s">
        <v>49</v>
      </c>
      <c r="H135" t="s">
        <v>50</v>
      </c>
      <c r="I135" t="s">
        <v>733</v>
      </c>
      <c r="J135">
        <v>7</v>
      </c>
      <c r="K135" t="s">
        <v>36</v>
      </c>
      <c r="L135" t="s">
        <v>734</v>
      </c>
      <c r="M135" t="s">
        <v>38</v>
      </c>
      <c r="N135" t="s">
        <v>36</v>
      </c>
      <c r="O135" t="s">
        <v>40</v>
      </c>
      <c r="P135" t="s">
        <v>53</v>
      </c>
      <c r="Q135" t="s">
        <v>36</v>
      </c>
      <c r="R135" t="s">
        <v>735</v>
      </c>
      <c r="T135" t="s">
        <v>44</v>
      </c>
      <c r="U135" t="s">
        <v>736</v>
      </c>
      <c r="W135" t="s">
        <v>737</v>
      </c>
    </row>
    <row r="136" spans="1:23" x14ac:dyDescent="0.25">
      <c r="A136" t="s">
        <v>132</v>
      </c>
      <c r="B136" t="s">
        <v>29</v>
      </c>
      <c r="C136" t="s">
        <v>738</v>
      </c>
      <c r="D136" t="s">
        <v>31</v>
      </c>
      <c r="E136" t="s">
        <v>739</v>
      </c>
      <c r="F136" t="s">
        <v>174</v>
      </c>
      <c r="G136" t="s">
        <v>77</v>
      </c>
      <c r="H136" t="s">
        <v>85</v>
      </c>
      <c r="I136" t="s">
        <v>53</v>
      </c>
      <c r="J136">
        <v>7</v>
      </c>
      <c r="K136" t="s">
        <v>39</v>
      </c>
      <c r="L136" t="s">
        <v>740</v>
      </c>
      <c r="M136" t="s">
        <v>108</v>
      </c>
      <c r="N136" t="s">
        <v>39</v>
      </c>
      <c r="O136" t="s">
        <v>52</v>
      </c>
      <c r="P136" t="s">
        <v>53</v>
      </c>
      <c r="Q136" t="s">
        <v>39</v>
      </c>
      <c r="R136" t="s">
        <v>741</v>
      </c>
      <c r="S136" t="s">
        <v>64</v>
      </c>
      <c r="T136">
        <v>7</v>
      </c>
      <c r="U136" t="s">
        <v>742</v>
      </c>
      <c r="V136" t="s">
        <v>73</v>
      </c>
      <c r="W136" t="s">
        <v>159</v>
      </c>
    </row>
    <row r="137" spans="1:23" x14ac:dyDescent="0.25">
      <c r="A137" t="s">
        <v>664</v>
      </c>
      <c r="B137" t="s">
        <v>29</v>
      </c>
      <c r="D137" t="s">
        <v>31</v>
      </c>
      <c r="F137" t="s">
        <v>113</v>
      </c>
      <c r="G137" t="s">
        <v>573</v>
      </c>
      <c r="H137" t="s">
        <v>85</v>
      </c>
      <c r="J137">
        <v>9</v>
      </c>
      <c r="K137" t="s">
        <v>39</v>
      </c>
      <c r="M137" t="s">
        <v>98</v>
      </c>
      <c r="N137" t="s">
        <v>39</v>
      </c>
      <c r="O137" t="s">
        <v>40</v>
      </c>
      <c r="P137" t="s">
        <v>53</v>
      </c>
      <c r="Q137" t="s">
        <v>39</v>
      </c>
      <c r="S137" t="s">
        <v>43</v>
      </c>
      <c r="T137" t="s">
        <v>44</v>
      </c>
      <c r="V137" t="s">
        <v>73</v>
      </c>
      <c r="W137" t="s">
        <v>407</v>
      </c>
    </row>
    <row r="138" spans="1:23" x14ac:dyDescent="0.25">
      <c r="A138" t="s">
        <v>213</v>
      </c>
      <c r="B138" t="s">
        <v>29</v>
      </c>
      <c r="C138" t="s">
        <v>743</v>
      </c>
      <c r="D138" t="s">
        <v>76</v>
      </c>
      <c r="E138" t="s">
        <v>744</v>
      </c>
      <c r="F138" t="s">
        <v>60</v>
      </c>
      <c r="G138" t="s">
        <v>745</v>
      </c>
      <c r="H138" t="s">
        <v>85</v>
      </c>
      <c r="I138" t="s">
        <v>746</v>
      </c>
      <c r="J138">
        <v>8</v>
      </c>
      <c r="K138" t="s">
        <v>39</v>
      </c>
      <c r="L138" t="s">
        <v>747</v>
      </c>
      <c r="M138" t="s">
        <v>38</v>
      </c>
      <c r="N138" t="s">
        <v>36</v>
      </c>
      <c r="O138" t="s">
        <v>40</v>
      </c>
      <c r="P138" t="s">
        <v>39</v>
      </c>
      <c r="Q138" t="s">
        <v>39</v>
      </c>
      <c r="R138" t="s">
        <v>748</v>
      </c>
      <c r="S138" t="s">
        <v>43</v>
      </c>
      <c r="T138">
        <v>9</v>
      </c>
      <c r="U138" t="s">
        <v>749</v>
      </c>
      <c r="V138" t="s">
        <v>65</v>
      </c>
      <c r="W138" t="s">
        <v>109</v>
      </c>
    </row>
    <row r="139" spans="1:23" x14ac:dyDescent="0.25">
      <c r="A139" t="s">
        <v>750</v>
      </c>
      <c r="B139" t="s">
        <v>29</v>
      </c>
      <c r="C139" t="s">
        <v>751</v>
      </c>
      <c r="D139" t="s">
        <v>76</v>
      </c>
      <c r="E139" t="s">
        <v>752</v>
      </c>
      <c r="F139" t="s">
        <v>174</v>
      </c>
      <c r="G139" t="s">
        <v>376</v>
      </c>
      <c r="H139" t="s">
        <v>85</v>
      </c>
      <c r="I139" t="s">
        <v>753</v>
      </c>
      <c r="J139">
        <v>5</v>
      </c>
      <c r="K139" t="s">
        <v>39</v>
      </c>
      <c r="L139" t="s">
        <v>754</v>
      </c>
      <c r="M139" t="s">
        <v>86</v>
      </c>
      <c r="N139" t="s">
        <v>39</v>
      </c>
      <c r="O139" t="s">
        <v>40</v>
      </c>
      <c r="P139" t="s">
        <v>53</v>
      </c>
      <c r="Q139" t="s">
        <v>39</v>
      </c>
      <c r="R139" t="s">
        <v>755</v>
      </c>
      <c r="S139" t="s">
        <v>43</v>
      </c>
      <c r="T139">
        <v>9</v>
      </c>
      <c r="U139" t="s">
        <v>756</v>
      </c>
      <c r="V139" t="s">
        <v>73</v>
      </c>
      <c r="W139" t="s">
        <v>58</v>
      </c>
    </row>
    <row r="140" spans="1:23" x14ac:dyDescent="0.25">
      <c r="A140" t="s">
        <v>757</v>
      </c>
      <c r="B140" t="s">
        <v>29</v>
      </c>
      <c r="C140" t="s">
        <v>758</v>
      </c>
      <c r="D140" t="s">
        <v>31</v>
      </c>
      <c r="F140" t="s">
        <v>60</v>
      </c>
      <c r="G140" t="s">
        <v>134</v>
      </c>
      <c r="H140" t="s">
        <v>50</v>
      </c>
      <c r="I140" t="s">
        <v>53</v>
      </c>
      <c r="J140">
        <v>7</v>
      </c>
      <c r="K140" t="s">
        <v>36</v>
      </c>
      <c r="L140" t="s">
        <v>759</v>
      </c>
      <c r="M140" t="s">
        <v>38</v>
      </c>
      <c r="N140" t="s">
        <v>39</v>
      </c>
      <c r="O140" t="s">
        <v>52</v>
      </c>
      <c r="P140" t="s">
        <v>39</v>
      </c>
      <c r="Q140" t="s">
        <v>39</v>
      </c>
      <c r="R140" t="s">
        <v>759</v>
      </c>
      <c r="S140" t="s">
        <v>43</v>
      </c>
      <c r="T140">
        <v>6</v>
      </c>
      <c r="V140" t="s">
        <v>65</v>
      </c>
      <c r="W140" t="s">
        <v>58</v>
      </c>
    </row>
    <row r="141" spans="1:23" x14ac:dyDescent="0.25">
      <c r="A141" t="s">
        <v>82</v>
      </c>
      <c r="B141" t="s">
        <v>93</v>
      </c>
      <c r="C141" t="s">
        <v>758</v>
      </c>
      <c r="D141" t="s">
        <v>76</v>
      </c>
      <c r="F141" t="s">
        <v>60</v>
      </c>
      <c r="G141" t="s">
        <v>134</v>
      </c>
      <c r="H141" t="s">
        <v>34</v>
      </c>
      <c r="I141" t="s">
        <v>53</v>
      </c>
      <c r="J141">
        <v>8</v>
      </c>
      <c r="K141" t="s">
        <v>53</v>
      </c>
      <c r="L141" t="s">
        <v>759</v>
      </c>
      <c r="M141" t="s">
        <v>38</v>
      </c>
      <c r="N141" t="s">
        <v>39</v>
      </c>
      <c r="O141" t="s">
        <v>40</v>
      </c>
      <c r="P141" t="s">
        <v>53</v>
      </c>
      <c r="Q141" t="s">
        <v>53</v>
      </c>
      <c r="S141" t="s">
        <v>55</v>
      </c>
      <c r="T141">
        <v>9</v>
      </c>
      <c r="V141" t="s">
        <v>65</v>
      </c>
      <c r="W141" t="s">
        <v>597</v>
      </c>
    </row>
    <row r="142" spans="1:23" x14ac:dyDescent="0.25">
      <c r="A142" t="s">
        <v>132</v>
      </c>
      <c r="B142" t="s">
        <v>93</v>
      </c>
      <c r="C142" t="s">
        <v>758</v>
      </c>
      <c r="D142" t="s">
        <v>119</v>
      </c>
      <c r="F142" t="s">
        <v>69</v>
      </c>
      <c r="G142" t="s">
        <v>501</v>
      </c>
      <c r="H142" t="s">
        <v>34</v>
      </c>
      <c r="I142" t="s">
        <v>53</v>
      </c>
      <c r="J142">
        <v>9</v>
      </c>
      <c r="K142" t="s">
        <v>39</v>
      </c>
      <c r="L142" t="s">
        <v>759</v>
      </c>
      <c r="M142" t="s">
        <v>38</v>
      </c>
      <c r="N142" t="s">
        <v>39</v>
      </c>
      <c r="O142" t="s">
        <v>52</v>
      </c>
      <c r="P142" t="s">
        <v>39</v>
      </c>
      <c r="Q142" t="s">
        <v>39</v>
      </c>
      <c r="S142" t="s">
        <v>43</v>
      </c>
      <c r="T142">
        <v>9</v>
      </c>
      <c r="V142" t="s">
        <v>73</v>
      </c>
      <c r="W142" t="s">
        <v>109</v>
      </c>
    </row>
    <row r="143" spans="1:23" x14ac:dyDescent="0.25">
      <c r="A143" t="s">
        <v>132</v>
      </c>
      <c r="B143" t="s">
        <v>93</v>
      </c>
      <c r="C143" t="s">
        <v>758</v>
      </c>
      <c r="D143" t="s">
        <v>76</v>
      </c>
      <c r="E143" t="s">
        <v>53</v>
      </c>
      <c r="F143" t="s">
        <v>69</v>
      </c>
      <c r="G143" t="s">
        <v>501</v>
      </c>
      <c r="H143" t="s">
        <v>50</v>
      </c>
      <c r="I143" t="s">
        <v>53</v>
      </c>
      <c r="J143">
        <v>9</v>
      </c>
      <c r="K143" t="s">
        <v>39</v>
      </c>
      <c r="L143" t="s">
        <v>759</v>
      </c>
      <c r="M143" t="s">
        <v>38</v>
      </c>
      <c r="N143" t="s">
        <v>39</v>
      </c>
      <c r="O143" t="s">
        <v>52</v>
      </c>
      <c r="P143" t="s">
        <v>39</v>
      </c>
      <c r="Q143" t="s">
        <v>39</v>
      </c>
      <c r="S143" t="s">
        <v>43</v>
      </c>
      <c r="T143">
        <v>9</v>
      </c>
      <c r="V143" t="s">
        <v>65</v>
      </c>
      <c r="W143" t="s">
        <v>109</v>
      </c>
    </row>
    <row r="144" spans="1:23" x14ac:dyDescent="0.25">
      <c r="A144" t="s">
        <v>23</v>
      </c>
      <c r="B144" t="s">
        <v>29</v>
      </c>
      <c r="C144" t="s">
        <v>758</v>
      </c>
      <c r="D144" t="s">
        <v>119</v>
      </c>
      <c r="E144" t="s">
        <v>53</v>
      </c>
      <c r="F144" t="s">
        <v>69</v>
      </c>
      <c r="G144" t="s">
        <v>134</v>
      </c>
      <c r="H144" t="s">
        <v>50</v>
      </c>
      <c r="I144" t="s">
        <v>53</v>
      </c>
      <c r="J144">
        <v>8</v>
      </c>
      <c r="K144" t="s">
        <v>39</v>
      </c>
      <c r="L144" t="s">
        <v>759</v>
      </c>
      <c r="M144" t="s">
        <v>86</v>
      </c>
      <c r="N144" t="s">
        <v>39</v>
      </c>
      <c r="O144" t="s">
        <v>52</v>
      </c>
      <c r="P144" t="s">
        <v>39</v>
      </c>
      <c r="Q144" t="s">
        <v>39</v>
      </c>
      <c r="S144" t="s">
        <v>55</v>
      </c>
      <c r="T144">
        <v>9</v>
      </c>
      <c r="V144" t="s">
        <v>65</v>
      </c>
      <c r="W144" t="s">
        <v>109</v>
      </c>
    </row>
    <row r="145" spans="1:23" x14ac:dyDescent="0.25">
      <c r="A145" t="s">
        <v>110</v>
      </c>
      <c r="B145" t="s">
        <v>29</v>
      </c>
      <c r="C145" t="s">
        <v>760</v>
      </c>
      <c r="D145" t="s">
        <v>68</v>
      </c>
      <c r="E145" t="s">
        <v>761</v>
      </c>
      <c r="F145" t="s">
        <v>174</v>
      </c>
      <c r="G145" t="s">
        <v>501</v>
      </c>
      <c r="H145" t="s">
        <v>85</v>
      </c>
      <c r="I145" t="s">
        <v>762</v>
      </c>
      <c r="J145">
        <v>9</v>
      </c>
      <c r="K145" t="s">
        <v>39</v>
      </c>
      <c r="L145" t="s">
        <v>763</v>
      </c>
      <c r="M145" t="s">
        <v>98</v>
      </c>
      <c r="N145" t="s">
        <v>36</v>
      </c>
      <c r="O145" t="s">
        <v>52</v>
      </c>
      <c r="P145" t="s">
        <v>53</v>
      </c>
      <c r="Q145" t="s">
        <v>36</v>
      </c>
      <c r="R145" t="s">
        <v>764</v>
      </c>
      <c r="S145" t="s">
        <v>43</v>
      </c>
      <c r="T145">
        <v>9</v>
      </c>
      <c r="U145" t="s">
        <v>765</v>
      </c>
      <c r="V145" t="s">
        <v>73</v>
      </c>
      <c r="W145" t="s">
        <v>233</v>
      </c>
    </row>
    <row r="146" spans="1:23" x14ac:dyDescent="0.25">
      <c r="A146" t="s">
        <v>82</v>
      </c>
      <c r="B146" t="s">
        <v>29</v>
      </c>
      <c r="C146" t="s">
        <v>766</v>
      </c>
      <c r="D146" t="s">
        <v>119</v>
      </c>
      <c r="F146" t="s">
        <v>69</v>
      </c>
      <c r="G146" t="s">
        <v>33</v>
      </c>
      <c r="H146" t="s">
        <v>480</v>
      </c>
      <c r="J146">
        <v>6</v>
      </c>
      <c r="K146" t="s">
        <v>39</v>
      </c>
      <c r="L146" t="s">
        <v>767</v>
      </c>
      <c r="M146" t="s">
        <v>86</v>
      </c>
      <c r="N146" t="s">
        <v>39</v>
      </c>
      <c r="O146" t="s">
        <v>40</v>
      </c>
      <c r="P146" t="s">
        <v>53</v>
      </c>
      <c r="Q146" t="s">
        <v>39</v>
      </c>
      <c r="R146" t="s">
        <v>768</v>
      </c>
      <c r="S146" t="s">
        <v>64</v>
      </c>
      <c r="T146">
        <v>10</v>
      </c>
      <c r="V146" t="s">
        <v>65</v>
      </c>
      <c r="W146" t="s">
        <v>58</v>
      </c>
    </row>
    <row r="147" spans="1:23" x14ac:dyDescent="0.25">
      <c r="A147" t="s">
        <v>23</v>
      </c>
      <c r="B147" t="s">
        <v>74</v>
      </c>
      <c r="C147" t="s">
        <v>769</v>
      </c>
      <c r="D147" t="s">
        <v>31</v>
      </c>
      <c r="E147" t="s">
        <v>770</v>
      </c>
      <c r="F147" t="s">
        <v>771</v>
      </c>
      <c r="G147" t="s">
        <v>362</v>
      </c>
      <c r="H147" t="s">
        <v>85</v>
      </c>
      <c r="I147" t="s">
        <v>53</v>
      </c>
      <c r="J147">
        <v>9</v>
      </c>
      <c r="K147" t="s">
        <v>36</v>
      </c>
      <c r="L147" t="s">
        <v>772</v>
      </c>
      <c r="M147" t="s">
        <v>108</v>
      </c>
      <c r="N147" t="s">
        <v>39</v>
      </c>
      <c r="O147" t="s">
        <v>52</v>
      </c>
      <c r="P147" t="s">
        <v>607</v>
      </c>
      <c r="Q147" t="s">
        <v>39</v>
      </c>
      <c r="R147" t="s">
        <v>773</v>
      </c>
      <c r="T147" t="s">
        <v>44</v>
      </c>
      <c r="V147" t="s">
        <v>65</v>
      </c>
      <c r="W147" t="s">
        <v>109</v>
      </c>
    </row>
    <row r="148" spans="1:23" x14ac:dyDescent="0.25">
      <c r="A148" t="s">
        <v>82</v>
      </c>
      <c r="B148" t="s">
        <v>774</v>
      </c>
      <c r="D148" t="s">
        <v>119</v>
      </c>
      <c r="F148" t="s">
        <v>32</v>
      </c>
      <c r="G148" t="s">
        <v>134</v>
      </c>
      <c r="H148" t="s">
        <v>34</v>
      </c>
      <c r="J148">
        <v>7</v>
      </c>
      <c r="K148" t="s">
        <v>53</v>
      </c>
      <c r="M148" t="s">
        <v>86</v>
      </c>
      <c r="N148" t="s">
        <v>39</v>
      </c>
      <c r="O148" t="s">
        <v>52</v>
      </c>
      <c r="P148" t="s">
        <v>39</v>
      </c>
      <c r="Q148" t="s">
        <v>39</v>
      </c>
      <c r="S148" t="s">
        <v>55</v>
      </c>
      <c r="T148">
        <v>7</v>
      </c>
      <c r="V148" t="s">
        <v>73</v>
      </c>
      <c r="W148" t="s">
        <v>159</v>
      </c>
    </row>
    <row r="149" spans="1:23" x14ac:dyDescent="0.25">
      <c r="A149" t="s">
        <v>511</v>
      </c>
      <c r="B149" t="s">
        <v>29</v>
      </c>
      <c r="C149" t="s">
        <v>775</v>
      </c>
      <c r="D149" t="s">
        <v>68</v>
      </c>
      <c r="E149" t="s">
        <v>776</v>
      </c>
      <c r="F149" t="s">
        <v>113</v>
      </c>
      <c r="G149" t="s">
        <v>376</v>
      </c>
      <c r="H149" t="s">
        <v>85</v>
      </c>
      <c r="I149" t="s">
        <v>39</v>
      </c>
      <c r="J149">
        <v>7</v>
      </c>
      <c r="K149" t="s">
        <v>39</v>
      </c>
      <c r="L149" t="s">
        <v>777</v>
      </c>
      <c r="M149" t="s">
        <v>38</v>
      </c>
      <c r="N149" t="s">
        <v>39</v>
      </c>
      <c r="O149" t="s">
        <v>52</v>
      </c>
      <c r="P149" t="s">
        <v>53</v>
      </c>
      <c r="Q149" t="s">
        <v>39</v>
      </c>
      <c r="R149" t="s">
        <v>778</v>
      </c>
      <c r="S149" t="s">
        <v>379</v>
      </c>
      <c r="T149">
        <v>7</v>
      </c>
      <c r="U149" t="s">
        <v>779</v>
      </c>
      <c r="V149" t="s">
        <v>73</v>
      </c>
      <c r="W149" t="s">
        <v>780</v>
      </c>
    </row>
    <row r="150" spans="1:23" x14ac:dyDescent="0.25">
      <c r="A150" t="s">
        <v>172</v>
      </c>
      <c r="B150" t="s">
        <v>29</v>
      </c>
      <c r="C150" t="s">
        <v>781</v>
      </c>
      <c r="D150" t="s">
        <v>31</v>
      </c>
      <c r="E150" t="s">
        <v>782</v>
      </c>
      <c r="F150" t="s">
        <v>113</v>
      </c>
      <c r="G150" t="s">
        <v>187</v>
      </c>
      <c r="H150" t="s">
        <v>85</v>
      </c>
      <c r="I150" t="s">
        <v>783</v>
      </c>
      <c r="J150">
        <v>7</v>
      </c>
      <c r="K150" t="s">
        <v>39</v>
      </c>
      <c r="L150" t="s">
        <v>784</v>
      </c>
      <c r="M150" t="s">
        <v>98</v>
      </c>
      <c r="N150" t="s">
        <v>39</v>
      </c>
      <c r="O150" t="s">
        <v>52</v>
      </c>
      <c r="P150" t="s">
        <v>53</v>
      </c>
      <c r="Q150" t="s">
        <v>36</v>
      </c>
      <c r="R150" t="s">
        <v>785</v>
      </c>
      <c r="S150" t="s">
        <v>55</v>
      </c>
      <c r="T150" t="s">
        <v>44</v>
      </c>
      <c r="V150" t="s">
        <v>73</v>
      </c>
      <c r="W150" t="s">
        <v>58</v>
      </c>
    </row>
    <row r="151" spans="1:23" x14ac:dyDescent="0.25">
      <c r="A151" t="s">
        <v>66</v>
      </c>
      <c r="B151" t="s">
        <v>29</v>
      </c>
      <c r="C151" t="s">
        <v>786</v>
      </c>
      <c r="D151" t="s">
        <v>31</v>
      </c>
      <c r="E151" t="s">
        <v>39</v>
      </c>
      <c r="F151" t="s">
        <v>69</v>
      </c>
      <c r="G151" t="s">
        <v>787</v>
      </c>
      <c r="H151" t="s">
        <v>85</v>
      </c>
      <c r="I151" t="s">
        <v>788</v>
      </c>
      <c r="J151">
        <v>6</v>
      </c>
      <c r="K151" t="s">
        <v>36</v>
      </c>
      <c r="L151" t="s">
        <v>789</v>
      </c>
      <c r="M151" t="s">
        <v>98</v>
      </c>
      <c r="N151" t="s">
        <v>36</v>
      </c>
      <c r="O151" t="s">
        <v>135</v>
      </c>
      <c r="P151" t="s">
        <v>53</v>
      </c>
      <c r="Q151" t="s">
        <v>36</v>
      </c>
      <c r="S151" t="s">
        <v>43</v>
      </c>
      <c r="T151" t="s">
        <v>44</v>
      </c>
      <c r="V151" t="s">
        <v>92</v>
      </c>
      <c r="W151" t="s">
        <v>58</v>
      </c>
    </row>
    <row r="152" spans="1:23" x14ac:dyDescent="0.25">
      <c r="A152" t="s">
        <v>70</v>
      </c>
      <c r="B152" t="s">
        <v>29</v>
      </c>
      <c r="C152" t="s">
        <v>790</v>
      </c>
      <c r="D152" t="s">
        <v>68</v>
      </c>
      <c r="E152" t="s">
        <v>791</v>
      </c>
      <c r="F152" t="s">
        <v>174</v>
      </c>
      <c r="G152" t="s">
        <v>134</v>
      </c>
      <c r="H152" t="s">
        <v>85</v>
      </c>
      <c r="I152" t="s">
        <v>53</v>
      </c>
      <c r="J152">
        <v>7</v>
      </c>
      <c r="K152" t="s">
        <v>39</v>
      </c>
      <c r="L152" t="s">
        <v>792</v>
      </c>
      <c r="M152" t="s">
        <v>98</v>
      </c>
      <c r="N152" t="s">
        <v>53</v>
      </c>
      <c r="O152" t="s">
        <v>52</v>
      </c>
      <c r="P152" t="s">
        <v>53</v>
      </c>
      <c r="Q152" t="s">
        <v>39</v>
      </c>
      <c r="T152" t="s">
        <v>44</v>
      </c>
      <c r="V152" t="s">
        <v>92</v>
      </c>
      <c r="W152" t="s">
        <v>58</v>
      </c>
    </row>
    <row r="153" spans="1:23" x14ac:dyDescent="0.25">
      <c r="A153" t="s">
        <v>46</v>
      </c>
      <c r="B153" t="s">
        <v>93</v>
      </c>
      <c r="C153" t="s">
        <v>793</v>
      </c>
      <c r="D153" t="s">
        <v>76</v>
      </c>
      <c r="E153" t="s">
        <v>794</v>
      </c>
      <c r="F153" t="s">
        <v>174</v>
      </c>
      <c r="G153" t="s">
        <v>297</v>
      </c>
      <c r="H153" t="s">
        <v>85</v>
      </c>
      <c r="I153" t="s">
        <v>36</v>
      </c>
      <c r="J153">
        <v>6</v>
      </c>
      <c r="K153" t="s">
        <v>39</v>
      </c>
      <c r="L153" t="s">
        <v>795</v>
      </c>
      <c r="M153" t="s">
        <v>38</v>
      </c>
      <c r="N153" t="s">
        <v>39</v>
      </c>
      <c r="O153" t="s">
        <v>40</v>
      </c>
      <c r="P153" t="s">
        <v>53</v>
      </c>
      <c r="Q153" t="s">
        <v>36</v>
      </c>
      <c r="R153" t="s">
        <v>537</v>
      </c>
      <c r="S153" t="s">
        <v>64</v>
      </c>
      <c r="T153">
        <v>8</v>
      </c>
      <c r="U153" t="s">
        <v>796</v>
      </c>
      <c r="V153" t="s">
        <v>73</v>
      </c>
      <c r="W153" t="s">
        <v>159</v>
      </c>
    </row>
    <row r="154" spans="1:23" x14ac:dyDescent="0.25">
      <c r="A154" t="s">
        <v>70</v>
      </c>
      <c r="B154" t="s">
        <v>29</v>
      </c>
      <c r="C154" t="s">
        <v>797</v>
      </c>
      <c r="D154" t="s">
        <v>31</v>
      </c>
      <c r="E154" t="s">
        <v>798</v>
      </c>
      <c r="F154" t="s">
        <v>69</v>
      </c>
      <c r="G154" t="s">
        <v>49</v>
      </c>
      <c r="H154" t="s">
        <v>34</v>
      </c>
      <c r="J154">
        <v>5</v>
      </c>
      <c r="K154" t="s">
        <v>39</v>
      </c>
      <c r="L154" t="s">
        <v>79</v>
      </c>
      <c r="M154" t="s">
        <v>98</v>
      </c>
      <c r="N154" t="s">
        <v>53</v>
      </c>
      <c r="O154" t="s">
        <v>135</v>
      </c>
      <c r="P154" t="s">
        <v>53</v>
      </c>
      <c r="Q154" t="s">
        <v>53</v>
      </c>
      <c r="R154" t="s">
        <v>799</v>
      </c>
      <c r="S154" t="s">
        <v>130</v>
      </c>
      <c r="T154" t="s">
        <v>44</v>
      </c>
      <c r="V154" t="s">
        <v>73</v>
      </c>
      <c r="W154" t="s">
        <v>159</v>
      </c>
    </row>
    <row r="155" spans="1:23" x14ac:dyDescent="0.25">
      <c r="A155" t="s">
        <v>66</v>
      </c>
      <c r="B155" t="s">
        <v>29</v>
      </c>
      <c r="C155" t="s">
        <v>161</v>
      </c>
      <c r="D155" t="s">
        <v>68</v>
      </c>
      <c r="E155" t="s">
        <v>800</v>
      </c>
      <c r="F155" t="s">
        <v>32</v>
      </c>
      <c r="G155" t="s">
        <v>134</v>
      </c>
      <c r="H155" t="s">
        <v>50</v>
      </c>
    </row>
    <row r="156" spans="1:23" x14ac:dyDescent="0.25">
      <c r="A156" t="s">
        <v>46</v>
      </c>
      <c r="B156" t="s">
        <v>93</v>
      </c>
      <c r="C156" t="s">
        <v>161</v>
      </c>
      <c r="D156" t="s">
        <v>76</v>
      </c>
      <c r="E156" t="s">
        <v>39</v>
      </c>
      <c r="F156" t="s">
        <v>801</v>
      </c>
      <c r="G156" t="s">
        <v>33</v>
      </c>
      <c r="H156" t="s">
        <v>50</v>
      </c>
      <c r="I156" t="s">
        <v>53</v>
      </c>
      <c r="J156">
        <v>10</v>
      </c>
      <c r="K156" t="s">
        <v>39</v>
      </c>
      <c r="L156" t="s">
        <v>802</v>
      </c>
      <c r="M156" t="s">
        <v>86</v>
      </c>
      <c r="N156" t="s">
        <v>39</v>
      </c>
      <c r="O156" t="s">
        <v>135</v>
      </c>
      <c r="P156" t="s">
        <v>53</v>
      </c>
      <c r="Q156" t="s">
        <v>39</v>
      </c>
      <c r="R156" t="s">
        <v>803</v>
      </c>
      <c r="S156" t="s">
        <v>64</v>
      </c>
      <c r="T156">
        <v>7</v>
      </c>
      <c r="U156" t="s">
        <v>804</v>
      </c>
      <c r="V156" t="s">
        <v>65</v>
      </c>
      <c r="W156" t="s">
        <v>159</v>
      </c>
    </row>
    <row r="157" spans="1:23" x14ac:dyDescent="0.25">
      <c r="A157" t="s">
        <v>66</v>
      </c>
      <c r="B157" t="s">
        <v>29</v>
      </c>
      <c r="C157" t="s">
        <v>805</v>
      </c>
      <c r="D157" t="s">
        <v>76</v>
      </c>
      <c r="E157" t="s">
        <v>806</v>
      </c>
      <c r="F157" t="s">
        <v>69</v>
      </c>
      <c r="G157" t="s">
        <v>33</v>
      </c>
      <c r="H157" t="s">
        <v>50</v>
      </c>
      <c r="I157" t="s">
        <v>703</v>
      </c>
      <c r="J157">
        <v>5</v>
      </c>
      <c r="K157" t="s">
        <v>39</v>
      </c>
      <c r="L157" t="s">
        <v>807</v>
      </c>
      <c r="M157" t="s">
        <v>98</v>
      </c>
      <c r="N157" t="s">
        <v>39</v>
      </c>
      <c r="O157" t="s">
        <v>52</v>
      </c>
      <c r="P157" t="s">
        <v>53</v>
      </c>
      <c r="Q157" t="s">
        <v>36</v>
      </c>
      <c r="T157" t="s">
        <v>44</v>
      </c>
      <c r="V157" t="s">
        <v>65</v>
      </c>
      <c r="W157" t="s">
        <v>58</v>
      </c>
    </row>
    <row r="158" spans="1:23" x14ac:dyDescent="0.25">
      <c r="A158" t="s">
        <v>23</v>
      </c>
      <c r="B158" t="s">
        <v>29</v>
      </c>
      <c r="C158" t="s">
        <v>808</v>
      </c>
      <c r="D158" t="s">
        <v>31</v>
      </c>
      <c r="E158" t="s">
        <v>809</v>
      </c>
      <c r="F158" t="s">
        <v>32</v>
      </c>
      <c r="G158" t="s">
        <v>501</v>
      </c>
      <c r="H158" t="s">
        <v>85</v>
      </c>
      <c r="I158" t="s">
        <v>689</v>
      </c>
      <c r="J158">
        <v>9</v>
      </c>
      <c r="K158" t="s">
        <v>39</v>
      </c>
      <c r="L158" t="s">
        <v>810</v>
      </c>
      <c r="M158" t="s">
        <v>38</v>
      </c>
      <c r="N158" t="s">
        <v>36</v>
      </c>
      <c r="O158" t="s">
        <v>52</v>
      </c>
      <c r="P158" t="s">
        <v>53</v>
      </c>
      <c r="Q158" t="s">
        <v>39</v>
      </c>
      <c r="R158" t="s">
        <v>811</v>
      </c>
      <c r="S158" t="s">
        <v>43</v>
      </c>
      <c r="T158">
        <v>6</v>
      </c>
      <c r="U158" t="s">
        <v>812</v>
      </c>
      <c r="V158" t="s">
        <v>73</v>
      </c>
      <c r="W158" t="s">
        <v>58</v>
      </c>
    </row>
    <row r="159" spans="1:23" x14ac:dyDescent="0.25">
      <c r="A159" t="s">
        <v>46</v>
      </c>
      <c r="B159" t="s">
        <v>29</v>
      </c>
      <c r="C159" t="s">
        <v>813</v>
      </c>
      <c r="D159" t="s">
        <v>76</v>
      </c>
      <c r="E159" t="s">
        <v>814</v>
      </c>
      <c r="F159" t="s">
        <v>815</v>
      </c>
      <c r="G159" t="s">
        <v>33</v>
      </c>
      <c r="H159" t="s">
        <v>85</v>
      </c>
      <c r="I159" t="s">
        <v>816</v>
      </c>
      <c r="J159">
        <v>6</v>
      </c>
      <c r="K159" t="s">
        <v>36</v>
      </c>
      <c r="L159" t="s">
        <v>817</v>
      </c>
      <c r="M159" t="s">
        <v>108</v>
      </c>
      <c r="N159" t="s">
        <v>39</v>
      </c>
      <c r="O159" t="s">
        <v>52</v>
      </c>
      <c r="P159" t="s">
        <v>53</v>
      </c>
      <c r="Q159" t="s">
        <v>39</v>
      </c>
      <c r="R159" t="s">
        <v>818</v>
      </c>
      <c r="S159" t="s">
        <v>64</v>
      </c>
      <c r="T159">
        <v>5</v>
      </c>
      <c r="U159" t="s">
        <v>819</v>
      </c>
      <c r="V159" t="s">
        <v>73</v>
      </c>
      <c r="W159" t="s">
        <v>159</v>
      </c>
    </row>
    <row r="160" spans="1:23" x14ac:dyDescent="0.25">
      <c r="A160" t="s">
        <v>110</v>
      </c>
      <c r="B160" t="s">
        <v>774</v>
      </c>
      <c r="C160" t="s">
        <v>820</v>
      </c>
      <c r="D160" t="s">
        <v>76</v>
      </c>
      <c r="E160" t="s">
        <v>821</v>
      </c>
      <c r="F160" t="s">
        <v>113</v>
      </c>
      <c r="G160" t="s">
        <v>205</v>
      </c>
      <c r="H160" t="s">
        <v>85</v>
      </c>
      <c r="I160" t="s">
        <v>822</v>
      </c>
      <c r="J160">
        <v>7</v>
      </c>
      <c r="K160" t="s">
        <v>53</v>
      </c>
      <c r="L160" t="s">
        <v>823</v>
      </c>
      <c r="M160" t="s">
        <v>38</v>
      </c>
      <c r="N160" t="s">
        <v>53</v>
      </c>
      <c r="O160" t="s">
        <v>52</v>
      </c>
      <c r="P160" t="s">
        <v>53</v>
      </c>
      <c r="Q160" t="s">
        <v>36</v>
      </c>
      <c r="R160" t="s">
        <v>823</v>
      </c>
      <c r="S160" t="s">
        <v>64</v>
      </c>
      <c r="T160">
        <v>8</v>
      </c>
      <c r="U160" t="s">
        <v>823</v>
      </c>
      <c r="V160" t="s">
        <v>65</v>
      </c>
      <c r="W160" t="s">
        <v>233</v>
      </c>
    </row>
    <row r="161" spans="1:23" x14ac:dyDescent="0.25">
      <c r="A161" t="s">
        <v>110</v>
      </c>
      <c r="B161" t="s">
        <v>93</v>
      </c>
      <c r="C161" t="s">
        <v>824</v>
      </c>
      <c r="D161" t="s">
        <v>31</v>
      </c>
      <c r="E161" t="s">
        <v>825</v>
      </c>
      <c r="G161" t="s">
        <v>134</v>
      </c>
      <c r="H161" t="s">
        <v>34</v>
      </c>
      <c r="J161">
        <v>7</v>
      </c>
      <c r="K161" t="s">
        <v>39</v>
      </c>
      <c r="M161" t="s">
        <v>86</v>
      </c>
      <c r="N161" t="s">
        <v>39</v>
      </c>
      <c r="O161" t="s">
        <v>52</v>
      </c>
      <c r="P161" t="s">
        <v>53</v>
      </c>
      <c r="Q161" t="s">
        <v>53</v>
      </c>
      <c r="S161" t="s">
        <v>43</v>
      </c>
      <c r="T161" t="s">
        <v>44</v>
      </c>
      <c r="V161" t="s">
        <v>73</v>
      </c>
      <c r="W161" t="s">
        <v>109</v>
      </c>
    </row>
    <row r="162" spans="1:23" x14ac:dyDescent="0.25">
      <c r="A162" t="s">
        <v>23</v>
      </c>
      <c r="B162" t="s">
        <v>29</v>
      </c>
      <c r="C162" t="s">
        <v>826</v>
      </c>
      <c r="D162" t="s">
        <v>31</v>
      </c>
      <c r="F162" t="s">
        <v>827</v>
      </c>
      <c r="G162" t="s">
        <v>96</v>
      </c>
      <c r="H162" t="s">
        <v>85</v>
      </c>
      <c r="I162" t="s">
        <v>828</v>
      </c>
      <c r="J162">
        <v>8</v>
      </c>
      <c r="K162" t="s">
        <v>39</v>
      </c>
      <c r="L162" t="s">
        <v>829</v>
      </c>
      <c r="M162" t="s">
        <v>38</v>
      </c>
      <c r="N162" t="s">
        <v>39</v>
      </c>
      <c r="O162" t="s">
        <v>52</v>
      </c>
      <c r="P162" t="s">
        <v>53</v>
      </c>
      <c r="Q162" t="s">
        <v>53</v>
      </c>
      <c r="R162" t="s">
        <v>830</v>
      </c>
      <c r="S162" t="s">
        <v>64</v>
      </c>
      <c r="T162">
        <v>3</v>
      </c>
      <c r="U162" t="s">
        <v>831</v>
      </c>
      <c r="V162" t="s">
        <v>65</v>
      </c>
      <c r="W162" t="s">
        <v>109</v>
      </c>
    </row>
    <row r="163" spans="1:23" x14ac:dyDescent="0.25">
      <c r="A163" t="s">
        <v>102</v>
      </c>
      <c r="B163" t="s">
        <v>93</v>
      </c>
      <c r="C163" t="s">
        <v>161</v>
      </c>
      <c r="D163" t="s">
        <v>31</v>
      </c>
      <c r="E163" t="s">
        <v>832</v>
      </c>
      <c r="F163" t="s">
        <v>48</v>
      </c>
      <c r="G163" t="s">
        <v>350</v>
      </c>
      <c r="H163" t="s">
        <v>85</v>
      </c>
      <c r="I163" t="s">
        <v>53</v>
      </c>
      <c r="J163">
        <v>6</v>
      </c>
      <c r="K163" t="s">
        <v>53</v>
      </c>
      <c r="L163" t="s">
        <v>69</v>
      </c>
      <c r="M163" t="s">
        <v>98</v>
      </c>
      <c r="N163" t="s">
        <v>39</v>
      </c>
      <c r="O163" t="s">
        <v>52</v>
      </c>
      <c r="P163" t="s">
        <v>53</v>
      </c>
      <c r="Q163" t="s">
        <v>39</v>
      </c>
      <c r="R163" t="s">
        <v>278</v>
      </c>
      <c r="T163" t="s">
        <v>44</v>
      </c>
      <c r="U163" t="s">
        <v>278</v>
      </c>
      <c r="V163" t="s">
        <v>57</v>
      </c>
      <c r="W163" t="s">
        <v>58</v>
      </c>
    </row>
    <row r="164" spans="1:23" x14ac:dyDescent="0.25">
      <c r="A164" t="s">
        <v>23</v>
      </c>
      <c r="B164" t="s">
        <v>29</v>
      </c>
      <c r="C164" t="s">
        <v>678</v>
      </c>
      <c r="D164" t="s">
        <v>68</v>
      </c>
      <c r="E164" t="s">
        <v>833</v>
      </c>
      <c r="F164" t="s">
        <v>60</v>
      </c>
      <c r="G164" t="s">
        <v>205</v>
      </c>
      <c r="H164" t="s">
        <v>50</v>
      </c>
      <c r="I164" t="s">
        <v>834</v>
      </c>
      <c r="J164">
        <v>5</v>
      </c>
      <c r="K164" t="s">
        <v>39</v>
      </c>
      <c r="L164" t="s">
        <v>835</v>
      </c>
      <c r="M164" t="s">
        <v>108</v>
      </c>
      <c r="N164" t="s">
        <v>39</v>
      </c>
      <c r="O164" t="s">
        <v>52</v>
      </c>
      <c r="P164" t="s">
        <v>53</v>
      </c>
      <c r="Q164" t="s">
        <v>39</v>
      </c>
      <c r="T164" t="s">
        <v>44</v>
      </c>
      <c r="V164" t="s">
        <v>57</v>
      </c>
      <c r="W164" t="s">
        <v>109</v>
      </c>
    </row>
    <row r="165" spans="1:23" x14ac:dyDescent="0.25">
      <c r="A165" t="s">
        <v>160</v>
      </c>
      <c r="B165" t="s">
        <v>29</v>
      </c>
      <c r="C165" t="s">
        <v>836</v>
      </c>
      <c r="D165" t="s">
        <v>119</v>
      </c>
      <c r="E165" t="s">
        <v>837</v>
      </c>
      <c r="F165" t="s">
        <v>838</v>
      </c>
      <c r="G165" t="s">
        <v>187</v>
      </c>
      <c r="H165" t="s">
        <v>85</v>
      </c>
      <c r="I165" t="s">
        <v>839</v>
      </c>
      <c r="J165">
        <v>6</v>
      </c>
      <c r="K165" t="s">
        <v>36</v>
      </c>
      <c r="L165" t="s">
        <v>840</v>
      </c>
      <c r="M165" t="s">
        <v>38</v>
      </c>
      <c r="N165" t="s">
        <v>39</v>
      </c>
      <c r="O165" t="s">
        <v>52</v>
      </c>
      <c r="P165" t="s">
        <v>53</v>
      </c>
      <c r="Q165" t="s">
        <v>39</v>
      </c>
      <c r="R165" t="s">
        <v>841</v>
      </c>
      <c r="S165" t="s">
        <v>130</v>
      </c>
      <c r="T165">
        <v>8</v>
      </c>
      <c r="U165" t="s">
        <v>842</v>
      </c>
      <c r="V165" t="s">
        <v>73</v>
      </c>
      <c r="W165" t="s">
        <v>197</v>
      </c>
    </row>
    <row r="166" spans="1:23" x14ac:dyDescent="0.25">
      <c r="A166" t="s">
        <v>641</v>
      </c>
      <c r="B166" t="s">
        <v>93</v>
      </c>
      <c r="C166" t="s">
        <v>843</v>
      </c>
      <c r="D166" t="s">
        <v>76</v>
      </c>
      <c r="E166" t="s">
        <v>844</v>
      </c>
      <c r="F166" t="s">
        <v>113</v>
      </c>
      <c r="G166" t="s">
        <v>187</v>
      </c>
      <c r="H166" t="s">
        <v>85</v>
      </c>
      <c r="I166" t="s">
        <v>845</v>
      </c>
      <c r="J166">
        <v>8</v>
      </c>
      <c r="K166" t="s">
        <v>36</v>
      </c>
      <c r="L166" t="s">
        <v>846</v>
      </c>
      <c r="M166" t="s">
        <v>108</v>
      </c>
      <c r="N166" t="s">
        <v>39</v>
      </c>
      <c r="O166" t="s">
        <v>52</v>
      </c>
      <c r="P166" t="s">
        <v>53</v>
      </c>
      <c r="Q166" t="s">
        <v>36</v>
      </c>
      <c r="R166" t="s">
        <v>847</v>
      </c>
      <c r="S166" t="s">
        <v>379</v>
      </c>
      <c r="T166">
        <v>7</v>
      </c>
      <c r="U166" t="s">
        <v>848</v>
      </c>
      <c r="V166" t="s">
        <v>73</v>
      </c>
      <c r="W166" t="s">
        <v>58</v>
      </c>
    </row>
    <row r="167" spans="1:23" x14ac:dyDescent="0.25">
      <c r="A167" t="s">
        <v>110</v>
      </c>
      <c r="B167" t="s">
        <v>93</v>
      </c>
      <c r="C167" t="s">
        <v>849</v>
      </c>
      <c r="D167" t="s">
        <v>31</v>
      </c>
      <c r="F167" t="s">
        <v>60</v>
      </c>
      <c r="G167" t="s">
        <v>371</v>
      </c>
      <c r="H167" t="s">
        <v>85</v>
      </c>
      <c r="I167" t="s">
        <v>850</v>
      </c>
      <c r="J167">
        <v>7</v>
      </c>
      <c r="K167" t="s">
        <v>39</v>
      </c>
      <c r="L167" t="s">
        <v>851</v>
      </c>
      <c r="M167" t="s">
        <v>38</v>
      </c>
      <c r="N167" t="s">
        <v>39</v>
      </c>
      <c r="O167" t="s">
        <v>52</v>
      </c>
      <c r="P167" t="s">
        <v>53</v>
      </c>
      <c r="Q167" t="s">
        <v>53</v>
      </c>
      <c r="R167" t="s">
        <v>852</v>
      </c>
      <c r="S167" t="s">
        <v>43</v>
      </c>
      <c r="T167">
        <v>5</v>
      </c>
      <c r="U167" t="s">
        <v>853</v>
      </c>
      <c r="V167" t="s">
        <v>73</v>
      </c>
      <c r="W167" t="s">
        <v>233</v>
      </c>
    </row>
    <row r="168" spans="1:23" x14ac:dyDescent="0.25">
      <c r="A168" t="s">
        <v>70</v>
      </c>
      <c r="B168" t="s">
        <v>93</v>
      </c>
      <c r="C168" t="s">
        <v>854</v>
      </c>
      <c r="D168" t="s">
        <v>68</v>
      </c>
      <c r="E168" t="s">
        <v>855</v>
      </c>
      <c r="F168" t="s">
        <v>69</v>
      </c>
      <c r="G168" t="s">
        <v>371</v>
      </c>
      <c r="H168" t="s">
        <v>85</v>
      </c>
      <c r="J168">
        <v>4</v>
      </c>
      <c r="K168" t="s">
        <v>39</v>
      </c>
      <c r="L168" t="s">
        <v>856</v>
      </c>
      <c r="M168" t="s">
        <v>108</v>
      </c>
      <c r="N168" t="s">
        <v>36</v>
      </c>
      <c r="O168" t="s">
        <v>135</v>
      </c>
      <c r="P168" t="s">
        <v>53</v>
      </c>
      <c r="Q168" t="s">
        <v>39</v>
      </c>
      <c r="R168" t="s">
        <v>857</v>
      </c>
      <c r="S168" t="s">
        <v>64</v>
      </c>
      <c r="T168">
        <v>7</v>
      </c>
      <c r="U168" t="s">
        <v>858</v>
      </c>
      <c r="V168" t="s">
        <v>73</v>
      </c>
      <c r="W168" t="s">
        <v>859</v>
      </c>
    </row>
    <row r="169" spans="1:23" x14ac:dyDescent="0.25">
      <c r="A169" t="s">
        <v>750</v>
      </c>
      <c r="B169" t="s">
        <v>29</v>
      </c>
      <c r="C169" t="s">
        <v>860</v>
      </c>
      <c r="D169" t="s">
        <v>31</v>
      </c>
      <c r="E169" t="s">
        <v>427</v>
      </c>
      <c r="F169" t="s">
        <v>861</v>
      </c>
      <c r="G169" t="s">
        <v>371</v>
      </c>
      <c r="H169" t="s">
        <v>85</v>
      </c>
      <c r="I169" t="s">
        <v>862</v>
      </c>
      <c r="J169">
        <v>5</v>
      </c>
      <c r="K169" t="s">
        <v>36</v>
      </c>
      <c r="L169" t="s">
        <v>863</v>
      </c>
      <c r="M169" t="s">
        <v>38</v>
      </c>
      <c r="N169" t="s">
        <v>39</v>
      </c>
      <c r="O169" t="s">
        <v>52</v>
      </c>
      <c r="P169" t="s">
        <v>53</v>
      </c>
      <c r="Q169" t="s">
        <v>36</v>
      </c>
      <c r="R169" t="s">
        <v>864</v>
      </c>
      <c r="S169" t="s">
        <v>64</v>
      </c>
      <c r="T169">
        <v>8</v>
      </c>
      <c r="U169" t="s">
        <v>865</v>
      </c>
      <c r="V169" t="s">
        <v>73</v>
      </c>
      <c r="W169" t="s">
        <v>58</v>
      </c>
    </row>
    <row r="170" spans="1:23" x14ac:dyDescent="0.25">
      <c r="A170" t="s">
        <v>70</v>
      </c>
      <c r="B170" t="s">
        <v>29</v>
      </c>
      <c r="C170" t="s">
        <v>161</v>
      </c>
      <c r="D170" t="s">
        <v>76</v>
      </c>
      <c r="E170" t="s">
        <v>39</v>
      </c>
      <c r="F170" t="s">
        <v>69</v>
      </c>
      <c r="G170" t="s">
        <v>350</v>
      </c>
      <c r="H170" t="s">
        <v>143</v>
      </c>
      <c r="I170" t="s">
        <v>39</v>
      </c>
      <c r="J170">
        <v>9</v>
      </c>
      <c r="K170" t="s">
        <v>39</v>
      </c>
      <c r="L170" t="s">
        <v>866</v>
      </c>
      <c r="M170" t="s">
        <v>108</v>
      </c>
      <c r="N170" t="s">
        <v>39</v>
      </c>
      <c r="O170" t="s">
        <v>52</v>
      </c>
      <c r="P170" t="s">
        <v>39</v>
      </c>
      <c r="Q170" t="s">
        <v>39</v>
      </c>
      <c r="R170" t="s">
        <v>39</v>
      </c>
      <c r="S170" t="s">
        <v>64</v>
      </c>
      <c r="T170">
        <v>9</v>
      </c>
      <c r="U170" t="s">
        <v>867</v>
      </c>
      <c r="V170" t="s">
        <v>65</v>
      </c>
      <c r="W170" t="s">
        <v>159</v>
      </c>
    </row>
    <row r="171" spans="1:23" x14ac:dyDescent="0.25">
      <c r="A171" t="s">
        <v>868</v>
      </c>
      <c r="B171" t="s">
        <v>29</v>
      </c>
      <c r="C171" t="s">
        <v>869</v>
      </c>
      <c r="D171" t="s">
        <v>68</v>
      </c>
      <c r="E171" t="s">
        <v>870</v>
      </c>
      <c r="F171" t="s">
        <v>60</v>
      </c>
      <c r="G171" t="s">
        <v>501</v>
      </c>
      <c r="H171" t="s">
        <v>34</v>
      </c>
      <c r="I171" t="s">
        <v>53</v>
      </c>
      <c r="J171">
        <v>6</v>
      </c>
      <c r="K171" t="s">
        <v>39</v>
      </c>
      <c r="L171" t="s">
        <v>871</v>
      </c>
      <c r="M171" t="s">
        <v>38</v>
      </c>
      <c r="N171" t="s">
        <v>39</v>
      </c>
      <c r="O171" t="s">
        <v>52</v>
      </c>
      <c r="P171" t="s">
        <v>53</v>
      </c>
      <c r="Q171" t="s">
        <v>39</v>
      </c>
      <c r="S171" t="s">
        <v>64</v>
      </c>
      <c r="T171">
        <v>10</v>
      </c>
      <c r="U171" t="s">
        <v>872</v>
      </c>
      <c r="V171" t="s">
        <v>65</v>
      </c>
      <c r="W171" t="s">
        <v>58</v>
      </c>
    </row>
    <row r="172" spans="1:23" x14ac:dyDescent="0.25">
      <c r="A172" t="s">
        <v>70</v>
      </c>
      <c r="B172" t="s">
        <v>29</v>
      </c>
      <c r="C172" t="s">
        <v>873</v>
      </c>
      <c r="D172" t="s">
        <v>68</v>
      </c>
      <c r="E172" t="s">
        <v>874</v>
      </c>
      <c r="F172" t="s">
        <v>60</v>
      </c>
      <c r="G172" t="s">
        <v>134</v>
      </c>
      <c r="H172" t="s">
        <v>257</v>
      </c>
      <c r="I172" t="s">
        <v>875</v>
      </c>
      <c r="J172">
        <v>7</v>
      </c>
      <c r="K172" t="s">
        <v>36</v>
      </c>
      <c r="L172" t="s">
        <v>876</v>
      </c>
      <c r="M172" t="s">
        <v>86</v>
      </c>
      <c r="N172" t="s">
        <v>36</v>
      </c>
      <c r="O172" t="s">
        <v>40</v>
      </c>
      <c r="P172" t="s">
        <v>53</v>
      </c>
      <c r="Q172" t="s">
        <v>53</v>
      </c>
      <c r="R172" t="s">
        <v>53</v>
      </c>
      <c r="S172" t="s">
        <v>64</v>
      </c>
      <c r="T172">
        <v>0</v>
      </c>
      <c r="U172" t="s">
        <v>382</v>
      </c>
      <c r="V172" t="s">
        <v>57</v>
      </c>
      <c r="W172" t="s">
        <v>58</v>
      </c>
    </row>
    <row r="173" spans="1:23" x14ac:dyDescent="0.25">
      <c r="A173" t="s">
        <v>110</v>
      </c>
      <c r="B173" t="s">
        <v>29</v>
      </c>
      <c r="C173" t="s">
        <v>678</v>
      </c>
      <c r="D173" t="s">
        <v>76</v>
      </c>
      <c r="E173" t="s">
        <v>39</v>
      </c>
      <c r="F173" t="s">
        <v>69</v>
      </c>
      <c r="G173" t="s">
        <v>501</v>
      </c>
      <c r="H173" t="s">
        <v>85</v>
      </c>
      <c r="I173" t="s">
        <v>39</v>
      </c>
      <c r="J173">
        <v>6</v>
      </c>
      <c r="K173" t="s">
        <v>39</v>
      </c>
      <c r="L173" t="s">
        <v>877</v>
      </c>
      <c r="M173" t="s">
        <v>108</v>
      </c>
      <c r="O173" t="s">
        <v>40</v>
      </c>
      <c r="P173" t="s">
        <v>39</v>
      </c>
      <c r="Q173" t="s">
        <v>39</v>
      </c>
      <c r="R173" t="s">
        <v>878</v>
      </c>
      <c r="S173" t="s">
        <v>43</v>
      </c>
      <c r="T173">
        <v>10</v>
      </c>
      <c r="U173" t="s">
        <v>879</v>
      </c>
      <c r="V173" t="s">
        <v>65</v>
      </c>
      <c r="W173" t="s">
        <v>233</v>
      </c>
    </row>
    <row r="174" spans="1:23" x14ac:dyDescent="0.25">
      <c r="A174" t="s">
        <v>70</v>
      </c>
      <c r="B174" t="s">
        <v>29</v>
      </c>
      <c r="D174" t="s">
        <v>119</v>
      </c>
      <c r="E174" t="s">
        <v>880</v>
      </c>
      <c r="F174" t="s">
        <v>48</v>
      </c>
      <c r="G174" t="s">
        <v>134</v>
      </c>
      <c r="H174" t="s">
        <v>34</v>
      </c>
      <c r="I174" t="s">
        <v>106</v>
      </c>
      <c r="J174">
        <v>4</v>
      </c>
      <c r="K174" t="s">
        <v>39</v>
      </c>
      <c r="L174" t="s">
        <v>881</v>
      </c>
      <c r="M174" t="s">
        <v>108</v>
      </c>
      <c r="N174" t="s">
        <v>39</v>
      </c>
      <c r="O174" t="s">
        <v>52</v>
      </c>
      <c r="P174" t="s">
        <v>53</v>
      </c>
      <c r="Q174" t="s">
        <v>39</v>
      </c>
      <c r="R174" t="s">
        <v>882</v>
      </c>
      <c r="S174" t="s">
        <v>43</v>
      </c>
      <c r="T174" t="s">
        <v>44</v>
      </c>
      <c r="V174" t="s">
        <v>65</v>
      </c>
      <c r="W174" t="s">
        <v>159</v>
      </c>
    </row>
    <row r="175" spans="1:23" x14ac:dyDescent="0.25">
      <c r="A175" t="s">
        <v>70</v>
      </c>
      <c r="B175" t="s">
        <v>93</v>
      </c>
      <c r="C175" t="s">
        <v>883</v>
      </c>
      <c r="D175" t="s">
        <v>31</v>
      </c>
      <c r="E175" t="s">
        <v>884</v>
      </c>
      <c r="F175" t="s">
        <v>69</v>
      </c>
      <c r="G175" t="s">
        <v>61</v>
      </c>
      <c r="H175" t="s">
        <v>85</v>
      </c>
      <c r="I175" t="s">
        <v>539</v>
      </c>
      <c r="J175">
        <v>5</v>
      </c>
      <c r="K175" t="s">
        <v>39</v>
      </c>
      <c r="L175" t="s">
        <v>79</v>
      </c>
      <c r="M175" t="s">
        <v>108</v>
      </c>
      <c r="N175" t="s">
        <v>36</v>
      </c>
      <c r="O175" t="s">
        <v>135</v>
      </c>
      <c r="P175" t="s">
        <v>53</v>
      </c>
      <c r="Q175" t="s">
        <v>53</v>
      </c>
      <c r="R175" t="s">
        <v>39</v>
      </c>
      <c r="S175" t="s">
        <v>100</v>
      </c>
      <c r="T175">
        <v>7</v>
      </c>
      <c r="U175" t="s">
        <v>885</v>
      </c>
      <c r="V175" t="s">
        <v>73</v>
      </c>
      <c r="W175" t="s">
        <v>58</v>
      </c>
    </row>
    <row r="176" spans="1:23" x14ac:dyDescent="0.25">
      <c r="A176" t="s">
        <v>66</v>
      </c>
      <c r="B176" t="s">
        <v>93</v>
      </c>
      <c r="C176" t="s">
        <v>886</v>
      </c>
      <c r="D176" t="s">
        <v>76</v>
      </c>
      <c r="E176" t="s">
        <v>887</v>
      </c>
      <c r="F176" t="s">
        <v>69</v>
      </c>
      <c r="G176" t="s">
        <v>888</v>
      </c>
      <c r="H176" t="s">
        <v>34</v>
      </c>
      <c r="J176">
        <v>6</v>
      </c>
      <c r="K176" t="s">
        <v>39</v>
      </c>
      <c r="L176" t="s">
        <v>889</v>
      </c>
      <c r="M176" t="s">
        <v>38</v>
      </c>
      <c r="N176" t="s">
        <v>39</v>
      </c>
      <c r="O176" t="s">
        <v>40</v>
      </c>
      <c r="P176" t="s">
        <v>53</v>
      </c>
      <c r="Q176" t="s">
        <v>53</v>
      </c>
      <c r="S176" t="s">
        <v>100</v>
      </c>
      <c r="T176">
        <v>8</v>
      </c>
      <c r="U176" t="s">
        <v>890</v>
      </c>
      <c r="V176" t="s">
        <v>73</v>
      </c>
      <c r="W176" t="s">
        <v>682</v>
      </c>
    </row>
    <row r="177" spans="1:23" x14ac:dyDescent="0.25">
      <c r="A177" t="s">
        <v>70</v>
      </c>
      <c r="B177" t="s">
        <v>29</v>
      </c>
      <c r="C177" t="s">
        <v>891</v>
      </c>
      <c r="D177" t="s">
        <v>68</v>
      </c>
      <c r="E177" t="s">
        <v>892</v>
      </c>
      <c r="F177" t="s">
        <v>174</v>
      </c>
      <c r="G177" t="s">
        <v>501</v>
      </c>
      <c r="H177" t="s">
        <v>85</v>
      </c>
      <c r="I177" t="s">
        <v>106</v>
      </c>
      <c r="J177">
        <v>7</v>
      </c>
      <c r="K177" t="s">
        <v>39</v>
      </c>
      <c r="L177" t="s">
        <v>893</v>
      </c>
      <c r="M177" t="s">
        <v>38</v>
      </c>
      <c r="N177" t="s">
        <v>36</v>
      </c>
      <c r="O177" t="s">
        <v>40</v>
      </c>
      <c r="P177" t="s">
        <v>39</v>
      </c>
      <c r="Q177" t="s">
        <v>36</v>
      </c>
      <c r="R177" t="s">
        <v>894</v>
      </c>
      <c r="S177" t="s">
        <v>64</v>
      </c>
      <c r="T177" t="s">
        <v>44</v>
      </c>
      <c r="U177" t="s">
        <v>895</v>
      </c>
      <c r="V177" t="s">
        <v>73</v>
      </c>
      <c r="W177" t="s">
        <v>58</v>
      </c>
    </row>
    <row r="178" spans="1:23" x14ac:dyDescent="0.25">
      <c r="A178" t="s">
        <v>66</v>
      </c>
      <c r="B178" t="s">
        <v>93</v>
      </c>
      <c r="C178" t="s">
        <v>896</v>
      </c>
      <c r="D178" t="s">
        <v>68</v>
      </c>
      <c r="E178" t="s">
        <v>897</v>
      </c>
      <c r="F178" t="s">
        <v>113</v>
      </c>
      <c r="G178" t="s">
        <v>77</v>
      </c>
      <c r="H178" t="s">
        <v>85</v>
      </c>
      <c r="I178" t="s">
        <v>898</v>
      </c>
      <c r="J178">
        <v>8</v>
      </c>
      <c r="K178" t="s">
        <v>39</v>
      </c>
      <c r="L178" t="s">
        <v>899</v>
      </c>
      <c r="M178" t="s">
        <v>108</v>
      </c>
      <c r="N178" t="s">
        <v>39</v>
      </c>
      <c r="O178" t="s">
        <v>40</v>
      </c>
      <c r="P178" t="s">
        <v>900</v>
      </c>
      <c r="Q178" t="s">
        <v>36</v>
      </c>
      <c r="R178" t="s">
        <v>901</v>
      </c>
      <c r="S178" t="s">
        <v>55</v>
      </c>
      <c r="T178">
        <v>8</v>
      </c>
      <c r="U178" t="s">
        <v>902</v>
      </c>
      <c r="V178" t="s">
        <v>73</v>
      </c>
      <c r="W178" t="s">
        <v>58</v>
      </c>
    </row>
    <row r="179" spans="1:23" x14ac:dyDescent="0.25">
      <c r="A179" t="s">
        <v>66</v>
      </c>
      <c r="B179" t="s">
        <v>93</v>
      </c>
      <c r="C179" t="s">
        <v>903</v>
      </c>
      <c r="D179" t="s">
        <v>68</v>
      </c>
      <c r="F179" t="s">
        <v>69</v>
      </c>
      <c r="G179" t="s">
        <v>61</v>
      </c>
      <c r="H179" t="s">
        <v>85</v>
      </c>
      <c r="J179">
        <v>6</v>
      </c>
      <c r="K179" t="s">
        <v>36</v>
      </c>
      <c r="L179" t="s">
        <v>904</v>
      </c>
      <c r="M179" t="s">
        <v>38</v>
      </c>
      <c r="N179" t="s">
        <v>39</v>
      </c>
      <c r="O179" t="s">
        <v>52</v>
      </c>
      <c r="P179" t="s">
        <v>39</v>
      </c>
      <c r="Q179" t="s">
        <v>53</v>
      </c>
      <c r="S179" t="s">
        <v>100</v>
      </c>
      <c r="T179" t="s">
        <v>44</v>
      </c>
      <c r="U179" t="s">
        <v>905</v>
      </c>
      <c r="V179" t="s">
        <v>92</v>
      </c>
      <c r="W179" t="s">
        <v>58</v>
      </c>
    </row>
    <row r="180" spans="1:23" x14ac:dyDescent="0.25">
      <c r="A180" t="s">
        <v>102</v>
      </c>
      <c r="B180" t="s">
        <v>93</v>
      </c>
      <c r="C180" t="s">
        <v>906</v>
      </c>
      <c r="D180" t="s">
        <v>68</v>
      </c>
      <c r="E180" t="s">
        <v>907</v>
      </c>
      <c r="F180" t="s">
        <v>32</v>
      </c>
      <c r="G180" t="s">
        <v>376</v>
      </c>
      <c r="H180" t="s">
        <v>257</v>
      </c>
      <c r="I180" t="s">
        <v>39</v>
      </c>
      <c r="J180">
        <v>7</v>
      </c>
      <c r="K180" t="s">
        <v>39</v>
      </c>
      <c r="L180" t="s">
        <v>908</v>
      </c>
      <c r="M180" t="s">
        <v>38</v>
      </c>
      <c r="N180" t="s">
        <v>39</v>
      </c>
      <c r="O180" t="s">
        <v>135</v>
      </c>
      <c r="P180" t="s">
        <v>53</v>
      </c>
      <c r="Q180" t="s">
        <v>39</v>
      </c>
      <c r="R180" t="s">
        <v>79</v>
      </c>
      <c r="T180">
        <v>9</v>
      </c>
      <c r="V180" t="s">
        <v>57</v>
      </c>
      <c r="W180" t="s">
        <v>597</v>
      </c>
    </row>
    <row r="181" spans="1:23" x14ac:dyDescent="0.25">
      <c r="A181" t="s">
        <v>193</v>
      </c>
      <c r="B181" t="s">
        <v>74</v>
      </c>
      <c r="C181" t="s">
        <v>909</v>
      </c>
      <c r="D181" t="s">
        <v>31</v>
      </c>
      <c r="E181" t="s">
        <v>910</v>
      </c>
      <c r="F181" t="s">
        <v>32</v>
      </c>
      <c r="G181" t="s">
        <v>134</v>
      </c>
      <c r="H181" t="s">
        <v>50</v>
      </c>
      <c r="I181" t="s">
        <v>911</v>
      </c>
      <c r="J181">
        <v>2</v>
      </c>
      <c r="K181" t="s">
        <v>39</v>
      </c>
      <c r="L181" t="s">
        <v>912</v>
      </c>
      <c r="M181" t="s">
        <v>38</v>
      </c>
      <c r="N181" t="s">
        <v>36</v>
      </c>
      <c r="O181" t="s">
        <v>52</v>
      </c>
      <c r="P181" t="s">
        <v>39</v>
      </c>
      <c r="Q181" t="s">
        <v>53</v>
      </c>
      <c r="S181" t="s">
        <v>100</v>
      </c>
      <c r="T181">
        <v>3</v>
      </c>
      <c r="V181" t="s">
        <v>65</v>
      </c>
      <c r="W181" t="s">
        <v>159</v>
      </c>
    </row>
    <row r="182" spans="1:23" x14ac:dyDescent="0.25">
      <c r="A182" t="s">
        <v>623</v>
      </c>
      <c r="B182" t="s">
        <v>29</v>
      </c>
      <c r="C182" t="s">
        <v>913</v>
      </c>
      <c r="D182" t="s">
        <v>68</v>
      </c>
      <c r="E182" t="s">
        <v>914</v>
      </c>
      <c r="F182" t="s">
        <v>174</v>
      </c>
      <c r="G182" t="s">
        <v>915</v>
      </c>
      <c r="H182" t="s">
        <v>85</v>
      </c>
      <c r="J182">
        <v>6</v>
      </c>
      <c r="K182" t="s">
        <v>39</v>
      </c>
      <c r="M182" t="s">
        <v>38</v>
      </c>
      <c r="N182" t="s">
        <v>39</v>
      </c>
      <c r="O182" t="s">
        <v>40</v>
      </c>
      <c r="P182" t="s">
        <v>39</v>
      </c>
      <c r="Q182" t="s">
        <v>39</v>
      </c>
      <c r="R182" t="s">
        <v>916</v>
      </c>
      <c r="S182" t="s">
        <v>43</v>
      </c>
      <c r="T182">
        <v>8</v>
      </c>
      <c r="V182" t="s">
        <v>73</v>
      </c>
      <c r="W182" t="s">
        <v>597</v>
      </c>
    </row>
    <row r="183" spans="1:23" x14ac:dyDescent="0.25">
      <c r="A183" t="s">
        <v>110</v>
      </c>
      <c r="G183" t="s">
        <v>77</v>
      </c>
      <c r="H183" t="s">
        <v>50</v>
      </c>
      <c r="J183">
        <v>8</v>
      </c>
      <c r="K183" t="s">
        <v>39</v>
      </c>
      <c r="M183" t="s">
        <v>86</v>
      </c>
      <c r="N183" t="s">
        <v>39</v>
      </c>
      <c r="O183" t="s">
        <v>52</v>
      </c>
      <c r="P183" t="s">
        <v>39</v>
      </c>
      <c r="Q183" t="s">
        <v>39</v>
      </c>
      <c r="S183" t="s">
        <v>43</v>
      </c>
      <c r="T183">
        <v>9</v>
      </c>
      <c r="V183" t="s">
        <v>65</v>
      </c>
      <c r="W183" t="s">
        <v>233</v>
      </c>
    </row>
    <row r="184" spans="1:23" x14ac:dyDescent="0.25">
      <c r="A184" t="s">
        <v>172</v>
      </c>
      <c r="B184" t="s">
        <v>29</v>
      </c>
      <c r="C184" t="s">
        <v>917</v>
      </c>
      <c r="D184" t="s">
        <v>76</v>
      </c>
      <c r="E184" t="s">
        <v>918</v>
      </c>
      <c r="F184" t="s">
        <v>174</v>
      </c>
      <c r="G184" t="s">
        <v>77</v>
      </c>
      <c r="H184" t="s">
        <v>85</v>
      </c>
      <c r="I184" t="s">
        <v>919</v>
      </c>
      <c r="J184">
        <v>5</v>
      </c>
      <c r="K184" t="s">
        <v>36</v>
      </c>
      <c r="L184" t="s">
        <v>920</v>
      </c>
      <c r="M184" t="s">
        <v>38</v>
      </c>
      <c r="N184" t="s">
        <v>39</v>
      </c>
      <c r="O184" t="s">
        <v>40</v>
      </c>
      <c r="P184" t="s">
        <v>39</v>
      </c>
      <c r="Q184" t="s">
        <v>53</v>
      </c>
      <c r="R184" t="s">
        <v>382</v>
      </c>
      <c r="S184" t="s">
        <v>64</v>
      </c>
      <c r="T184">
        <v>2</v>
      </c>
      <c r="U184" t="s">
        <v>921</v>
      </c>
      <c r="V184" t="s">
        <v>65</v>
      </c>
      <c r="W184" t="s">
        <v>109</v>
      </c>
    </row>
    <row r="185" spans="1:23" x14ac:dyDescent="0.25">
      <c r="A185" t="s">
        <v>172</v>
      </c>
      <c r="B185" t="s">
        <v>29</v>
      </c>
      <c r="C185" t="s">
        <v>922</v>
      </c>
      <c r="D185" t="s">
        <v>76</v>
      </c>
      <c r="E185" t="s">
        <v>923</v>
      </c>
      <c r="F185" t="s">
        <v>69</v>
      </c>
      <c r="G185" t="s">
        <v>297</v>
      </c>
      <c r="H185" t="s">
        <v>34</v>
      </c>
      <c r="J185">
        <v>10</v>
      </c>
      <c r="K185" t="s">
        <v>39</v>
      </c>
      <c r="L185" t="s">
        <v>924</v>
      </c>
      <c r="M185" t="s">
        <v>38</v>
      </c>
      <c r="N185" t="s">
        <v>39</v>
      </c>
      <c r="O185" t="s">
        <v>40</v>
      </c>
      <c r="P185" t="s">
        <v>53</v>
      </c>
      <c r="Q185" t="s">
        <v>39</v>
      </c>
      <c r="S185" t="s">
        <v>64</v>
      </c>
      <c r="T185">
        <v>8</v>
      </c>
      <c r="V185" t="s">
        <v>92</v>
      </c>
      <c r="W185" t="s">
        <v>58</v>
      </c>
    </row>
    <row r="186" spans="1:23" x14ac:dyDescent="0.25">
      <c r="A186" t="s">
        <v>925</v>
      </c>
      <c r="B186" t="s">
        <v>29</v>
      </c>
      <c r="D186" t="s">
        <v>76</v>
      </c>
      <c r="F186" t="s">
        <v>69</v>
      </c>
      <c r="G186" t="s">
        <v>205</v>
      </c>
      <c r="H186" t="s">
        <v>143</v>
      </c>
      <c r="J186">
        <v>6</v>
      </c>
      <c r="K186" t="s">
        <v>39</v>
      </c>
      <c r="M186" t="s">
        <v>38</v>
      </c>
      <c r="O186" t="s">
        <v>52</v>
      </c>
      <c r="P186" t="s">
        <v>39</v>
      </c>
      <c r="Q186" t="s">
        <v>39</v>
      </c>
      <c r="S186" t="s">
        <v>43</v>
      </c>
      <c r="T186">
        <v>3</v>
      </c>
      <c r="V186" t="s">
        <v>65</v>
      </c>
      <c r="W186" t="s">
        <v>510</v>
      </c>
    </row>
    <row r="187" spans="1:23" x14ac:dyDescent="0.25">
      <c r="A187" t="s">
        <v>82</v>
      </c>
      <c r="B187" t="s">
        <v>29</v>
      </c>
      <c r="C187" t="s">
        <v>926</v>
      </c>
      <c r="D187" t="s">
        <v>68</v>
      </c>
      <c r="E187" t="s">
        <v>927</v>
      </c>
      <c r="F187" t="s">
        <v>60</v>
      </c>
      <c r="G187" t="s">
        <v>33</v>
      </c>
      <c r="H187" t="s">
        <v>34</v>
      </c>
      <c r="J187">
        <v>6</v>
      </c>
      <c r="K187" t="s">
        <v>39</v>
      </c>
      <c r="L187" t="s">
        <v>928</v>
      </c>
      <c r="M187" t="s">
        <v>38</v>
      </c>
      <c r="N187" t="s">
        <v>36</v>
      </c>
      <c r="O187" t="s">
        <v>135</v>
      </c>
      <c r="P187" t="s">
        <v>53</v>
      </c>
      <c r="Q187" t="s">
        <v>53</v>
      </c>
      <c r="R187" t="s">
        <v>929</v>
      </c>
      <c r="S187" t="s">
        <v>43</v>
      </c>
      <c r="T187" t="s">
        <v>44</v>
      </c>
      <c r="U187" t="s">
        <v>930</v>
      </c>
      <c r="V187" t="s">
        <v>65</v>
      </c>
      <c r="W187" t="s">
        <v>159</v>
      </c>
    </row>
    <row r="188" spans="1:23" x14ac:dyDescent="0.25">
      <c r="A188" t="s">
        <v>23</v>
      </c>
      <c r="B188" t="s">
        <v>29</v>
      </c>
      <c r="C188" t="s">
        <v>931</v>
      </c>
      <c r="D188" t="s">
        <v>76</v>
      </c>
      <c r="E188" t="s">
        <v>106</v>
      </c>
      <c r="F188" t="s">
        <v>932</v>
      </c>
      <c r="G188" t="s">
        <v>105</v>
      </c>
      <c r="H188" t="s">
        <v>50</v>
      </c>
      <c r="I188" t="s">
        <v>53</v>
      </c>
      <c r="J188">
        <v>9</v>
      </c>
      <c r="K188" t="s">
        <v>39</v>
      </c>
      <c r="L188" t="s">
        <v>933</v>
      </c>
      <c r="M188" t="s">
        <v>38</v>
      </c>
      <c r="N188" t="s">
        <v>39</v>
      </c>
      <c r="O188" t="s">
        <v>52</v>
      </c>
      <c r="P188" t="s">
        <v>53</v>
      </c>
      <c r="Q188" t="s">
        <v>39</v>
      </c>
      <c r="R188" t="s">
        <v>934</v>
      </c>
      <c r="S188" t="s">
        <v>64</v>
      </c>
      <c r="T188">
        <v>10</v>
      </c>
      <c r="U188" t="s">
        <v>935</v>
      </c>
      <c r="V188" t="s">
        <v>57</v>
      </c>
      <c r="W188" t="s">
        <v>109</v>
      </c>
    </row>
    <row r="189" spans="1:23" x14ac:dyDescent="0.25">
      <c r="A189" t="s">
        <v>102</v>
      </c>
      <c r="B189" t="s">
        <v>29</v>
      </c>
      <c r="C189" t="s">
        <v>936</v>
      </c>
      <c r="D189" t="s">
        <v>68</v>
      </c>
      <c r="E189" t="s">
        <v>937</v>
      </c>
      <c r="F189" t="s">
        <v>174</v>
      </c>
      <c r="G189" t="s">
        <v>297</v>
      </c>
      <c r="H189" t="s">
        <v>85</v>
      </c>
      <c r="J189">
        <v>4</v>
      </c>
      <c r="K189" t="s">
        <v>36</v>
      </c>
      <c r="L189" t="s">
        <v>938</v>
      </c>
      <c r="M189" t="s">
        <v>38</v>
      </c>
      <c r="N189" t="s">
        <v>39</v>
      </c>
      <c r="O189" t="s">
        <v>52</v>
      </c>
      <c r="P189" t="s">
        <v>53</v>
      </c>
      <c r="Q189" t="s">
        <v>53</v>
      </c>
      <c r="R189" t="s">
        <v>939</v>
      </c>
      <c r="S189" t="s">
        <v>64</v>
      </c>
      <c r="T189">
        <v>4</v>
      </c>
      <c r="U189" t="s">
        <v>940</v>
      </c>
      <c r="V189" t="s">
        <v>73</v>
      </c>
      <c r="W189" t="s">
        <v>233</v>
      </c>
    </row>
    <row r="190" spans="1:23" x14ac:dyDescent="0.25">
      <c r="A190" t="s">
        <v>46</v>
      </c>
      <c r="B190" t="s">
        <v>29</v>
      </c>
      <c r="C190" t="s">
        <v>941</v>
      </c>
      <c r="D190" t="s">
        <v>68</v>
      </c>
      <c r="E190" t="s">
        <v>942</v>
      </c>
      <c r="F190" t="s">
        <v>174</v>
      </c>
      <c r="G190" t="s">
        <v>33</v>
      </c>
      <c r="H190" t="s">
        <v>34</v>
      </c>
      <c r="I190" t="s">
        <v>943</v>
      </c>
      <c r="J190">
        <v>7</v>
      </c>
      <c r="K190" t="s">
        <v>36</v>
      </c>
      <c r="L190" t="s">
        <v>944</v>
      </c>
      <c r="M190" t="s">
        <v>38</v>
      </c>
      <c r="N190" t="s">
        <v>36</v>
      </c>
      <c r="O190" t="s">
        <v>135</v>
      </c>
      <c r="P190" t="s">
        <v>53</v>
      </c>
      <c r="Q190" t="s">
        <v>53</v>
      </c>
      <c r="S190" t="s">
        <v>64</v>
      </c>
      <c r="T190">
        <v>7</v>
      </c>
      <c r="U190" t="s">
        <v>945</v>
      </c>
      <c r="V190" t="s">
        <v>57</v>
      </c>
      <c r="W190" t="s">
        <v>159</v>
      </c>
    </row>
    <row r="191" spans="1:23" x14ac:dyDescent="0.25">
      <c r="A191" t="s">
        <v>213</v>
      </c>
      <c r="B191" t="s">
        <v>29</v>
      </c>
      <c r="C191" t="s">
        <v>946</v>
      </c>
      <c r="D191" t="s">
        <v>68</v>
      </c>
      <c r="E191" t="s">
        <v>53</v>
      </c>
      <c r="F191" t="s">
        <v>113</v>
      </c>
      <c r="G191" t="s">
        <v>376</v>
      </c>
      <c r="H191" t="s">
        <v>85</v>
      </c>
      <c r="I191" t="s">
        <v>947</v>
      </c>
      <c r="J191">
        <v>7</v>
      </c>
      <c r="K191" t="s">
        <v>39</v>
      </c>
      <c r="L191" t="s">
        <v>948</v>
      </c>
      <c r="M191" t="s">
        <v>38</v>
      </c>
      <c r="N191" t="s">
        <v>36</v>
      </c>
      <c r="O191" t="s">
        <v>52</v>
      </c>
      <c r="P191" t="s">
        <v>177</v>
      </c>
      <c r="Q191" t="s">
        <v>36</v>
      </c>
      <c r="R191" t="s">
        <v>949</v>
      </c>
      <c r="S191" t="s">
        <v>55</v>
      </c>
      <c r="T191">
        <v>8</v>
      </c>
      <c r="U191" t="s">
        <v>950</v>
      </c>
      <c r="V191" t="s">
        <v>57</v>
      </c>
      <c r="W191" t="s">
        <v>109</v>
      </c>
    </row>
    <row r="192" spans="1:23" x14ac:dyDescent="0.25">
      <c r="A192" t="s">
        <v>70</v>
      </c>
      <c r="B192" t="s">
        <v>951</v>
      </c>
      <c r="C192" t="s">
        <v>952</v>
      </c>
      <c r="D192" t="s">
        <v>119</v>
      </c>
      <c r="F192" t="s">
        <v>69</v>
      </c>
      <c r="G192" t="s">
        <v>61</v>
      </c>
      <c r="H192" t="s">
        <v>34</v>
      </c>
      <c r="J192">
        <v>5</v>
      </c>
      <c r="K192" t="s">
        <v>39</v>
      </c>
      <c r="M192" t="s">
        <v>953</v>
      </c>
      <c r="N192" t="s">
        <v>36</v>
      </c>
      <c r="O192" t="s">
        <v>40</v>
      </c>
      <c r="P192" t="s">
        <v>53</v>
      </c>
      <c r="Q192" t="s">
        <v>53</v>
      </c>
      <c r="S192" t="s">
        <v>64</v>
      </c>
      <c r="T192" t="s">
        <v>44</v>
      </c>
      <c r="V192" t="s">
        <v>92</v>
      </c>
      <c r="W192" t="s">
        <v>58</v>
      </c>
    </row>
    <row r="193" spans="1:23" x14ac:dyDescent="0.25">
      <c r="A193" t="s">
        <v>66</v>
      </c>
      <c r="B193" t="s">
        <v>954</v>
      </c>
      <c r="D193" t="s">
        <v>68</v>
      </c>
      <c r="F193" t="s">
        <v>69</v>
      </c>
      <c r="G193" t="s">
        <v>350</v>
      </c>
      <c r="H193" t="s">
        <v>85</v>
      </c>
      <c r="I193" t="s">
        <v>53</v>
      </c>
      <c r="J193">
        <v>7</v>
      </c>
      <c r="K193" t="s">
        <v>36</v>
      </c>
      <c r="L193" t="s">
        <v>955</v>
      </c>
      <c r="M193" t="s">
        <v>108</v>
      </c>
      <c r="N193" t="s">
        <v>39</v>
      </c>
      <c r="O193" t="s">
        <v>135</v>
      </c>
      <c r="P193" t="s">
        <v>39</v>
      </c>
      <c r="Q193" t="s">
        <v>53</v>
      </c>
      <c r="T193" t="s">
        <v>44</v>
      </c>
      <c r="V193" t="s">
        <v>57</v>
      </c>
      <c r="W193" t="s">
        <v>58</v>
      </c>
    </row>
    <row r="194" spans="1:23" x14ac:dyDescent="0.25">
      <c r="A194" t="s">
        <v>70</v>
      </c>
      <c r="B194" t="s">
        <v>29</v>
      </c>
      <c r="D194" t="s">
        <v>68</v>
      </c>
      <c r="E194" t="s">
        <v>956</v>
      </c>
      <c r="F194" t="s">
        <v>69</v>
      </c>
      <c r="G194" t="s">
        <v>61</v>
      </c>
      <c r="H194" t="s">
        <v>85</v>
      </c>
      <c r="J194">
        <v>3</v>
      </c>
      <c r="K194" t="s">
        <v>39</v>
      </c>
      <c r="M194" t="s">
        <v>38</v>
      </c>
      <c r="N194" t="s">
        <v>39</v>
      </c>
      <c r="O194" t="s">
        <v>135</v>
      </c>
      <c r="P194" t="s">
        <v>53</v>
      </c>
      <c r="Q194" t="s">
        <v>53</v>
      </c>
      <c r="S194" t="s">
        <v>64</v>
      </c>
      <c r="T194">
        <v>0</v>
      </c>
      <c r="V194" t="s">
        <v>92</v>
      </c>
      <c r="W194" t="s">
        <v>58</v>
      </c>
    </row>
    <row r="195" spans="1:23" x14ac:dyDescent="0.25">
      <c r="A195" t="s">
        <v>193</v>
      </c>
      <c r="B195" t="s">
        <v>29</v>
      </c>
      <c r="C195" t="s">
        <v>161</v>
      </c>
      <c r="D195" t="s">
        <v>76</v>
      </c>
      <c r="E195" t="s">
        <v>957</v>
      </c>
      <c r="F195" t="s">
        <v>69</v>
      </c>
      <c r="G195" t="s">
        <v>33</v>
      </c>
      <c r="H195" t="s">
        <v>85</v>
      </c>
      <c r="I195" t="s">
        <v>958</v>
      </c>
      <c r="J195">
        <v>7</v>
      </c>
      <c r="K195" t="s">
        <v>39</v>
      </c>
      <c r="L195" t="s">
        <v>959</v>
      </c>
      <c r="M195" t="s">
        <v>108</v>
      </c>
      <c r="N195" t="s">
        <v>39</v>
      </c>
      <c r="O195" t="s">
        <v>52</v>
      </c>
      <c r="P195" t="s">
        <v>39</v>
      </c>
      <c r="Q195" t="s">
        <v>53</v>
      </c>
      <c r="R195" t="s">
        <v>960</v>
      </c>
      <c r="S195" t="s">
        <v>43</v>
      </c>
      <c r="T195">
        <v>8</v>
      </c>
      <c r="U195" t="s">
        <v>961</v>
      </c>
      <c r="V195" t="s">
        <v>65</v>
      </c>
      <c r="W195" t="s">
        <v>197</v>
      </c>
    </row>
    <row r="196" spans="1:23" x14ac:dyDescent="0.25">
      <c r="A196" t="s">
        <v>437</v>
      </c>
      <c r="B196" t="s">
        <v>29</v>
      </c>
      <c r="C196" t="s">
        <v>962</v>
      </c>
      <c r="D196" t="s">
        <v>68</v>
      </c>
      <c r="F196" t="s">
        <v>154</v>
      </c>
      <c r="G196" t="s">
        <v>155</v>
      </c>
      <c r="H196" t="s">
        <v>85</v>
      </c>
      <c r="J196">
        <v>5</v>
      </c>
      <c r="K196" t="s">
        <v>36</v>
      </c>
      <c r="M196" t="s">
        <v>38</v>
      </c>
      <c r="N196" t="s">
        <v>36</v>
      </c>
      <c r="O196" t="s">
        <v>52</v>
      </c>
      <c r="P196" t="s">
        <v>963</v>
      </c>
      <c r="Q196" t="s">
        <v>36</v>
      </c>
      <c r="S196" t="s">
        <v>43</v>
      </c>
      <c r="T196" t="s">
        <v>44</v>
      </c>
      <c r="V196" t="s">
        <v>73</v>
      </c>
      <c r="W196" t="s">
        <v>197</v>
      </c>
    </row>
    <row r="197" spans="1:23" x14ac:dyDescent="0.25">
      <c r="A197" t="s">
        <v>964</v>
      </c>
      <c r="B197" t="s">
        <v>29</v>
      </c>
      <c r="C197" t="s">
        <v>965</v>
      </c>
      <c r="D197" t="s">
        <v>31</v>
      </c>
      <c r="E197" t="s">
        <v>686</v>
      </c>
      <c r="F197" t="s">
        <v>966</v>
      </c>
      <c r="G197" t="s">
        <v>175</v>
      </c>
      <c r="H197" t="s">
        <v>143</v>
      </c>
      <c r="I197" t="s">
        <v>967</v>
      </c>
      <c r="J197">
        <v>1</v>
      </c>
      <c r="K197" t="s">
        <v>36</v>
      </c>
      <c r="L197" t="s">
        <v>968</v>
      </c>
      <c r="M197" t="s">
        <v>86</v>
      </c>
      <c r="N197" t="s">
        <v>39</v>
      </c>
      <c r="O197" t="s">
        <v>52</v>
      </c>
      <c r="P197" t="s">
        <v>53</v>
      </c>
      <c r="Q197" t="s">
        <v>39</v>
      </c>
      <c r="R197" t="s">
        <v>969</v>
      </c>
      <c r="S197" t="s">
        <v>43</v>
      </c>
      <c r="T197" t="s">
        <v>44</v>
      </c>
      <c r="U197" t="s">
        <v>970</v>
      </c>
      <c r="V197" t="s">
        <v>57</v>
      </c>
      <c r="W197" t="s">
        <v>58</v>
      </c>
    </row>
    <row r="198" spans="1:23" x14ac:dyDescent="0.25">
      <c r="A198" t="s">
        <v>82</v>
      </c>
      <c r="B198" t="s">
        <v>29</v>
      </c>
      <c r="C198" t="s">
        <v>971</v>
      </c>
      <c r="D198" t="s">
        <v>68</v>
      </c>
      <c r="E198" t="s">
        <v>972</v>
      </c>
      <c r="F198" t="s">
        <v>973</v>
      </c>
      <c r="G198" t="s">
        <v>787</v>
      </c>
      <c r="H198" t="s">
        <v>34</v>
      </c>
      <c r="I198" t="s">
        <v>974</v>
      </c>
      <c r="J198">
        <v>4</v>
      </c>
      <c r="K198" t="s">
        <v>39</v>
      </c>
      <c r="L198" t="s">
        <v>975</v>
      </c>
      <c r="M198" t="s">
        <v>108</v>
      </c>
      <c r="N198" t="s">
        <v>39</v>
      </c>
      <c r="O198" t="s">
        <v>52</v>
      </c>
      <c r="P198" t="s">
        <v>53</v>
      </c>
      <c r="Q198" t="s">
        <v>53</v>
      </c>
      <c r="R198" t="s">
        <v>976</v>
      </c>
      <c r="S198" t="s">
        <v>64</v>
      </c>
      <c r="T198">
        <v>10</v>
      </c>
      <c r="U198" t="s">
        <v>977</v>
      </c>
      <c r="V198" t="s">
        <v>73</v>
      </c>
      <c r="W198" t="s">
        <v>233</v>
      </c>
    </row>
    <row r="199" spans="1:23" x14ac:dyDescent="0.25">
      <c r="A199" t="s">
        <v>70</v>
      </c>
      <c r="B199" t="s">
        <v>29</v>
      </c>
      <c r="C199" t="s">
        <v>161</v>
      </c>
      <c r="D199" t="s">
        <v>76</v>
      </c>
      <c r="E199" t="s">
        <v>978</v>
      </c>
      <c r="F199" t="s">
        <v>69</v>
      </c>
      <c r="G199" t="s">
        <v>350</v>
      </c>
      <c r="H199" t="s">
        <v>50</v>
      </c>
      <c r="I199" t="s">
        <v>39</v>
      </c>
      <c r="J199">
        <v>4</v>
      </c>
      <c r="K199" t="s">
        <v>39</v>
      </c>
      <c r="L199" t="s">
        <v>979</v>
      </c>
      <c r="M199" t="s">
        <v>108</v>
      </c>
      <c r="N199" t="s">
        <v>39</v>
      </c>
      <c r="O199" t="s">
        <v>135</v>
      </c>
      <c r="P199" t="s">
        <v>53</v>
      </c>
      <c r="Q199" t="s">
        <v>39</v>
      </c>
      <c r="S199" t="s">
        <v>43</v>
      </c>
      <c r="T199">
        <v>5</v>
      </c>
      <c r="V199" t="s">
        <v>65</v>
      </c>
      <c r="W199" t="s">
        <v>58</v>
      </c>
    </row>
    <row r="200" spans="1:23" x14ac:dyDescent="0.25">
      <c r="A200" t="s">
        <v>193</v>
      </c>
      <c r="B200" t="s">
        <v>29</v>
      </c>
      <c r="C200" t="s">
        <v>980</v>
      </c>
      <c r="D200" t="s">
        <v>68</v>
      </c>
      <c r="E200" t="s">
        <v>981</v>
      </c>
      <c r="F200" t="s">
        <v>174</v>
      </c>
      <c r="G200" t="s">
        <v>61</v>
      </c>
      <c r="H200" t="s">
        <v>34</v>
      </c>
      <c r="I200" t="s">
        <v>39</v>
      </c>
      <c r="J200">
        <v>4</v>
      </c>
      <c r="K200" t="s">
        <v>36</v>
      </c>
      <c r="L200" t="s">
        <v>982</v>
      </c>
      <c r="M200" t="s">
        <v>86</v>
      </c>
      <c r="N200" t="s">
        <v>36</v>
      </c>
      <c r="O200" t="s">
        <v>40</v>
      </c>
      <c r="P200" t="s">
        <v>53</v>
      </c>
      <c r="Q200" t="s">
        <v>39</v>
      </c>
      <c r="R200" t="s">
        <v>983</v>
      </c>
      <c r="S200" t="s">
        <v>43</v>
      </c>
      <c r="T200">
        <v>4</v>
      </c>
      <c r="U200" t="s">
        <v>984</v>
      </c>
      <c r="V200" t="s">
        <v>73</v>
      </c>
      <c r="W200" t="s">
        <v>197</v>
      </c>
    </row>
    <row r="201" spans="1:23" x14ac:dyDescent="0.25">
      <c r="A201" t="s">
        <v>66</v>
      </c>
      <c r="B201" t="s">
        <v>774</v>
      </c>
      <c r="C201" t="s">
        <v>985</v>
      </c>
      <c r="D201" t="s">
        <v>76</v>
      </c>
      <c r="E201" t="s">
        <v>106</v>
      </c>
      <c r="F201" t="s">
        <v>69</v>
      </c>
      <c r="G201" t="s">
        <v>49</v>
      </c>
      <c r="H201" t="s">
        <v>34</v>
      </c>
      <c r="I201" t="s">
        <v>35</v>
      </c>
      <c r="J201">
        <v>8</v>
      </c>
      <c r="K201" t="s">
        <v>36</v>
      </c>
      <c r="L201" t="s">
        <v>124</v>
      </c>
      <c r="M201" t="s">
        <v>98</v>
      </c>
      <c r="N201" t="s">
        <v>39</v>
      </c>
      <c r="O201" t="s">
        <v>52</v>
      </c>
      <c r="P201" t="s">
        <v>39</v>
      </c>
      <c r="Q201" t="s">
        <v>53</v>
      </c>
      <c r="S201" t="s">
        <v>100</v>
      </c>
      <c r="T201">
        <v>10</v>
      </c>
      <c r="U201" t="s">
        <v>718</v>
      </c>
      <c r="V201" t="s">
        <v>73</v>
      </c>
      <c r="W201" t="s">
        <v>58</v>
      </c>
    </row>
    <row r="202" spans="1:23" x14ac:dyDescent="0.25">
      <c r="A202" t="s">
        <v>511</v>
      </c>
      <c r="B202" t="s">
        <v>29</v>
      </c>
      <c r="C202" t="s">
        <v>986</v>
      </c>
      <c r="D202" t="s">
        <v>68</v>
      </c>
      <c r="F202" t="s">
        <v>174</v>
      </c>
      <c r="G202" t="s">
        <v>96</v>
      </c>
      <c r="H202" t="s">
        <v>85</v>
      </c>
      <c r="K202" t="s">
        <v>39</v>
      </c>
      <c r="M202" t="s">
        <v>108</v>
      </c>
      <c r="N202" t="s">
        <v>39</v>
      </c>
      <c r="O202" t="s">
        <v>52</v>
      </c>
      <c r="P202" t="s">
        <v>53</v>
      </c>
      <c r="Q202" t="s">
        <v>39</v>
      </c>
      <c r="S202" t="s">
        <v>130</v>
      </c>
      <c r="T202">
        <v>10</v>
      </c>
      <c r="W202" t="s">
        <v>197</v>
      </c>
    </row>
    <row r="203" spans="1:23" x14ac:dyDescent="0.25">
      <c r="A203" t="s">
        <v>66</v>
      </c>
      <c r="C203" t="s">
        <v>161</v>
      </c>
      <c r="D203" t="s">
        <v>31</v>
      </c>
      <c r="E203" t="s">
        <v>987</v>
      </c>
      <c r="F203" t="s">
        <v>48</v>
      </c>
      <c r="G203" t="s">
        <v>247</v>
      </c>
      <c r="H203" t="s">
        <v>34</v>
      </c>
      <c r="J203">
        <v>7</v>
      </c>
      <c r="K203" t="s">
        <v>39</v>
      </c>
      <c r="L203" t="s">
        <v>988</v>
      </c>
      <c r="M203" t="s">
        <v>98</v>
      </c>
      <c r="N203" t="s">
        <v>39</v>
      </c>
      <c r="O203" t="s">
        <v>135</v>
      </c>
      <c r="P203" t="s">
        <v>39</v>
      </c>
      <c r="Q203" t="s">
        <v>39</v>
      </c>
      <c r="S203" t="s">
        <v>43</v>
      </c>
      <c r="T203" t="s">
        <v>44</v>
      </c>
      <c r="U203" t="s">
        <v>278</v>
      </c>
      <c r="V203" t="s">
        <v>65</v>
      </c>
      <c r="W203" t="s">
        <v>109</v>
      </c>
    </row>
    <row r="204" spans="1:23" ht="60" x14ac:dyDescent="0.25">
      <c r="A204" t="s">
        <v>750</v>
      </c>
      <c r="B204" t="s">
        <v>29</v>
      </c>
      <c r="C204" s="1" t="s">
        <v>989</v>
      </c>
      <c r="D204" t="s">
        <v>31</v>
      </c>
      <c r="E204" t="s">
        <v>990</v>
      </c>
      <c r="F204" t="s">
        <v>48</v>
      </c>
      <c r="G204" t="s">
        <v>376</v>
      </c>
      <c r="H204" t="s">
        <v>85</v>
      </c>
      <c r="I204" t="s">
        <v>991</v>
      </c>
      <c r="J204">
        <v>4</v>
      </c>
      <c r="K204" t="s">
        <v>39</v>
      </c>
      <c r="L204" t="s">
        <v>992</v>
      </c>
      <c r="M204" t="s">
        <v>108</v>
      </c>
      <c r="N204" t="s">
        <v>53</v>
      </c>
      <c r="O204" t="s">
        <v>52</v>
      </c>
      <c r="P204" t="s">
        <v>53</v>
      </c>
      <c r="Q204" t="s">
        <v>39</v>
      </c>
      <c r="R204" t="s">
        <v>993</v>
      </c>
      <c r="S204" t="s">
        <v>64</v>
      </c>
      <c r="T204">
        <v>5</v>
      </c>
      <c r="V204" t="s">
        <v>57</v>
      </c>
      <c r="W204" t="s">
        <v>58</v>
      </c>
    </row>
    <row r="205" spans="1:23" x14ac:dyDescent="0.25">
      <c r="A205" t="s">
        <v>82</v>
      </c>
      <c r="B205" t="s">
        <v>29</v>
      </c>
      <c r="C205" t="s">
        <v>994</v>
      </c>
      <c r="D205" t="s">
        <v>68</v>
      </c>
      <c r="F205" t="s">
        <v>69</v>
      </c>
      <c r="G205" t="s">
        <v>250</v>
      </c>
      <c r="H205" t="s">
        <v>34</v>
      </c>
      <c r="J205">
        <v>7</v>
      </c>
      <c r="K205" t="s">
        <v>39</v>
      </c>
      <c r="M205" t="s">
        <v>108</v>
      </c>
      <c r="N205" t="s">
        <v>39</v>
      </c>
      <c r="O205" t="s">
        <v>52</v>
      </c>
      <c r="P205" t="s">
        <v>995</v>
      </c>
      <c r="Q205" t="s">
        <v>36</v>
      </c>
      <c r="T205" t="s">
        <v>44</v>
      </c>
      <c r="V205" t="s">
        <v>92</v>
      </c>
      <c r="W205" t="s">
        <v>58</v>
      </c>
    </row>
    <row r="206" spans="1:23" x14ac:dyDescent="0.25">
      <c r="A206" t="s">
        <v>46</v>
      </c>
      <c r="B206" t="s">
        <v>74</v>
      </c>
      <c r="D206" t="s">
        <v>76</v>
      </c>
      <c r="G206" t="s">
        <v>134</v>
      </c>
      <c r="H206" t="s">
        <v>85</v>
      </c>
      <c r="J206">
        <v>6</v>
      </c>
      <c r="K206" t="s">
        <v>39</v>
      </c>
      <c r="L206" t="s">
        <v>996</v>
      </c>
      <c r="M206" t="s">
        <v>38</v>
      </c>
      <c r="N206" t="s">
        <v>39</v>
      </c>
      <c r="O206" t="s">
        <v>135</v>
      </c>
      <c r="P206" t="s">
        <v>39</v>
      </c>
      <c r="Q206" t="s">
        <v>36</v>
      </c>
      <c r="S206" t="s">
        <v>100</v>
      </c>
      <c r="T206">
        <v>3</v>
      </c>
      <c r="V206" t="s">
        <v>73</v>
      </c>
      <c r="W206" t="s">
        <v>159</v>
      </c>
    </row>
    <row r="207" spans="1:23" x14ac:dyDescent="0.25">
      <c r="A207" t="s">
        <v>46</v>
      </c>
      <c r="B207" t="s">
        <v>29</v>
      </c>
      <c r="C207" t="s">
        <v>997</v>
      </c>
      <c r="D207" t="s">
        <v>76</v>
      </c>
      <c r="E207" t="s">
        <v>998</v>
      </c>
      <c r="F207" t="s">
        <v>48</v>
      </c>
      <c r="G207" t="s">
        <v>77</v>
      </c>
      <c r="H207" t="s">
        <v>85</v>
      </c>
      <c r="I207" t="s">
        <v>53</v>
      </c>
      <c r="J207">
        <v>5</v>
      </c>
      <c r="K207" t="s">
        <v>39</v>
      </c>
      <c r="L207" t="s">
        <v>999</v>
      </c>
      <c r="M207" t="s">
        <v>108</v>
      </c>
      <c r="N207" t="s">
        <v>36</v>
      </c>
      <c r="O207" t="s">
        <v>135</v>
      </c>
      <c r="P207" t="s">
        <v>53</v>
      </c>
      <c r="Q207" t="s">
        <v>39</v>
      </c>
      <c r="S207" t="s">
        <v>43</v>
      </c>
      <c r="T207">
        <v>10</v>
      </c>
      <c r="U207" t="s">
        <v>1000</v>
      </c>
      <c r="V207" t="s">
        <v>73</v>
      </c>
      <c r="W207" t="s">
        <v>197</v>
      </c>
    </row>
    <row r="208" spans="1:23" x14ac:dyDescent="0.25">
      <c r="A208" t="s">
        <v>70</v>
      </c>
      <c r="B208" t="s">
        <v>93</v>
      </c>
      <c r="C208" t="s">
        <v>1001</v>
      </c>
      <c r="D208" t="s">
        <v>31</v>
      </c>
      <c r="E208" t="s">
        <v>1002</v>
      </c>
      <c r="F208" t="s">
        <v>69</v>
      </c>
      <c r="G208" t="s">
        <v>134</v>
      </c>
      <c r="H208" t="s">
        <v>34</v>
      </c>
      <c r="I208" t="s">
        <v>1003</v>
      </c>
      <c r="J208">
        <v>7</v>
      </c>
      <c r="K208" t="s">
        <v>39</v>
      </c>
      <c r="L208" t="s">
        <v>960</v>
      </c>
      <c r="M208" t="s">
        <v>38</v>
      </c>
      <c r="N208" t="s">
        <v>39</v>
      </c>
      <c r="O208" t="s">
        <v>40</v>
      </c>
      <c r="P208" t="s">
        <v>53</v>
      </c>
      <c r="Q208" t="s">
        <v>39</v>
      </c>
      <c r="R208" t="s">
        <v>988</v>
      </c>
      <c r="S208" t="s">
        <v>64</v>
      </c>
      <c r="T208">
        <v>5</v>
      </c>
      <c r="U208" t="s">
        <v>1004</v>
      </c>
      <c r="V208" t="s">
        <v>65</v>
      </c>
      <c r="W208" t="s">
        <v>58</v>
      </c>
    </row>
    <row r="209" spans="1:23" x14ac:dyDescent="0.25">
      <c r="A209" t="s">
        <v>70</v>
      </c>
      <c r="B209" t="s">
        <v>29</v>
      </c>
      <c r="C209" t="s">
        <v>1005</v>
      </c>
      <c r="D209" t="s">
        <v>31</v>
      </c>
      <c r="E209" t="s">
        <v>1006</v>
      </c>
      <c r="F209" t="s">
        <v>113</v>
      </c>
      <c r="G209" t="s">
        <v>33</v>
      </c>
      <c r="H209" t="s">
        <v>34</v>
      </c>
      <c r="I209" t="s">
        <v>1007</v>
      </c>
      <c r="J209">
        <v>7</v>
      </c>
      <c r="K209" t="s">
        <v>36</v>
      </c>
      <c r="L209" t="s">
        <v>1008</v>
      </c>
      <c r="M209" t="s">
        <v>38</v>
      </c>
      <c r="N209" t="s">
        <v>36</v>
      </c>
      <c r="O209" t="s">
        <v>52</v>
      </c>
      <c r="P209" t="s">
        <v>53</v>
      </c>
      <c r="Q209" t="s">
        <v>39</v>
      </c>
      <c r="R209" t="s">
        <v>1009</v>
      </c>
      <c r="S209" t="s">
        <v>64</v>
      </c>
      <c r="T209">
        <v>6</v>
      </c>
      <c r="U209" t="s">
        <v>557</v>
      </c>
      <c r="V209" t="s">
        <v>65</v>
      </c>
      <c r="W209" t="s">
        <v>58</v>
      </c>
    </row>
    <row r="210" spans="1:23" x14ac:dyDescent="0.25">
      <c r="A210" t="s">
        <v>23</v>
      </c>
      <c r="B210" t="s">
        <v>29</v>
      </c>
      <c r="C210" t="s">
        <v>161</v>
      </c>
      <c r="D210" t="s">
        <v>76</v>
      </c>
      <c r="E210" t="s">
        <v>607</v>
      </c>
      <c r="F210" t="s">
        <v>69</v>
      </c>
      <c r="G210" t="s">
        <v>350</v>
      </c>
      <c r="H210" t="s">
        <v>85</v>
      </c>
      <c r="I210" t="s">
        <v>1010</v>
      </c>
      <c r="J210">
        <v>7</v>
      </c>
      <c r="K210" t="s">
        <v>39</v>
      </c>
      <c r="L210" t="s">
        <v>1011</v>
      </c>
      <c r="M210" t="s">
        <v>108</v>
      </c>
      <c r="N210" t="s">
        <v>39</v>
      </c>
      <c r="O210" t="s">
        <v>52</v>
      </c>
      <c r="P210" t="s">
        <v>53</v>
      </c>
      <c r="Q210" t="s">
        <v>53</v>
      </c>
      <c r="R210" t="s">
        <v>1012</v>
      </c>
      <c r="S210" t="s">
        <v>43</v>
      </c>
      <c r="T210" t="s">
        <v>44</v>
      </c>
      <c r="U210" t="s">
        <v>1013</v>
      </c>
      <c r="V210" t="s">
        <v>65</v>
      </c>
      <c r="W210" t="s">
        <v>58</v>
      </c>
    </row>
    <row r="211" spans="1:23" x14ac:dyDescent="0.25">
      <c r="A211" t="s">
        <v>750</v>
      </c>
      <c r="B211" t="s">
        <v>29</v>
      </c>
      <c r="C211" t="s">
        <v>1014</v>
      </c>
      <c r="D211" t="s">
        <v>76</v>
      </c>
      <c r="E211" t="s">
        <v>1015</v>
      </c>
      <c r="F211" t="s">
        <v>174</v>
      </c>
      <c r="G211" t="s">
        <v>297</v>
      </c>
      <c r="H211" t="s">
        <v>85</v>
      </c>
      <c r="I211" t="s">
        <v>1016</v>
      </c>
      <c r="J211">
        <v>6</v>
      </c>
      <c r="K211" t="s">
        <v>36</v>
      </c>
      <c r="L211" t="s">
        <v>1017</v>
      </c>
      <c r="M211" t="s">
        <v>108</v>
      </c>
      <c r="N211" t="s">
        <v>39</v>
      </c>
      <c r="O211" t="s">
        <v>40</v>
      </c>
      <c r="P211" t="s">
        <v>39</v>
      </c>
      <c r="Q211" t="s">
        <v>36</v>
      </c>
      <c r="R211" t="s">
        <v>1018</v>
      </c>
      <c r="S211" t="s">
        <v>64</v>
      </c>
      <c r="T211">
        <v>7</v>
      </c>
      <c r="U211" t="s">
        <v>1019</v>
      </c>
      <c r="V211" t="s">
        <v>92</v>
      </c>
      <c r="W211" t="s">
        <v>682</v>
      </c>
    </row>
    <row r="212" spans="1:23" x14ac:dyDescent="0.25">
      <c r="A212" t="s">
        <v>70</v>
      </c>
      <c r="B212" t="s">
        <v>93</v>
      </c>
      <c r="C212" t="s">
        <v>1020</v>
      </c>
      <c r="D212" t="s">
        <v>68</v>
      </c>
      <c r="F212" t="s">
        <v>48</v>
      </c>
      <c r="G212" t="s">
        <v>77</v>
      </c>
      <c r="H212" t="s">
        <v>50</v>
      </c>
      <c r="J212">
        <v>8</v>
      </c>
      <c r="K212" t="s">
        <v>36</v>
      </c>
      <c r="M212" t="s">
        <v>108</v>
      </c>
      <c r="N212" t="s">
        <v>39</v>
      </c>
      <c r="O212" t="s">
        <v>135</v>
      </c>
      <c r="P212" t="s">
        <v>53</v>
      </c>
      <c r="Q212" t="s">
        <v>53</v>
      </c>
      <c r="S212" t="s">
        <v>64</v>
      </c>
      <c r="T212">
        <v>9</v>
      </c>
      <c r="V212" t="s">
        <v>73</v>
      </c>
      <c r="W212" t="s">
        <v>58</v>
      </c>
    </row>
    <row r="213" spans="1:23" ht="30" x14ac:dyDescent="0.25">
      <c r="A213" t="s">
        <v>132</v>
      </c>
      <c r="B213" t="s">
        <v>29</v>
      </c>
      <c r="C213" s="1" t="s">
        <v>1021</v>
      </c>
      <c r="D213" t="s">
        <v>31</v>
      </c>
      <c r="E213" t="s">
        <v>1022</v>
      </c>
      <c r="F213" t="s">
        <v>32</v>
      </c>
      <c r="G213" t="s">
        <v>61</v>
      </c>
      <c r="H213" t="s">
        <v>85</v>
      </c>
      <c r="I213" t="s">
        <v>53</v>
      </c>
      <c r="J213">
        <v>8</v>
      </c>
      <c r="K213" t="s">
        <v>53</v>
      </c>
      <c r="L213" t="s">
        <v>1023</v>
      </c>
      <c r="M213" t="s">
        <v>38</v>
      </c>
      <c r="N213" t="s">
        <v>39</v>
      </c>
      <c r="O213" t="s">
        <v>40</v>
      </c>
      <c r="P213" t="s">
        <v>53</v>
      </c>
      <c r="Q213" t="s">
        <v>39</v>
      </c>
      <c r="R213" s="2">
        <v>44053</v>
      </c>
      <c r="S213" t="s">
        <v>43</v>
      </c>
      <c r="T213" t="s">
        <v>44</v>
      </c>
      <c r="V213" t="s">
        <v>73</v>
      </c>
      <c r="W213" t="s">
        <v>159</v>
      </c>
    </row>
    <row r="214" spans="1:23" x14ac:dyDescent="0.25">
      <c r="A214" t="s">
        <v>110</v>
      </c>
      <c r="B214" t="s">
        <v>29</v>
      </c>
      <c r="C214" t="s">
        <v>1024</v>
      </c>
      <c r="D214" t="s">
        <v>31</v>
      </c>
      <c r="F214" t="s">
        <v>48</v>
      </c>
      <c r="G214" t="s">
        <v>1025</v>
      </c>
      <c r="H214" t="s">
        <v>85</v>
      </c>
      <c r="I214" t="s">
        <v>1026</v>
      </c>
      <c r="J214">
        <v>8</v>
      </c>
      <c r="K214" t="s">
        <v>36</v>
      </c>
      <c r="L214" t="s">
        <v>1027</v>
      </c>
      <c r="M214" t="s">
        <v>38</v>
      </c>
      <c r="N214" t="s">
        <v>39</v>
      </c>
      <c r="O214" t="s">
        <v>52</v>
      </c>
      <c r="P214" t="s">
        <v>53</v>
      </c>
      <c r="Q214" t="s">
        <v>39</v>
      </c>
      <c r="R214" t="s">
        <v>42</v>
      </c>
      <c r="S214" t="s">
        <v>43</v>
      </c>
      <c r="T214">
        <v>8</v>
      </c>
      <c r="U214" t="s">
        <v>1028</v>
      </c>
      <c r="V214" t="s">
        <v>57</v>
      </c>
      <c r="W214" t="s">
        <v>58</v>
      </c>
    </row>
    <row r="215" spans="1:23" x14ac:dyDescent="0.25">
      <c r="A215" t="s">
        <v>70</v>
      </c>
      <c r="B215" t="s">
        <v>29</v>
      </c>
      <c r="C215" t="s">
        <v>1029</v>
      </c>
      <c r="D215" t="s">
        <v>76</v>
      </c>
      <c r="E215" t="s">
        <v>1030</v>
      </c>
      <c r="F215" t="s">
        <v>48</v>
      </c>
      <c r="G215" t="s">
        <v>33</v>
      </c>
      <c r="H215" t="s">
        <v>34</v>
      </c>
      <c r="I215" t="s">
        <v>1031</v>
      </c>
      <c r="J215">
        <v>7</v>
      </c>
      <c r="K215" t="s">
        <v>39</v>
      </c>
      <c r="L215" t="s">
        <v>1032</v>
      </c>
      <c r="M215" t="s">
        <v>108</v>
      </c>
      <c r="N215" t="s">
        <v>39</v>
      </c>
      <c r="O215" t="s">
        <v>40</v>
      </c>
      <c r="P215" t="s">
        <v>1033</v>
      </c>
      <c r="Q215" t="s">
        <v>53</v>
      </c>
      <c r="R215" t="s">
        <v>1034</v>
      </c>
      <c r="S215" t="s">
        <v>43</v>
      </c>
      <c r="T215" t="s">
        <v>44</v>
      </c>
      <c r="U215" t="s">
        <v>1035</v>
      </c>
      <c r="V215" t="s">
        <v>65</v>
      </c>
      <c r="W215" t="s">
        <v>58</v>
      </c>
    </row>
    <row r="216" spans="1:23" x14ac:dyDescent="0.25">
      <c r="A216" t="s">
        <v>82</v>
      </c>
      <c r="B216" t="s">
        <v>93</v>
      </c>
      <c r="D216" t="s">
        <v>76</v>
      </c>
      <c r="F216" t="s">
        <v>60</v>
      </c>
      <c r="G216" t="s">
        <v>501</v>
      </c>
      <c r="H216" t="s">
        <v>85</v>
      </c>
      <c r="J216">
        <v>8</v>
      </c>
      <c r="K216" t="s">
        <v>53</v>
      </c>
      <c r="M216" t="s">
        <v>108</v>
      </c>
      <c r="N216" t="s">
        <v>53</v>
      </c>
      <c r="O216" t="s">
        <v>52</v>
      </c>
      <c r="P216" t="s">
        <v>53</v>
      </c>
      <c r="Q216" t="s">
        <v>39</v>
      </c>
      <c r="S216" t="s">
        <v>43</v>
      </c>
      <c r="T216">
        <v>2</v>
      </c>
      <c r="V216" t="s">
        <v>73</v>
      </c>
      <c r="W216" t="s">
        <v>597</v>
      </c>
    </row>
    <row r="217" spans="1:23" x14ac:dyDescent="0.25">
      <c r="A217" t="s">
        <v>868</v>
      </c>
      <c r="B217" t="s">
        <v>29</v>
      </c>
      <c r="C217" t="s">
        <v>1036</v>
      </c>
      <c r="D217" t="s">
        <v>76</v>
      </c>
      <c r="E217" t="s">
        <v>1037</v>
      </c>
      <c r="F217" t="s">
        <v>69</v>
      </c>
      <c r="G217" t="s">
        <v>1038</v>
      </c>
      <c r="H217" t="s">
        <v>34</v>
      </c>
      <c r="I217" t="s">
        <v>1039</v>
      </c>
      <c r="J217">
        <v>7</v>
      </c>
      <c r="K217" t="s">
        <v>39</v>
      </c>
      <c r="L217" t="s">
        <v>1040</v>
      </c>
      <c r="M217" t="s">
        <v>1041</v>
      </c>
      <c r="N217" t="s">
        <v>36</v>
      </c>
      <c r="O217" t="s">
        <v>52</v>
      </c>
      <c r="P217" t="s">
        <v>53</v>
      </c>
      <c r="Q217" t="s">
        <v>36</v>
      </c>
      <c r="R217" t="s">
        <v>1042</v>
      </c>
      <c r="T217">
        <v>9</v>
      </c>
      <c r="U217" t="s">
        <v>1043</v>
      </c>
      <c r="V217" t="s">
        <v>65</v>
      </c>
      <c r="W217" t="s">
        <v>58</v>
      </c>
    </row>
    <row r="218" spans="1:23" x14ac:dyDescent="0.25">
      <c r="A218" t="s">
        <v>23</v>
      </c>
      <c r="B218" t="s">
        <v>93</v>
      </c>
      <c r="C218" t="s">
        <v>1044</v>
      </c>
      <c r="D218" t="s">
        <v>68</v>
      </c>
      <c r="F218" t="s">
        <v>69</v>
      </c>
      <c r="G218" t="s">
        <v>134</v>
      </c>
      <c r="H218" t="s">
        <v>1045</v>
      </c>
      <c r="I218" t="s">
        <v>1046</v>
      </c>
      <c r="J218">
        <v>7</v>
      </c>
      <c r="K218" t="s">
        <v>39</v>
      </c>
      <c r="L218" t="s">
        <v>69</v>
      </c>
      <c r="M218" t="s">
        <v>38</v>
      </c>
      <c r="N218" t="s">
        <v>39</v>
      </c>
      <c r="O218" t="s">
        <v>135</v>
      </c>
      <c r="P218" t="s">
        <v>1046</v>
      </c>
      <c r="Q218" t="s">
        <v>36</v>
      </c>
      <c r="R218" t="s">
        <v>1047</v>
      </c>
      <c r="S218" t="s">
        <v>43</v>
      </c>
      <c r="T218" t="s">
        <v>44</v>
      </c>
      <c r="U218" t="s">
        <v>382</v>
      </c>
      <c r="V218" t="s">
        <v>57</v>
      </c>
      <c r="W218" t="s">
        <v>109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Q1</vt:lpstr>
      <vt:lpstr>Q2</vt:lpstr>
      <vt:lpstr>Q3</vt:lpstr>
      <vt:lpstr>Q4</vt:lpstr>
      <vt:lpstr>Q6</vt:lpstr>
      <vt:lpstr>Q7</vt:lpstr>
      <vt:lpstr>Q8</vt:lpstr>
      <vt:lpstr>Q9</vt:lpstr>
      <vt:lpstr>Q10</vt:lpstr>
      <vt:lpstr>Q11</vt:lpstr>
      <vt:lpstr> Q12 N0</vt:lpstr>
      <vt:lpstr>Q13</vt:lpstr>
      <vt:lpstr>Q14</vt:lpstr>
      <vt:lpstr>Q15</vt:lpstr>
      <vt:lpstr>Q16</vt:lpstr>
      <vt:lpstr>Q17</vt:lpstr>
      <vt:lpstr>Q18-No</vt:lpstr>
      <vt:lpstr>Q19</vt:lpstr>
      <vt:lpstr>Q20</vt:lpstr>
      <vt:lpstr>Q21-No</vt:lpstr>
      <vt:lpstr>Q22</vt:lpstr>
      <vt:lpstr>Q23</vt:lpstr>
      <vt:lpstr>saturn-cloud-data-science-surve</vt:lpstr>
      <vt:lpstr>Data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Prasath</dc:creator>
  <cp:lastModifiedBy>Prasath, Arun</cp:lastModifiedBy>
  <dcterms:created xsi:type="dcterms:W3CDTF">2020-01-13T19:49:17Z</dcterms:created>
  <dcterms:modified xsi:type="dcterms:W3CDTF">2020-07-27T21:03:41Z</dcterms:modified>
</cp:coreProperties>
</file>