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rdo\Python_Proyectos\proy_prueba\proy_files\"/>
    </mc:Choice>
  </mc:AlternateContent>
  <bookViews>
    <workbookView xWindow="0" yWindow="0" windowWidth="20490" windowHeight="7530" activeTab="1" xr2:uid="{1D369C15-C2DE-4694-8D16-2EDEF857E93D}"/>
  </bookViews>
  <sheets>
    <sheet name="Hoja1" sheetId="1" r:id="rId1"/>
    <sheet name="Hoja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1" l="1"/>
  <c r="H21" i="1"/>
  <c r="I20" i="1"/>
  <c r="I19" i="1"/>
  <c r="I18" i="1"/>
  <c r="I21" i="1" l="1"/>
  <c r="I13" i="1"/>
  <c r="I12" i="1"/>
  <c r="I11" i="1"/>
  <c r="L7" i="1"/>
  <c r="L6" i="1"/>
  <c r="L5" i="1"/>
  <c r="L4" i="1"/>
  <c r="L3" i="1"/>
  <c r="L2" i="1"/>
  <c r="I7" i="1"/>
  <c r="I6" i="1"/>
  <c r="I5" i="1"/>
  <c r="I4" i="1"/>
  <c r="I3" i="1"/>
  <c r="I2" i="1"/>
  <c r="C7" i="2"/>
  <c r="B7" i="2"/>
  <c r="E2" i="2"/>
  <c r="G14" i="1"/>
  <c r="H14" i="1"/>
  <c r="I14" i="1" s="1"/>
  <c r="H6" i="1"/>
  <c r="H5" i="1"/>
  <c r="H4" i="1"/>
  <c r="H3" i="1"/>
  <c r="H2" i="1"/>
  <c r="G6" i="1"/>
  <c r="G5" i="1"/>
  <c r="G4" i="1"/>
  <c r="G3" i="1"/>
  <c r="G2" i="1"/>
  <c r="K7" i="1"/>
  <c r="J7" i="1"/>
  <c r="G7" i="1" l="1"/>
  <c r="H7" i="1"/>
  <c r="K6" i="1"/>
  <c r="K5" i="1"/>
  <c r="K4" i="1"/>
  <c r="K3" i="1"/>
  <c r="K2" i="1"/>
  <c r="J6" i="1"/>
  <c r="J5" i="1"/>
  <c r="J4" i="1"/>
  <c r="J2" i="1"/>
  <c r="J3" i="1"/>
</calcChain>
</file>

<file path=xl/sharedStrings.xml><?xml version="1.0" encoding="utf-8"?>
<sst xmlns="http://schemas.openxmlformats.org/spreadsheetml/2006/main" count="61" uniqueCount="39">
  <si>
    <t>CP</t>
  </si>
  <si>
    <t>PEDIATRIA</t>
  </si>
  <si>
    <t>CV</t>
  </si>
  <si>
    <t>SALUD FISICA</t>
  </si>
  <si>
    <t>JC</t>
  </si>
  <si>
    <t>JT</t>
  </si>
  <si>
    <t>SALUD MENTAL</t>
  </si>
  <si>
    <t>JLL</t>
  </si>
  <si>
    <t>MER</t>
  </si>
  <si>
    <t>MJA</t>
  </si>
  <si>
    <t>AE</t>
  </si>
  <si>
    <t>GERIATRIA</t>
  </si>
  <si>
    <t>NN</t>
  </si>
  <si>
    <t>PM</t>
  </si>
  <si>
    <t>XU</t>
  </si>
  <si>
    <t>CB</t>
  </si>
  <si>
    <t>Profesor</t>
  </si>
  <si>
    <t>Especialidad</t>
  </si>
  <si>
    <t>Horas 2017</t>
  </si>
  <si>
    <t>Total</t>
  </si>
  <si>
    <t>MFE</t>
  </si>
  <si>
    <t>Horas 2018 (1° sem)</t>
  </si>
  <si>
    <t>Q. Profesores 2017</t>
  </si>
  <si>
    <t>Horas Totales 2017</t>
  </si>
  <si>
    <t>Horas Totales 2018</t>
  </si>
  <si>
    <t>Q. Profesores 2018</t>
  </si>
  <si>
    <t>Bonus</t>
  </si>
  <si>
    <t>Actividades</t>
  </si>
  <si>
    <t>Corrección</t>
  </si>
  <si>
    <t>Supervisión</t>
  </si>
  <si>
    <t>Examen</t>
  </si>
  <si>
    <t>Preferencia por reducción de costos</t>
  </si>
  <si>
    <t>Preferencia por reducción de excedente de horas</t>
  </si>
  <si>
    <t>Año</t>
  </si>
  <si>
    <t>Costo [CLP]</t>
  </si>
  <si>
    <t>Excedente Total [horas]</t>
  </si>
  <si>
    <t>Diferencia Porcentual</t>
  </si>
  <si>
    <t>Diferencia %</t>
  </si>
  <si>
    <t>Externalización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</si>
</sst>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0" fillId="3" borderId="1" xfId="0" applyFill="1" applyBorder="1"/>
    <xf numFmtId="0" fontId="2" fillId="3" borderId="1" xfId="0" applyFont="1" applyFill="1" applyBorder="1"/>
    <xf numFmtId="9" fontId="0" fillId="0" borderId="1" xfId="2" applyFont="1" applyBorder="1"/>
    <xf numFmtId="9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/>
    <xf numFmtId="49" fontId="2" fillId="0" borderId="1" xfId="0" applyNumberFormat="1" applyFont="1" applyBorder="1"/>
    <xf numFmtId="9" fontId="0" fillId="3" borderId="1" xfId="2" applyFont="1" applyFill="1" applyBorder="1"/>
    <xf numFmtId="0" fontId="2" fillId="2" borderId="1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C6FD-AA81-4022-8B90-E1EB0435D432}">
  <dimension ref="A1:L21"/>
  <sheetViews>
    <sheetView zoomScale="110" zoomScaleNormal="110" workbookViewId="0">
      <selection activeCell="I14" sqref="I14"/>
    </sheetView>
  </sheetViews>
  <sheetFormatPr baseColWidth="10" defaultRowHeight="15" x14ac:dyDescent="0.25"/>
  <cols>
    <col min="1" max="2" width="14.42578125" bestFit="1" customWidth="1"/>
    <col min="3" max="3" width="10.42578125" bestFit="1" customWidth="1"/>
    <col min="4" max="4" width="18.28515625" bestFit="1" customWidth="1"/>
    <col min="5" max="5" width="17.42578125" bestFit="1" customWidth="1"/>
    <col min="6" max="6" width="14.7109375" bestFit="1" customWidth="1"/>
    <col min="7" max="8" width="17.5703125" bestFit="1" customWidth="1"/>
    <col min="9" max="9" width="12.140625" bestFit="1" customWidth="1"/>
    <col min="10" max="11" width="17.42578125" bestFit="1" customWidth="1"/>
    <col min="12" max="12" width="12.140625" bestFit="1" customWidth="1"/>
  </cols>
  <sheetData>
    <row r="1" spans="1:12" x14ac:dyDescent="0.25">
      <c r="A1" s="12" t="s">
        <v>16</v>
      </c>
      <c r="B1" s="12" t="s">
        <v>17</v>
      </c>
      <c r="C1" s="12" t="s">
        <v>18</v>
      </c>
      <c r="D1" s="12" t="s">
        <v>21</v>
      </c>
      <c r="F1" s="12" t="s">
        <v>17</v>
      </c>
      <c r="G1" s="12" t="s">
        <v>22</v>
      </c>
      <c r="H1" s="12" t="s">
        <v>25</v>
      </c>
      <c r="I1" s="12" t="s">
        <v>37</v>
      </c>
      <c r="J1" s="12" t="s">
        <v>23</v>
      </c>
      <c r="K1" s="12" t="s">
        <v>24</v>
      </c>
      <c r="L1" s="12" t="s">
        <v>37</v>
      </c>
    </row>
    <row r="2" spans="1:12" x14ac:dyDescent="0.25">
      <c r="A2" s="6" t="s">
        <v>0</v>
      </c>
      <c r="B2" s="1" t="s">
        <v>1</v>
      </c>
      <c r="C2" s="2">
        <v>1</v>
      </c>
      <c r="D2" s="2">
        <v>3</v>
      </c>
      <c r="F2" s="6" t="s">
        <v>1</v>
      </c>
      <c r="G2" s="3">
        <f>COUNTIFS($B$2:$B$14,$F2,$C$2:$C$14,"&gt;0")</f>
        <v>3</v>
      </c>
      <c r="H2" s="3">
        <f>COUNTIFS($B$2:$B$14,$F2,$D$2:$D$14,"&gt;0")</f>
        <v>3</v>
      </c>
      <c r="I2" s="10">
        <f>(H2-G2)/G2</f>
        <v>0</v>
      </c>
      <c r="J2" s="3">
        <f>SUMIF($B$2:$B$14,F2,$C$2:$C$14)</f>
        <v>7.5</v>
      </c>
      <c r="K2" s="3">
        <f>SUMIF($B$2:$B$14,F2,$D$2:$D$14)</f>
        <v>8</v>
      </c>
      <c r="L2" s="10">
        <f t="shared" ref="L2:L7" si="0">(K2-J2)/J2</f>
        <v>6.6666666666666666E-2</v>
      </c>
    </row>
    <row r="3" spans="1:12" x14ac:dyDescent="0.25">
      <c r="A3" s="6" t="s">
        <v>2</v>
      </c>
      <c r="B3" s="1" t="s">
        <v>3</v>
      </c>
      <c r="C3" s="2">
        <v>2</v>
      </c>
      <c r="D3" s="2">
        <v>3.5</v>
      </c>
      <c r="F3" s="6" t="s">
        <v>3</v>
      </c>
      <c r="G3" s="3">
        <f>COUNTIFS($B$2:$B$14,$F3,$C$2:$C$14,"&gt;0")</f>
        <v>2</v>
      </c>
      <c r="H3" s="3">
        <f>COUNTIFS($B$2:$B$14,$F3,$D$2:$D$14,"&gt;0")</f>
        <v>2</v>
      </c>
      <c r="I3" s="10">
        <f t="shared" ref="I3:I7" si="1">(H3-G3)/G3</f>
        <v>0</v>
      </c>
      <c r="J3" s="3">
        <f>SUMIF($B$2:$B$14,F3,$C$2:$C$14)</f>
        <v>8</v>
      </c>
      <c r="K3" s="3">
        <f>SUMIF($B$2:$B$14,F3,$D$2:$D$14)</f>
        <v>6.5</v>
      </c>
      <c r="L3" s="10">
        <f t="shared" si="0"/>
        <v>-0.1875</v>
      </c>
    </row>
    <row r="4" spans="1:12" x14ac:dyDescent="0.25">
      <c r="A4" s="6" t="s">
        <v>4</v>
      </c>
      <c r="B4" s="1" t="s">
        <v>1</v>
      </c>
      <c r="C4" s="2">
        <v>5</v>
      </c>
      <c r="D4" s="2">
        <v>0</v>
      </c>
      <c r="F4" s="6" t="s">
        <v>6</v>
      </c>
      <c r="G4" s="3">
        <f>COUNTIFS($B$2:$B$14,$F4,$C$2:$C$14,"&gt;0")</f>
        <v>3</v>
      </c>
      <c r="H4" s="3">
        <f>COUNTIFS($B$2:$B$14,$F4,$D$2:$D$14,"&gt;0")</f>
        <v>3</v>
      </c>
      <c r="I4" s="10">
        <f t="shared" si="1"/>
        <v>0</v>
      </c>
      <c r="J4" s="3">
        <f>SUMIF($B$2:$B$14,F4,$C$2:$C$14)</f>
        <v>17</v>
      </c>
      <c r="K4" s="3">
        <f>SUMIF($B$2:$B$14,F4,$D$2:$D$14)</f>
        <v>16.5</v>
      </c>
      <c r="L4" s="10">
        <f t="shared" si="0"/>
        <v>-2.9411764705882353E-2</v>
      </c>
    </row>
    <row r="5" spans="1:12" x14ac:dyDescent="0.25">
      <c r="A5" s="6" t="s">
        <v>5</v>
      </c>
      <c r="B5" s="1" t="s">
        <v>6</v>
      </c>
      <c r="C5" s="2">
        <v>1</v>
      </c>
      <c r="D5" s="2">
        <v>1.5</v>
      </c>
      <c r="F5" s="6" t="s">
        <v>11</v>
      </c>
      <c r="G5" s="3">
        <f>COUNTIFS($B$2:$B$14,$F5,$C$2:$C$14,"&gt;0")</f>
        <v>3</v>
      </c>
      <c r="H5" s="3">
        <f>COUNTIFS($B$2:$B$14,$F5,$D$2:$D$14,"&gt;0")</f>
        <v>1</v>
      </c>
      <c r="I5" s="10">
        <f t="shared" si="1"/>
        <v>-0.66666666666666663</v>
      </c>
      <c r="J5" s="3">
        <f>SUMIF($B$2:$B$14,F5,$C$2:$C$14)</f>
        <v>18.5</v>
      </c>
      <c r="K5" s="3">
        <f>SUMIF($B$2:$B$14,F5,$D$2:$D$14)</f>
        <v>12.5</v>
      </c>
      <c r="L5" s="10">
        <f t="shared" si="0"/>
        <v>-0.32432432432432434</v>
      </c>
    </row>
    <row r="6" spans="1:12" x14ac:dyDescent="0.25">
      <c r="A6" s="6" t="s">
        <v>7</v>
      </c>
      <c r="B6" s="1" t="s">
        <v>3</v>
      </c>
      <c r="C6" s="2">
        <v>6</v>
      </c>
      <c r="D6" s="2">
        <v>3</v>
      </c>
      <c r="F6" s="6" t="s">
        <v>26</v>
      </c>
      <c r="G6" s="3">
        <f>COUNTIFS($B$2:$B$14,$F6,$C$2:$C$14,"&gt;0")</f>
        <v>1</v>
      </c>
      <c r="H6" s="3">
        <f>COUNTIFS($B$2:$B$14,$F6,$D$2:$D$14,"&gt;0")</f>
        <v>1</v>
      </c>
      <c r="I6" s="10">
        <f t="shared" si="1"/>
        <v>0</v>
      </c>
      <c r="J6" s="3">
        <f>SUMIF($B$2:$B$14,F6,$C$2:$C$14)</f>
        <v>15</v>
      </c>
      <c r="K6" s="3">
        <f>SUMIF($B$2:$B$14,F6,$D$2:$D$14)</f>
        <v>5</v>
      </c>
      <c r="L6" s="10">
        <f t="shared" si="0"/>
        <v>-0.66666666666666663</v>
      </c>
    </row>
    <row r="7" spans="1:12" x14ac:dyDescent="0.25">
      <c r="A7" s="6" t="s">
        <v>8</v>
      </c>
      <c r="B7" s="1" t="s">
        <v>6</v>
      </c>
      <c r="C7" s="2">
        <v>8</v>
      </c>
      <c r="D7" s="2">
        <v>12</v>
      </c>
      <c r="F7" s="7" t="s">
        <v>19</v>
      </c>
      <c r="G7" s="8">
        <f>SUM(G2:G6)</f>
        <v>12</v>
      </c>
      <c r="H7" s="8">
        <f>SUM(H2:H6)</f>
        <v>10</v>
      </c>
      <c r="I7" s="15">
        <f t="shared" si="1"/>
        <v>-0.16666666666666666</v>
      </c>
      <c r="J7" s="8">
        <f>SUM(C2:C14)</f>
        <v>66</v>
      </c>
      <c r="K7" s="8">
        <f>SUM(D2:D14)</f>
        <v>48.5</v>
      </c>
      <c r="L7" s="15">
        <f t="shared" si="0"/>
        <v>-0.26515151515151514</v>
      </c>
    </row>
    <row r="8" spans="1:12" x14ac:dyDescent="0.25">
      <c r="A8" s="6" t="s">
        <v>9</v>
      </c>
      <c r="B8" s="1" t="s">
        <v>6</v>
      </c>
      <c r="C8" s="2">
        <v>8</v>
      </c>
      <c r="D8" s="2">
        <v>3</v>
      </c>
    </row>
    <row r="9" spans="1:12" x14ac:dyDescent="0.25">
      <c r="A9" s="6" t="s">
        <v>10</v>
      </c>
      <c r="B9" s="1" t="s">
        <v>11</v>
      </c>
      <c r="C9" s="2">
        <v>5.5</v>
      </c>
      <c r="D9" s="2">
        <v>0</v>
      </c>
    </row>
    <row r="10" spans="1:12" x14ac:dyDescent="0.25">
      <c r="A10" s="6" t="s">
        <v>12</v>
      </c>
      <c r="B10" s="1" t="s">
        <v>11</v>
      </c>
      <c r="C10" s="2">
        <v>5</v>
      </c>
      <c r="D10" s="2">
        <v>12.5</v>
      </c>
      <c r="F10" s="12" t="s">
        <v>27</v>
      </c>
      <c r="G10" s="12">
        <v>2017</v>
      </c>
      <c r="H10" s="12">
        <v>2018</v>
      </c>
      <c r="I10" s="12" t="s">
        <v>37</v>
      </c>
    </row>
    <row r="11" spans="1:12" x14ac:dyDescent="0.25">
      <c r="A11" s="6" t="s">
        <v>13</v>
      </c>
      <c r="B11" s="1" t="s">
        <v>11</v>
      </c>
      <c r="C11" s="2">
        <v>8</v>
      </c>
      <c r="D11" s="2">
        <v>0</v>
      </c>
      <c r="F11" s="4" t="s">
        <v>28</v>
      </c>
      <c r="G11" s="3">
        <v>424</v>
      </c>
      <c r="H11" s="3">
        <v>528</v>
      </c>
      <c r="I11" s="10">
        <f t="shared" ref="I11:I14" si="2">(H11-G11)/G11</f>
        <v>0.24528301886792453</v>
      </c>
    </row>
    <row r="12" spans="1:12" x14ac:dyDescent="0.25">
      <c r="A12" s="6" t="s">
        <v>14</v>
      </c>
      <c r="B12" s="1" t="s">
        <v>1</v>
      </c>
      <c r="C12" s="2">
        <v>1.5</v>
      </c>
      <c r="D12" s="2">
        <v>2</v>
      </c>
      <c r="F12" s="4" t="s">
        <v>29</v>
      </c>
      <c r="G12" s="3">
        <v>320</v>
      </c>
      <c r="H12" s="3">
        <v>351</v>
      </c>
      <c r="I12" s="10">
        <f t="shared" si="2"/>
        <v>9.6875000000000003E-2</v>
      </c>
    </row>
    <row r="13" spans="1:12" x14ac:dyDescent="0.25">
      <c r="A13" s="6" t="s">
        <v>20</v>
      </c>
      <c r="B13" s="1" t="s">
        <v>1</v>
      </c>
      <c r="C13" s="2">
        <v>0</v>
      </c>
      <c r="D13" s="2">
        <v>3</v>
      </c>
      <c r="F13" s="4" t="s">
        <v>30</v>
      </c>
      <c r="G13" s="3">
        <v>104</v>
      </c>
      <c r="H13" s="3">
        <v>177</v>
      </c>
      <c r="I13" s="10">
        <f t="shared" si="2"/>
        <v>0.70192307692307687</v>
      </c>
    </row>
    <row r="14" spans="1:12" x14ac:dyDescent="0.25">
      <c r="A14" s="6" t="s">
        <v>15</v>
      </c>
      <c r="B14" s="1" t="s">
        <v>26</v>
      </c>
      <c r="C14" s="2">
        <v>15</v>
      </c>
      <c r="D14" s="2">
        <v>5</v>
      </c>
      <c r="F14" s="9" t="s">
        <v>19</v>
      </c>
      <c r="G14" s="8">
        <f>SUM(G11:G13)</f>
        <v>848</v>
      </c>
      <c r="H14" s="8">
        <f>SUM(H11:H13)</f>
        <v>1056</v>
      </c>
      <c r="I14" s="15">
        <f t="shared" si="2"/>
        <v>0.24528301886792453</v>
      </c>
    </row>
    <row r="17" spans="6:9" x14ac:dyDescent="0.25">
      <c r="F17" s="12" t="s">
        <v>38</v>
      </c>
      <c r="G17" s="12">
        <v>2017</v>
      </c>
      <c r="H17" s="12">
        <v>2018</v>
      </c>
      <c r="I17" s="12" t="s">
        <v>37</v>
      </c>
    </row>
    <row r="18" spans="6:9" x14ac:dyDescent="0.25">
      <c r="F18" s="6" t="s">
        <v>28</v>
      </c>
      <c r="G18" s="3">
        <v>52</v>
      </c>
      <c r="H18" s="3">
        <v>132</v>
      </c>
      <c r="I18" s="10">
        <f>(H18-G18)/G18</f>
        <v>1.5384615384615385</v>
      </c>
    </row>
    <row r="19" spans="6:9" x14ac:dyDescent="0.25">
      <c r="F19" s="6" t="s">
        <v>29</v>
      </c>
      <c r="G19" s="3">
        <v>61</v>
      </c>
      <c r="H19" s="3">
        <v>158</v>
      </c>
      <c r="I19" s="10">
        <f t="shared" ref="I19:I21" si="3">(H19-G19)/G19</f>
        <v>1.5901639344262295</v>
      </c>
    </row>
    <row r="20" spans="6:9" x14ac:dyDescent="0.25">
      <c r="F20" s="6" t="s">
        <v>30</v>
      </c>
      <c r="G20" s="3">
        <v>22</v>
      </c>
      <c r="H20" s="3">
        <v>71</v>
      </c>
      <c r="I20" s="10">
        <f t="shared" si="3"/>
        <v>2.2272727272727271</v>
      </c>
    </row>
    <row r="21" spans="6:9" x14ac:dyDescent="0.25">
      <c r="F21" s="7" t="s">
        <v>19</v>
      </c>
      <c r="G21" s="8">
        <f>SUM(G18:G20)</f>
        <v>135</v>
      </c>
      <c r="H21" s="8">
        <f>SUM(H18:H20)</f>
        <v>361</v>
      </c>
      <c r="I21" s="15">
        <f t="shared" si="3"/>
        <v>1.674074074074074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AD958-DF5E-4C52-8EA7-F30F5563741E}">
  <dimension ref="A1:E7"/>
  <sheetViews>
    <sheetView tabSelected="1" workbookViewId="0">
      <selection activeCell="E1" sqref="E1"/>
    </sheetView>
  </sheetViews>
  <sheetFormatPr baseColWidth="10" defaultRowHeight="15" x14ac:dyDescent="0.25"/>
  <cols>
    <col min="1" max="1" width="20.28515625" bestFit="1" customWidth="1"/>
    <col min="2" max="2" width="11.5703125" bestFit="1" customWidth="1"/>
    <col min="3" max="3" width="22.140625" bestFit="1" customWidth="1"/>
    <col min="5" max="5" width="4.5703125" bestFit="1" customWidth="1"/>
  </cols>
  <sheetData>
    <row r="1" spans="1:5" x14ac:dyDescent="0.25">
      <c r="A1" s="16" t="s">
        <v>31</v>
      </c>
      <c r="B1" s="16"/>
      <c r="C1" s="16"/>
      <c r="D1" s="16"/>
      <c r="E1" s="10">
        <v>0.9</v>
      </c>
    </row>
    <row r="2" spans="1:5" x14ac:dyDescent="0.25">
      <c r="A2" s="16" t="s">
        <v>32</v>
      </c>
      <c r="B2" s="16"/>
      <c r="C2" s="16"/>
      <c r="D2" s="16"/>
      <c r="E2" s="11">
        <f>1-E1</f>
        <v>9.9999999999999978E-2</v>
      </c>
    </row>
    <row r="4" spans="1:5" x14ac:dyDescent="0.25">
      <c r="A4" s="5" t="s">
        <v>33</v>
      </c>
      <c r="B4" s="5" t="s">
        <v>34</v>
      </c>
      <c r="C4" s="5" t="s">
        <v>35</v>
      </c>
    </row>
    <row r="5" spans="1:5" x14ac:dyDescent="0.25">
      <c r="A5" s="14">
        <v>2017</v>
      </c>
      <c r="B5" s="13">
        <v>1999000</v>
      </c>
      <c r="C5" s="3">
        <v>92</v>
      </c>
    </row>
    <row r="6" spans="1:5" x14ac:dyDescent="0.25">
      <c r="A6" s="14">
        <v>2018</v>
      </c>
      <c r="B6" s="13">
        <v>5579000</v>
      </c>
      <c r="C6" s="3">
        <v>167</v>
      </c>
    </row>
    <row r="7" spans="1:5" x14ac:dyDescent="0.25">
      <c r="A7" s="14" t="s">
        <v>36</v>
      </c>
      <c r="B7" s="10">
        <f>(B6-B5)/B5</f>
        <v>1.7908954477238619</v>
      </c>
      <c r="C7" s="10">
        <f>(C6-C5)/C5</f>
        <v>0.81521739130434778</v>
      </c>
    </row>
  </sheetData>
  <mergeCells count="2"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</dc:creator>
  <cp:lastModifiedBy>Gerardo</cp:lastModifiedBy>
  <dcterms:created xsi:type="dcterms:W3CDTF">2018-02-19T18:34:40Z</dcterms:created>
  <dcterms:modified xsi:type="dcterms:W3CDTF">2018-02-20T14:22:18Z</dcterms:modified>
</cp:coreProperties>
</file>